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66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vg app usage" sheetId="2" r:id="rId5"/>
    <sheet state="visible" name="Prev week vs This week module l" sheetId="3" r:id="rId6"/>
    <sheet state="visible" name="Session length" sheetId="4" r:id="rId7"/>
    <sheet state="visible" name="WAU" sheetId="5" r:id="rId8"/>
    <sheet state="visible" name="UID &amp; DIN count" sheetId="6" r:id="rId9"/>
    <sheet state="visible" name="Module duration" sheetId="7" r:id="rId10"/>
    <sheet state="visible" name="Module Duration 1" sheetId="8" r:id="rId11"/>
    <sheet state="visible" name="Module Duration 2" sheetId="9" r:id="rId12"/>
    <sheet state="visible" name="Module Avg IOS Prev week" sheetId="10" r:id="rId13"/>
    <sheet state="visible" name="Module Avg IOS this week" sheetId="11" r:id="rId14"/>
    <sheet state="visible" name="Avg module usage android this w" sheetId="12" r:id="rId15"/>
    <sheet state="visible" name="Avg module usage android prev w" sheetId="13" r:id="rId16"/>
  </sheets>
  <definedNames/>
  <calcPr/>
</workbook>
</file>

<file path=xl/sharedStrings.xml><?xml version="1.0" encoding="utf-8"?>
<sst xmlns="http://schemas.openxmlformats.org/spreadsheetml/2006/main" count="1814" uniqueCount="56">
  <si>
    <t>Avg App Usage (s)</t>
  </si>
  <si>
    <t>Prev week</t>
  </si>
  <si>
    <t>This week</t>
  </si>
  <si>
    <t>Percentage difference</t>
  </si>
  <si>
    <t>Android</t>
  </si>
  <si>
    <t>IOS</t>
  </si>
  <si>
    <t>Weekly Active users weekly comparison</t>
  </si>
  <si>
    <t>ANDROID's Module avg usage per day</t>
  </si>
  <si>
    <t>IOS's Module avg usage per day</t>
  </si>
  <si>
    <t>Prev Week</t>
  </si>
  <si>
    <t>DATE</t>
  </si>
  <si>
    <t>ANDROID</t>
  </si>
  <si>
    <t>Day</t>
  </si>
  <si>
    <t>Ios</t>
  </si>
  <si>
    <t>This Week</t>
  </si>
  <si>
    <t>UID count</t>
  </si>
  <si>
    <t>New UID count week vs week</t>
  </si>
  <si>
    <t>New Distinct ID count week vs week</t>
  </si>
  <si>
    <t>Total</t>
  </si>
  <si>
    <t>sheet.getRange(</t>
  </si>
  <si>
    <t>2 , 2</t>
  </si>
  <si>
    <t>).setValue</t>
  </si>
  <si>
    <t>(</t>
  </si>
  <si>
    <t>Dashboard</t>
  </si>
  <si>
    <t>);</t>
  </si>
  <si>
    <t>sheet.getRange(2, 2 ).setValue (Dashboard);</t>
  </si>
  <si>
    <t xml:space="preserve">  Mon</t>
  </si>
  <si>
    <t xml:space="preserve"> Sun</t>
  </si>
  <si>
    <t>Sat</t>
  </si>
  <si>
    <t xml:space="preserve"> Fri</t>
  </si>
  <si>
    <t>Thu</t>
  </si>
  <si>
    <t xml:space="preserve">  Wed</t>
  </si>
  <si>
    <t xml:space="preserve">  Tue</t>
  </si>
  <si>
    <t>Feedback</t>
  </si>
  <si>
    <t>Authentication</t>
  </si>
  <si>
    <t>Car Details</t>
  </si>
  <si>
    <t>Car Health</t>
  </si>
  <si>
    <t>Profile</t>
  </si>
  <si>
    <t>Privacy Policy</t>
  </si>
  <si>
    <t>Help</t>
  </si>
  <si>
    <t>Live Tracking</t>
  </si>
  <si>
    <t>Notifications</t>
  </si>
  <si>
    <t>User Education</t>
  </si>
  <si>
    <t>Trip History</t>
  </si>
  <si>
    <t>Alerts</t>
  </si>
  <si>
    <t>Wallet</t>
  </si>
  <si>
    <t>Firmware</t>
  </si>
  <si>
    <t>Mon</t>
  </si>
  <si>
    <t>Sun</t>
  </si>
  <si>
    <t>Fri</t>
  </si>
  <si>
    <t>Tue</t>
  </si>
  <si>
    <t>Wed</t>
  </si>
  <si>
    <t>Car details</t>
  </si>
  <si>
    <t>Notification</t>
  </si>
  <si>
    <t>Alert</t>
  </si>
  <si>
    <t>Previous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</si>
</sst>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dddd"/>
    <numFmt numFmtId="166" formatCode="#,##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22.0"/>
      <color theme="1"/>
      <name val="Arial"/>
      <scheme val="minor"/>
    </font>
    <font>
      <color theme="1"/>
      <name val="Arial"/>
    </font>
    <font>
      <color rgb="FF3C4043"/>
      <name val="&quot;docs-Roboto Mono&quot;"/>
    </font>
    <font>
      <color rgb="FF3C4043"/>
      <name val="Roboto Mono"/>
    </font>
    <font>
      <color rgb="FF3C4043"/>
      <name val="&quot;Roboto Mono&quot;"/>
    </font>
    <font>
      <sz val="9.0"/>
      <color rgb="FF3C4043"/>
      <name val="&quot;Roboto Mono&quot;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7" fillId="0" fontId="1" numFmtId="10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10" fillId="0" fontId="1" numFmtId="10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8" fillId="0" fontId="2" numFmtId="0" xfId="0" applyBorder="1" applyFont="1"/>
    <xf borderId="11" fillId="0" fontId="2" numFmtId="0" xfId="0" applyBorder="1" applyFont="1"/>
    <xf borderId="9" fillId="0" fontId="2" numFmtId="0" xfId="0" applyBorder="1" applyFont="1"/>
    <xf borderId="15" fillId="0" fontId="1" numFmtId="0" xfId="0" applyBorder="1" applyFont="1"/>
    <xf borderId="16" fillId="0" fontId="1" numFmtId="0" xfId="0" applyBorder="1" applyFont="1"/>
    <xf borderId="16" fillId="0" fontId="1" numFmtId="0" xfId="0" applyAlignment="1" applyBorder="1" applyFont="1">
      <alignment horizontal="center"/>
    </xf>
    <xf borderId="17" fillId="0" fontId="1" numFmtId="0" xfId="0" applyBorder="1" applyFont="1"/>
    <xf borderId="7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4" fillId="0" fontId="4" numFmtId="16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165" xfId="0" applyAlignment="1" applyBorder="1" applyFont="1" applyNumberFormat="1">
      <alignment horizontal="center"/>
    </xf>
    <xf borderId="10" fillId="0" fontId="4" numFmtId="164" xfId="0" applyAlignment="1" applyBorder="1" applyFont="1" applyNumberFormat="1">
      <alignment horizontal="center" vertical="bottom"/>
    </xf>
    <xf borderId="0" fillId="0" fontId="1" numFmtId="164" xfId="0" applyAlignment="1" applyFont="1" applyNumberForma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Font="1"/>
    <xf borderId="0" fillId="2" fontId="5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6" numFmtId="3" xfId="0" applyAlignment="1" applyFont="1" applyNumberFormat="1">
      <alignment horizontal="center" readingOrder="0"/>
    </xf>
    <xf borderId="0" fillId="2" fontId="7" numFmtId="0" xfId="0" applyAlignment="1" applyFont="1">
      <alignment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166" xfId="0" applyBorder="1" applyFont="1" applyNumberFormat="1"/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166" xfId="0" applyBorder="1" applyFont="1" applyNumberFormat="1"/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3" fontId="8" numFmtId="0" xfId="0" applyAlignment="1" applyFill="1" applyFont="1">
      <alignment readingOrder="0"/>
    </xf>
  </cellXfs>
  <cellStyles count="1">
    <cellStyle xfId="0" name="Normal" builtinId="0"/>
  </cellStyles>
  <dxfs count="2">
    <dxf>
      <font>
        <b/>
        <color rgb="FFFF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Dashboard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1'!$I$2:$I$3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1'!$H$4:$H$10</c:f>
            </c:strRef>
          </c:cat>
          <c:val>
            <c:numRef>
              <c:f>'Module Duration 1'!$I$4:$I$10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1'!$J$2:$J$3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1'!$H$4:$H$10</c:f>
            </c:strRef>
          </c:cat>
          <c:val>
            <c:numRef>
              <c:f>'Module Duration 1'!$J$4:$J$10</c:f>
              <c:numCache/>
            </c:numRef>
          </c:val>
          <c:smooth val="1"/>
        </c:ser>
        <c:axId val="1836785451"/>
        <c:axId val="702928483"/>
      </c:lineChart>
      <c:catAx>
        <c:axId val="1836785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702928483"/>
      </c:catAx>
      <c:valAx>
        <c:axId val="702928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3678545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Privacy Policy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1'!$I$32:$I$33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1'!$H$34:$H$40</c:f>
            </c:strRef>
          </c:cat>
          <c:val>
            <c:numRef>
              <c:f>'Module Duration 1'!$I$34:$I$40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1'!$J$32:$J$33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1'!$H$34:$H$40</c:f>
            </c:strRef>
          </c:cat>
          <c:val>
            <c:numRef>
              <c:f>'Module Duration 1'!$J$34:$J$40</c:f>
              <c:numCache/>
            </c:numRef>
          </c:val>
          <c:smooth val="1"/>
        </c:ser>
        <c:axId val="1010006931"/>
        <c:axId val="62391368"/>
      </c:lineChart>
      <c:catAx>
        <c:axId val="1010006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62391368"/>
      </c:catAx>
      <c:valAx>
        <c:axId val="62391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01000693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Profile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1'!$M$22:$M$23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1'!$L$24:$L$30</c:f>
            </c:strRef>
          </c:cat>
          <c:val>
            <c:numRef>
              <c:f>'Module Duration 1'!$M$24:$M$30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1'!$N$22:$N$23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1'!$L$24:$L$30</c:f>
            </c:strRef>
          </c:cat>
          <c:val>
            <c:numRef>
              <c:f>'Module Duration 1'!$N$24:$N$30</c:f>
              <c:numCache/>
            </c:numRef>
          </c:val>
          <c:smooth val="1"/>
        </c:ser>
        <c:axId val="853403858"/>
        <c:axId val="608438581"/>
      </c:lineChart>
      <c:catAx>
        <c:axId val="85340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608438581"/>
      </c:catAx>
      <c:valAx>
        <c:axId val="608438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85340385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Car Details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1'!$M$12:$M$13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1'!$L$14:$L$20</c:f>
            </c:strRef>
          </c:cat>
          <c:val>
            <c:numRef>
              <c:f>'Module Duration 1'!$M$14:$M$20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1'!$N$12:$N$13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1'!$L$14:$L$20</c:f>
            </c:strRef>
          </c:cat>
          <c:val>
            <c:numRef>
              <c:f>'Module Duration 1'!$N$14:$N$20</c:f>
              <c:numCache/>
            </c:numRef>
          </c:val>
          <c:smooth val="1"/>
        </c:ser>
        <c:axId val="151267417"/>
        <c:axId val="491686151"/>
      </c:lineChart>
      <c:catAx>
        <c:axId val="151267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91686151"/>
      </c:catAx>
      <c:valAx>
        <c:axId val="491686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5126741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Help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1'!$M$32:$M$33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1'!$L$34:$L$40</c:f>
            </c:strRef>
          </c:cat>
          <c:val>
            <c:numRef>
              <c:f>'Module Duration 1'!$M$34:$M$40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1'!$N$32:$N$33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1'!$L$34:$L$40</c:f>
            </c:strRef>
          </c:cat>
          <c:val>
            <c:numRef>
              <c:f>'Module Duration 1'!$N$34:$N$40</c:f>
              <c:numCache/>
            </c:numRef>
          </c:val>
          <c:smooth val="1"/>
        </c:ser>
        <c:axId val="447096688"/>
        <c:axId val="1893622348"/>
      </c:lineChart>
      <c:catAx>
        <c:axId val="44709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93622348"/>
      </c:catAx>
      <c:valAx>
        <c:axId val="1893622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4709668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User Education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1'!$I$62:$I$63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1'!$H$64:$H$70</c:f>
            </c:strRef>
          </c:cat>
          <c:val>
            <c:numRef>
              <c:f>'Module Duration 1'!$I$64:$I$70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1'!$J$62:$J$63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1'!$H$64:$H$70</c:f>
            </c:strRef>
          </c:cat>
          <c:val>
            <c:numRef>
              <c:f>'Module Duration 1'!$J$64:$J$70</c:f>
              <c:numCache/>
            </c:numRef>
          </c:val>
          <c:smooth val="1"/>
        </c:ser>
        <c:axId val="1946848791"/>
        <c:axId val="1900882991"/>
      </c:lineChart>
      <c:catAx>
        <c:axId val="1946848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900882991"/>
      </c:catAx>
      <c:valAx>
        <c:axId val="1900882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94684879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Notifications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1'!$M$52:$M$53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1'!$L$54:$L$60</c:f>
            </c:strRef>
          </c:cat>
          <c:val>
            <c:numRef>
              <c:f>'Module Duration 1'!$M$54:$M$60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1'!$N$52:$N$53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1'!$L$54:$L$60</c:f>
            </c:strRef>
          </c:cat>
          <c:val>
            <c:numRef>
              <c:f>'Module Duration 1'!$N$54:$N$60</c:f>
              <c:numCache/>
            </c:numRef>
          </c:val>
          <c:smooth val="1"/>
        </c:ser>
        <c:axId val="1318086823"/>
        <c:axId val="1499475164"/>
      </c:lineChart>
      <c:catAx>
        <c:axId val="1318086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99475164"/>
      </c:catAx>
      <c:valAx>
        <c:axId val="1499475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31808682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Dashboard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week'!$H$2:$H$3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week'!$G$4:$G$10</c:f>
            </c:strRef>
          </c:cat>
          <c:val>
            <c:numRef>
              <c:f>'Module Avg IOS Prev week'!$H$4:$H$10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week'!$I$2:$I$3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week'!$G$4:$G$10</c:f>
            </c:strRef>
          </c:cat>
          <c:val>
            <c:numRef>
              <c:f>'Module Avg IOS Prev week'!$I$4:$I$10</c:f>
              <c:numCache/>
            </c:numRef>
          </c:val>
          <c:smooth val="1"/>
        </c:ser>
        <c:axId val="2110754968"/>
        <c:axId val="1491937338"/>
      </c:lineChart>
      <c:catAx>
        <c:axId val="211075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91937338"/>
      </c:catAx>
      <c:valAx>
        <c:axId val="1491937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11075496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FeedBack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week'!$L$2:$L$3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week'!$K$4:$K$10</c:f>
            </c:strRef>
          </c:cat>
          <c:val>
            <c:numRef>
              <c:f>'Module Avg IOS Prev week'!$L$4:$L$10</c:f>
              <c:numCache/>
            </c:numRef>
          </c:val>
          <c:smooth val="1"/>
        </c:ser>
        <c:axId val="2091751839"/>
        <c:axId val="150825287"/>
      </c:lineChart>
      <c:catAx>
        <c:axId val="209175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50825287"/>
      </c:catAx>
      <c:valAx>
        <c:axId val="150825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09175183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Authentication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week'!$H$12:$H$13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week'!$G$14:$G$20</c:f>
            </c:strRef>
          </c:cat>
          <c:val>
            <c:numRef>
              <c:f>'Module Avg IOS Prev week'!$H$14:$H$20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week'!$I$12:$I$13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week'!$G$14:$G$20</c:f>
            </c:strRef>
          </c:cat>
          <c:val>
            <c:numRef>
              <c:f>'Module Avg IOS Prev week'!$I$14:$I$20</c:f>
              <c:numCache/>
            </c:numRef>
          </c:val>
          <c:smooth val="1"/>
        </c:ser>
        <c:axId val="1209110587"/>
        <c:axId val="601853362"/>
      </c:lineChart>
      <c:catAx>
        <c:axId val="1209110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601853362"/>
      </c:catAx>
      <c:valAx>
        <c:axId val="601853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20911058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Car Details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week'!$L$12:$L$13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week'!$K$14:$K$20</c:f>
            </c:strRef>
          </c:cat>
          <c:val>
            <c:numRef>
              <c:f>'Module Avg IOS Prev week'!$L$14:$L$20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week'!$M$12:$M$13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week'!$K$14:$K$20</c:f>
            </c:strRef>
          </c:cat>
          <c:val>
            <c:numRef>
              <c:f>'Module Avg IOS Prev week'!$M$14:$M$20</c:f>
              <c:numCache/>
            </c:numRef>
          </c:val>
          <c:smooth val="1"/>
        </c:ser>
        <c:axId val="943962764"/>
        <c:axId val="1850384914"/>
      </c:lineChart>
      <c:catAx>
        <c:axId val="943962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50384914"/>
      </c:catAx>
      <c:valAx>
        <c:axId val="1850384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94396276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Feedback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1'!$M$2:$M$3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1'!$L$4:$L$10</c:f>
            </c:strRef>
          </c:cat>
          <c:val>
            <c:numRef>
              <c:f>'Module Duration 1'!$M$4:$M$10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1'!$N$2:$N$3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1'!$L$4:$L$10</c:f>
            </c:strRef>
          </c:cat>
          <c:val>
            <c:numRef>
              <c:f>'Module Duration 1'!$N$4:$N$10</c:f>
              <c:numCache/>
            </c:numRef>
          </c:val>
          <c:smooth val="1"/>
        </c:ser>
        <c:axId val="712170322"/>
        <c:axId val="14735770"/>
      </c:lineChart>
      <c:catAx>
        <c:axId val="712170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735770"/>
      </c:catAx>
      <c:valAx>
        <c:axId val="14735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71217032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Car Health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week'!$H$22:$H$23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week'!$G$24:$G$30</c:f>
            </c:strRef>
          </c:cat>
          <c:val>
            <c:numRef>
              <c:f>'Module Avg IOS Prev week'!$H$24:$H$30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week'!$I$22:$I$23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week'!$G$24:$G$30</c:f>
            </c:strRef>
          </c:cat>
          <c:val>
            <c:numRef>
              <c:f>'Module Avg IOS Prev week'!$I$24:$I$30</c:f>
              <c:numCache/>
            </c:numRef>
          </c:val>
          <c:smooth val="1"/>
        </c:ser>
        <c:axId val="1020301681"/>
        <c:axId val="1537890080"/>
      </c:lineChart>
      <c:catAx>
        <c:axId val="1020301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537890080"/>
      </c:catAx>
      <c:valAx>
        <c:axId val="1537890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02030168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Profile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week'!$L$22:$L$23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week'!$K$24:$K$30</c:f>
            </c:strRef>
          </c:cat>
          <c:val>
            <c:numRef>
              <c:f>'Module Avg IOS Prev week'!$L$24:$L$30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week'!$M$22:$M$23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week'!$K$24:$K$30</c:f>
            </c:strRef>
          </c:cat>
          <c:val>
            <c:numRef>
              <c:f>'Module Avg IOS Prev week'!$M$24:$M$30</c:f>
              <c:numCache/>
            </c:numRef>
          </c:val>
          <c:smooth val="1"/>
        </c:ser>
        <c:axId val="498379395"/>
        <c:axId val="1977180323"/>
      </c:lineChart>
      <c:catAx>
        <c:axId val="498379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977180323"/>
      </c:catAx>
      <c:valAx>
        <c:axId val="1977180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9837939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Privacy Policy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week'!$H$32:$H$33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week'!$G$34:$G$40</c:f>
            </c:strRef>
          </c:cat>
          <c:val>
            <c:numRef>
              <c:f>'Module Avg IOS Prev week'!$H$34:$H$40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week'!$I$32:$I$33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week'!$G$34:$G$40</c:f>
            </c:strRef>
          </c:cat>
          <c:val>
            <c:numRef>
              <c:f>'Module Avg IOS Prev week'!$I$34:$I$40</c:f>
              <c:numCache/>
            </c:numRef>
          </c:val>
          <c:smooth val="1"/>
        </c:ser>
        <c:axId val="1101443114"/>
        <c:axId val="1407249249"/>
      </c:lineChart>
      <c:catAx>
        <c:axId val="110144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07249249"/>
      </c:catAx>
      <c:valAx>
        <c:axId val="1407249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10144311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Help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week'!$L$32:$L$33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week'!$K$34:$K$40</c:f>
            </c:strRef>
          </c:cat>
          <c:val>
            <c:numRef>
              <c:f>'Module Avg IOS Prev week'!$L$34:$L$40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week'!$M$32:$M$33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week'!$K$34:$K$40</c:f>
            </c:strRef>
          </c:cat>
          <c:val>
            <c:numRef>
              <c:f>'Module Avg IOS Prev week'!$M$34:$M$40</c:f>
              <c:numCache/>
            </c:numRef>
          </c:val>
          <c:smooth val="1"/>
        </c:ser>
        <c:axId val="1297700591"/>
        <c:axId val="1636598008"/>
      </c:lineChart>
      <c:catAx>
        <c:axId val="129770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636598008"/>
      </c:catAx>
      <c:valAx>
        <c:axId val="1636598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29770059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Live tracking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week'!$H$42:$H$43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week'!$G$44:$G$50</c:f>
            </c:strRef>
          </c:cat>
          <c:val>
            <c:numRef>
              <c:f>'Module Avg IOS Prev week'!$H$44:$H$50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week'!$I$42:$I$43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week'!$G$44:$G$50</c:f>
            </c:strRef>
          </c:cat>
          <c:val>
            <c:numRef>
              <c:f>'Module Avg IOS Prev week'!$I$44:$I$50</c:f>
              <c:numCache/>
            </c:numRef>
          </c:val>
          <c:smooth val="1"/>
        </c:ser>
        <c:axId val="1316879466"/>
        <c:axId val="474208110"/>
      </c:lineChart>
      <c:catAx>
        <c:axId val="1316879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74208110"/>
      </c:catAx>
      <c:valAx>
        <c:axId val="474208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31687946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Notifications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week'!$L$42:$L$43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week'!$K$44:$K$50</c:f>
            </c:strRef>
          </c:cat>
          <c:val>
            <c:numRef>
              <c:f>'Module Avg IOS Prev week'!$L$44:$L$50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week'!$M$42:$M$43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week'!$K$44:$K$50</c:f>
            </c:strRef>
          </c:cat>
          <c:val>
            <c:numRef>
              <c:f>'Module Avg IOS Prev week'!$M$44:$M$50</c:f>
              <c:numCache/>
            </c:numRef>
          </c:val>
          <c:smooth val="1"/>
        </c:ser>
        <c:axId val="1723561533"/>
        <c:axId val="1736847085"/>
      </c:lineChart>
      <c:catAx>
        <c:axId val="172356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736847085"/>
      </c:catAx>
      <c:valAx>
        <c:axId val="1736847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72356153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Firmware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week'!$H$52:$H$53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week'!$G$54:$G$60</c:f>
            </c:strRef>
          </c:cat>
          <c:val>
            <c:numRef>
              <c:f>'Module Avg IOS Prev week'!$H$54:$H$60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week'!$I$52:$I$53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week'!$G$54:$G$60</c:f>
            </c:strRef>
          </c:cat>
          <c:val>
            <c:numRef>
              <c:f>'Module Avg IOS Prev week'!$I$54:$I$60</c:f>
              <c:numCache/>
            </c:numRef>
          </c:val>
          <c:smooth val="1"/>
        </c:ser>
        <c:axId val="966733909"/>
        <c:axId val="2044404847"/>
      </c:lineChart>
      <c:catAx>
        <c:axId val="966733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044404847"/>
      </c:catAx>
      <c:valAx>
        <c:axId val="2044404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96673390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User Education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week'!$H$62:$H$63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week'!$G$64:$G$70</c:f>
            </c:strRef>
          </c:cat>
          <c:val>
            <c:numRef>
              <c:f>'Module Avg IOS Prev week'!$H$64:$H$70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week'!$I$62:$I$63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week'!$G$64:$G$70</c:f>
            </c:strRef>
          </c:cat>
          <c:val>
            <c:numRef>
              <c:f>'Module Avg IOS Prev week'!$I$64:$I$70</c:f>
              <c:numCache/>
            </c:numRef>
          </c:val>
          <c:smooth val="1"/>
        </c:ser>
        <c:axId val="1031197148"/>
        <c:axId val="509990135"/>
      </c:lineChart>
      <c:catAx>
        <c:axId val="1031197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509990135"/>
      </c:catAx>
      <c:valAx>
        <c:axId val="509990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03119714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Trip History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week'!$L$62:$L$63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week'!$K$64:$K$70</c:f>
            </c:strRef>
          </c:cat>
          <c:val>
            <c:numRef>
              <c:f>'Module Avg IOS Prev week'!$L$64:$L$70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week'!$M$62:$M$63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week'!$K$64:$K$70</c:f>
            </c:strRef>
          </c:cat>
          <c:val>
            <c:numRef>
              <c:f>'Module Avg IOS Prev week'!$M$64:$M$70</c:f>
              <c:numCache/>
            </c:numRef>
          </c:val>
          <c:smooth val="1"/>
        </c:ser>
        <c:axId val="1460420229"/>
        <c:axId val="233905680"/>
      </c:lineChart>
      <c:catAx>
        <c:axId val="1460420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33905680"/>
      </c:catAx>
      <c:valAx>
        <c:axId val="23390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6042022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Alert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week'!$H$72:$H$73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week'!$G$74:$G$80</c:f>
            </c:strRef>
          </c:cat>
          <c:val>
            <c:numRef>
              <c:f>'Module Avg IOS Prev week'!$H$74:$H$80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week'!$I$72:$I$73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week'!$G$74:$G$80</c:f>
            </c:strRef>
          </c:cat>
          <c:val>
            <c:numRef>
              <c:f>'Module Avg IOS Prev week'!$I$74:$I$80</c:f>
              <c:numCache/>
            </c:numRef>
          </c:val>
          <c:smooth val="1"/>
        </c:ser>
        <c:axId val="1632942772"/>
        <c:axId val="490041707"/>
      </c:lineChart>
      <c:catAx>
        <c:axId val="1632942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90041707"/>
      </c:catAx>
      <c:valAx>
        <c:axId val="490041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63294277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Authentication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1'!$I$12:$I$13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1'!$H$14:$H$20</c:f>
            </c:strRef>
          </c:cat>
          <c:val>
            <c:numRef>
              <c:f>'Module Duration 1'!$I$14:$I$20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1'!$J$12:$J$13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1'!$H$14:$H$20</c:f>
            </c:strRef>
          </c:cat>
          <c:val>
            <c:numRef>
              <c:f>'Module Duration 1'!$J$14:$J$20</c:f>
              <c:numCache/>
            </c:numRef>
          </c:val>
          <c:smooth val="1"/>
        </c:ser>
        <c:axId val="1537463157"/>
        <c:axId val="831089068"/>
      </c:lineChart>
      <c:catAx>
        <c:axId val="1537463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831089068"/>
      </c:catAx>
      <c:valAx>
        <c:axId val="831089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53746315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Wallet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week'!$L$72:$L$73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week'!$K$74:$K$80</c:f>
            </c:strRef>
          </c:cat>
          <c:val>
            <c:numRef>
              <c:f>'Module Avg IOS Prev week'!$L$74:$L$80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week'!$M$72:$M$73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week'!$K$74:$K$80</c:f>
            </c:strRef>
          </c:cat>
          <c:val>
            <c:numRef>
              <c:f>'Module Avg IOS Prev week'!$M$74:$M$80</c:f>
              <c:numCache/>
            </c:numRef>
          </c:val>
          <c:smooth val="1"/>
        </c:ser>
        <c:axId val="200884288"/>
        <c:axId val="620939171"/>
      </c:lineChart>
      <c:catAx>
        <c:axId val="2008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620939171"/>
      </c:catAx>
      <c:valAx>
        <c:axId val="620939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0088428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  <a:r>
              <a:rPr b="1">
                <a:solidFill>
                  <a:srgbClr val="F8F9FA"/>
                </a:solidFill>
                <a:latin typeface="+mn-lt"/>
              </a:rPr>
              <a:t>Android Module this week vs prev 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'Avg module usage android prev w'!$B$1</c:f>
            </c:strRef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cat>
            <c:strRef>
              <c:f>'Avg module usage android prev w'!$A$2:$A$16</c:f>
            </c:strRef>
          </c:cat>
          <c:val>
            <c:numRef>
              <c:f>'Avg module usage android prev w'!$B$2:$B$16</c:f>
              <c:numCache/>
            </c:numRef>
          </c:val>
        </c:ser>
        <c:ser>
          <c:idx val="1"/>
          <c:order val="1"/>
          <c:tx>
            <c:strRef>
              <c:f>'Avg module usage android prev w'!$C$1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cat>
            <c:strRef>
              <c:f>'Avg module usage android prev w'!$A$2:$A$16</c:f>
            </c:strRef>
          </c:cat>
          <c:val>
            <c:numRef>
              <c:f>'Avg module usage android prev w'!$C$2:$C$16</c:f>
              <c:numCache/>
            </c:numRef>
          </c:val>
        </c:ser>
        <c:axId val="790357697"/>
        <c:axId val="1008835529"/>
      </c:barChart>
      <c:catAx>
        <c:axId val="790357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008835529"/>
      </c:catAx>
      <c:valAx>
        <c:axId val="100883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79035769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Dashboard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1'!$I$2:$I$3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1'!$H$4:$H$10</c:f>
            </c:strRef>
          </c:cat>
          <c:val>
            <c:numRef>
              <c:f>'Module Duration 1'!$I$4:$I$10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1'!$J$2:$J$3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1'!$H$4:$H$10</c:f>
            </c:strRef>
          </c:cat>
          <c:val>
            <c:numRef>
              <c:f>'Module Duration 1'!$J$4:$J$10</c:f>
              <c:numCache/>
            </c:numRef>
          </c:val>
          <c:smooth val="1"/>
        </c:ser>
        <c:axId val="429321352"/>
        <c:axId val="927866180"/>
      </c:lineChart>
      <c:catAx>
        <c:axId val="42932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927866180"/>
      </c:catAx>
      <c:valAx>
        <c:axId val="927866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2932135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Car Health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1'!$I$22:$I$23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1'!$H$24:$H$30</c:f>
            </c:strRef>
          </c:cat>
          <c:val>
            <c:numRef>
              <c:f>'Module Duration 1'!$I$24:$I$30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1'!$J$22:$J$23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1'!$H$24:$H$30</c:f>
            </c:strRef>
          </c:cat>
          <c:val>
            <c:numRef>
              <c:f>'Module Duration 1'!$J$24:$J$30</c:f>
              <c:numCache/>
            </c:numRef>
          </c:val>
          <c:smooth val="1"/>
        </c:ser>
        <c:axId val="1273055846"/>
        <c:axId val="371643199"/>
      </c:lineChart>
      <c:catAx>
        <c:axId val="127305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371643199"/>
      </c:catAx>
      <c:valAx>
        <c:axId val="371643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27305584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Feedback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1'!$M$2:$M$3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1'!$L$4:$L$10</c:f>
            </c:strRef>
          </c:cat>
          <c:val>
            <c:numRef>
              <c:f>'Module Duration 1'!$M$4:$M$10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1'!$N$2:$N$3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1'!$L$4:$L$10</c:f>
            </c:strRef>
          </c:cat>
          <c:val>
            <c:numRef>
              <c:f>'Module Duration 1'!$N$4:$N$10</c:f>
              <c:numCache/>
            </c:numRef>
          </c:val>
          <c:smooth val="1"/>
        </c:ser>
        <c:axId val="349376573"/>
        <c:axId val="491949985"/>
      </c:lineChart>
      <c:catAx>
        <c:axId val="349376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91949985"/>
      </c:catAx>
      <c:valAx>
        <c:axId val="491949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34937657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Profile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1'!$M$22:$M$23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1'!$L$24:$L$30</c:f>
            </c:strRef>
          </c:cat>
          <c:val>
            <c:numRef>
              <c:f>'Module Duration 1'!$M$24:$M$30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1'!$N$22:$N$23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1'!$L$24:$L$30</c:f>
            </c:strRef>
          </c:cat>
          <c:val>
            <c:numRef>
              <c:f>'Module Duration 1'!$N$24:$N$30</c:f>
              <c:numCache/>
            </c:numRef>
          </c:val>
          <c:smooth val="1"/>
        </c:ser>
        <c:axId val="1736764812"/>
        <c:axId val="652566811"/>
      </c:lineChart>
      <c:catAx>
        <c:axId val="1736764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652566811"/>
      </c:catAx>
      <c:valAx>
        <c:axId val="652566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73676481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Car Details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1'!$M$12:$M$13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1'!$L$14:$L$20</c:f>
            </c:strRef>
          </c:cat>
          <c:val>
            <c:numRef>
              <c:f>'Module Duration 1'!$M$14:$M$20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1'!$N$12:$N$13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1'!$L$14:$L$20</c:f>
            </c:strRef>
          </c:cat>
          <c:val>
            <c:numRef>
              <c:f>'Module Duration 1'!$N$14:$N$20</c:f>
              <c:numCache/>
            </c:numRef>
          </c:val>
          <c:smooth val="1"/>
        </c:ser>
        <c:axId val="930331596"/>
        <c:axId val="1839986486"/>
      </c:lineChart>
      <c:catAx>
        <c:axId val="930331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39986486"/>
      </c:catAx>
      <c:valAx>
        <c:axId val="1839986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93033159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Authentication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1'!$I$12:$I$13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1'!$H$14:$H$20</c:f>
            </c:strRef>
          </c:cat>
          <c:val>
            <c:numRef>
              <c:f>'Module Duration 1'!$I$14:$I$20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1'!$J$12:$J$13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1'!$H$14:$H$20</c:f>
            </c:strRef>
          </c:cat>
          <c:val>
            <c:numRef>
              <c:f>'Module Duration 1'!$J$14:$J$20</c:f>
              <c:numCache/>
            </c:numRef>
          </c:val>
          <c:smooth val="1"/>
        </c:ser>
        <c:axId val="185162603"/>
        <c:axId val="1434181533"/>
      </c:lineChart>
      <c:catAx>
        <c:axId val="18516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34181533"/>
      </c:catAx>
      <c:valAx>
        <c:axId val="1434181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516260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Privacy Policy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1'!$I$32:$I$33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1'!$H$34:$H$40</c:f>
            </c:strRef>
          </c:cat>
          <c:val>
            <c:numRef>
              <c:f>'Module Duration 1'!$I$34:$I$40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1'!$J$32:$J$33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1'!$H$34:$H$40</c:f>
            </c:strRef>
          </c:cat>
          <c:val>
            <c:numRef>
              <c:f>'Module Duration 1'!$J$34:$J$40</c:f>
              <c:numCache/>
            </c:numRef>
          </c:val>
          <c:smooth val="1"/>
        </c:ser>
        <c:axId val="1807891011"/>
        <c:axId val="146313962"/>
      </c:lineChart>
      <c:catAx>
        <c:axId val="1807891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6313962"/>
      </c:catAx>
      <c:valAx>
        <c:axId val="146313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0789101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Help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1'!$M$32:$M$33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1'!$L$34:$L$40</c:f>
            </c:strRef>
          </c:cat>
          <c:val>
            <c:numRef>
              <c:f>'Module Duration 1'!$M$34:$M$40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1'!$N$32:$N$33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1'!$L$34:$L$40</c:f>
            </c:strRef>
          </c:cat>
          <c:val>
            <c:numRef>
              <c:f>'Module Duration 1'!$N$34:$N$40</c:f>
              <c:numCache/>
            </c:numRef>
          </c:val>
          <c:smooth val="1"/>
        </c:ser>
        <c:axId val="1923122587"/>
        <c:axId val="1109696417"/>
      </c:lineChart>
      <c:catAx>
        <c:axId val="1923122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109696417"/>
      </c:catAx>
      <c:valAx>
        <c:axId val="1109696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92312258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Car Health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1'!$I$22:$I$23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1'!$H$24:$H$30</c:f>
            </c:strRef>
          </c:cat>
          <c:val>
            <c:numRef>
              <c:f>'Module Duration 1'!$I$24:$I$30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1'!$J$22:$J$23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1'!$H$24:$H$30</c:f>
            </c:strRef>
          </c:cat>
          <c:val>
            <c:numRef>
              <c:f>'Module Duration 1'!$J$24:$J$30</c:f>
              <c:numCache/>
            </c:numRef>
          </c:val>
          <c:smooth val="1"/>
        </c:ser>
        <c:axId val="2066047954"/>
        <c:axId val="2093294497"/>
      </c:lineChart>
      <c:catAx>
        <c:axId val="2066047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093294497"/>
      </c:catAx>
      <c:valAx>
        <c:axId val="2093294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06604795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Live Tracking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1'!$I$42:$I$43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1'!$H$44:$H$50</c:f>
            </c:strRef>
          </c:cat>
          <c:val>
            <c:numRef>
              <c:f>'Module Duration 1'!$I$44:$I$50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1'!$J$42:$J$43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1'!$H$44:$H$50</c:f>
            </c:strRef>
          </c:cat>
          <c:val>
            <c:numRef>
              <c:f>'Module Duration 1'!$J$44:$J$50</c:f>
              <c:numCache/>
            </c:numRef>
          </c:val>
          <c:smooth val="1"/>
        </c:ser>
        <c:axId val="484807636"/>
        <c:axId val="636942105"/>
      </c:lineChart>
      <c:catAx>
        <c:axId val="484807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636942105"/>
      </c:catAx>
      <c:valAx>
        <c:axId val="636942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8480763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Trip History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1'!$M$62:$M$63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1'!$L$64:$L$70</c:f>
            </c:strRef>
          </c:cat>
          <c:val>
            <c:numRef>
              <c:f>'Module Duration 1'!$M$64:$M$70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1'!$N$62:$N$63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1'!$L$64:$L$70</c:f>
            </c:strRef>
          </c:cat>
          <c:val>
            <c:numRef>
              <c:f>'Module Duration 1'!$N$64:$N$70</c:f>
              <c:numCache/>
            </c:numRef>
          </c:val>
          <c:smooth val="1"/>
        </c:ser>
        <c:axId val="1285860505"/>
        <c:axId val="1850365189"/>
      </c:lineChart>
      <c:catAx>
        <c:axId val="1285860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50365189"/>
      </c:catAx>
      <c:valAx>
        <c:axId val="1850365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28586050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Firmware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1'!$I$52:$I$53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1'!$H$54:$H$60</c:f>
            </c:strRef>
          </c:cat>
          <c:val>
            <c:numRef>
              <c:f>'Module Duration 1'!$I$54:$I$60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1'!$J$52:$J$53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1'!$H$54:$H$60</c:f>
            </c:strRef>
          </c:cat>
          <c:val>
            <c:numRef>
              <c:f>'Module Duration 1'!$J$54:$J$60</c:f>
              <c:numCache/>
            </c:numRef>
          </c:val>
          <c:smooth val="1"/>
        </c:ser>
        <c:axId val="1666873716"/>
        <c:axId val="42039408"/>
      </c:lineChart>
      <c:catAx>
        <c:axId val="1666873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2039408"/>
      </c:catAx>
      <c:valAx>
        <c:axId val="4203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66687371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Alerts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1'!$I$72:$I$73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1'!$H$74:$H$80</c:f>
            </c:strRef>
          </c:cat>
          <c:val>
            <c:numRef>
              <c:f>'Module Duration 1'!$I$74:$I$80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1'!$J$72:$J$73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1'!$H$74:$H$80</c:f>
            </c:strRef>
          </c:cat>
          <c:val>
            <c:numRef>
              <c:f>'Module Duration 1'!$J$74:$J$80</c:f>
              <c:numCache/>
            </c:numRef>
          </c:val>
          <c:smooth val="1"/>
        </c:ser>
        <c:axId val="177592383"/>
        <c:axId val="1047592046"/>
      </c:lineChart>
      <c:catAx>
        <c:axId val="17759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047592046"/>
      </c:catAx>
      <c:valAx>
        <c:axId val="1047592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7759238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Notifications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1'!$M$52:$M$53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1'!$L$54:$L$60</c:f>
            </c:strRef>
          </c:cat>
          <c:val>
            <c:numRef>
              <c:f>'Module Duration 1'!$M$54:$M$60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1'!$N$52:$N$53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1'!$L$54:$L$60</c:f>
            </c:strRef>
          </c:cat>
          <c:val>
            <c:numRef>
              <c:f>'Module Duration 1'!$N$54:$N$60</c:f>
              <c:numCache/>
            </c:numRef>
          </c:val>
          <c:smooth val="1"/>
        </c:ser>
        <c:axId val="1991258191"/>
        <c:axId val="1029369588"/>
      </c:lineChart>
      <c:catAx>
        <c:axId val="199125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029369588"/>
      </c:catAx>
      <c:valAx>
        <c:axId val="1029369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99125819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Wallet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1'!$M$72:$M$73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1'!$L$74:$L$80</c:f>
            </c:strRef>
          </c:cat>
          <c:val>
            <c:numRef>
              <c:f>'Module Duration 1'!$M$74:$M$80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1'!$N$72:$N$73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1'!$L$74:$L$80</c:f>
            </c:strRef>
          </c:cat>
          <c:val>
            <c:numRef>
              <c:f>'Module Duration 1'!$N$74:$N$80</c:f>
              <c:numCache/>
            </c:numRef>
          </c:val>
          <c:smooth val="1"/>
        </c:ser>
        <c:axId val="706601049"/>
        <c:axId val="1093696863"/>
      </c:lineChart>
      <c:catAx>
        <c:axId val="706601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093696863"/>
      </c:catAx>
      <c:valAx>
        <c:axId val="1093696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70660104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User Education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1'!$I$62:$I$63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1'!$H$64:$H$70</c:f>
            </c:strRef>
          </c:cat>
          <c:val>
            <c:numRef>
              <c:f>'Module Duration 1'!$I$64:$I$70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1'!$J$62:$J$63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1'!$H$64:$H$70</c:f>
            </c:strRef>
          </c:cat>
          <c:val>
            <c:numRef>
              <c:f>'Module Duration 1'!$J$64:$J$70</c:f>
              <c:numCache/>
            </c:numRef>
          </c:val>
          <c:smooth val="1"/>
        </c:ser>
        <c:axId val="489485530"/>
        <c:axId val="431732407"/>
      </c:lineChart>
      <c:catAx>
        <c:axId val="489485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31732407"/>
      </c:catAx>
      <c:valAx>
        <c:axId val="431732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8948553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IOS week vs week(session length)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'Session length'!$J$14:$J$15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'Session length'!$I$16:$I$22</c:f>
            </c:strRef>
          </c:cat>
          <c:val>
            <c:numRef>
              <c:f>'Session length'!$J$16:$J$22</c:f>
              <c:numCache/>
            </c:numRef>
          </c:val>
          <c:smooth val="0"/>
        </c:ser>
        <c:ser>
          <c:idx val="1"/>
          <c:order val="1"/>
          <c:tx>
            <c:strRef>
              <c:f>'Session length'!$K$14:$K$15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'Session length'!$I$16:$I$22</c:f>
            </c:strRef>
          </c:cat>
          <c:val>
            <c:numRef>
              <c:f>'Session length'!$K$16:$K$22</c:f>
              <c:numCache/>
            </c:numRef>
          </c:val>
          <c:smooth val="0"/>
        </c:ser>
        <c:axId val="1516045578"/>
        <c:axId val="1983647622"/>
      </c:lineChart>
      <c:catAx>
        <c:axId val="1516045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647622"/>
      </c:catAx>
      <c:valAx>
        <c:axId val="1983647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045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Dashboard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1'!$I$2:$I$3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1'!$H$4:$H$10</c:f>
            </c:strRef>
          </c:cat>
          <c:val>
            <c:numRef>
              <c:f>'Module Duration 1'!$I$4:$I$10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1'!$J$2:$J$3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1'!$H$4:$H$10</c:f>
            </c:strRef>
          </c:cat>
          <c:val>
            <c:numRef>
              <c:f>'Module Duration 1'!$J$4:$J$10</c:f>
              <c:numCache/>
            </c:numRef>
          </c:val>
          <c:smooth val="1"/>
        </c:ser>
        <c:axId val="1340596090"/>
        <c:axId val="1480115362"/>
      </c:lineChart>
      <c:catAx>
        <c:axId val="1340596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80115362"/>
      </c:catAx>
      <c:valAx>
        <c:axId val="1480115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34059609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Dashboard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1'!$I$2:$I$3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1'!$H$4:$H$10</c:f>
            </c:strRef>
          </c:cat>
          <c:val>
            <c:numRef>
              <c:f>'Module Duration 1'!$I$4:$I$10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1'!$J$2:$J$3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1'!$H$4:$H$10</c:f>
            </c:strRef>
          </c:cat>
          <c:val>
            <c:numRef>
              <c:f>'Module Duration 1'!$J$4:$J$10</c:f>
              <c:numCache/>
            </c:numRef>
          </c:val>
          <c:smooth val="1"/>
        </c:ser>
        <c:axId val="402581665"/>
        <c:axId val="2045449697"/>
      </c:lineChart>
      <c:catAx>
        <c:axId val="402581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045449697"/>
      </c:catAx>
      <c:valAx>
        <c:axId val="2045449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0258166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Live Tracking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1'!$I$42:$I$43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1'!$H$44:$H$50</c:f>
            </c:strRef>
          </c:cat>
          <c:val>
            <c:numRef>
              <c:f>'Module Duration 1'!$I$44:$I$50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1'!$J$42:$J$43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1'!$H$44:$H$50</c:f>
            </c:strRef>
          </c:cat>
          <c:val>
            <c:numRef>
              <c:f>'Module Duration 1'!$J$44:$J$50</c:f>
              <c:numCache/>
            </c:numRef>
          </c:val>
          <c:smooth val="1"/>
        </c:ser>
        <c:axId val="749419166"/>
        <c:axId val="2088398485"/>
      </c:lineChart>
      <c:catAx>
        <c:axId val="749419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088398485"/>
      </c:catAx>
      <c:valAx>
        <c:axId val="2088398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74941916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Dashboard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week'!$H$2:$H$3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week'!$G$4:$G$10</c:f>
            </c:strRef>
          </c:cat>
          <c:val>
            <c:numRef>
              <c:f>'Module Avg IOS Prev week'!$H$4:$H$10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week'!$I$2:$I$3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week'!$G$4:$G$10</c:f>
            </c:strRef>
          </c:cat>
          <c:val>
            <c:numRef>
              <c:f>'Module Avg IOS Prev week'!$I$4:$I$10</c:f>
              <c:numCache/>
            </c:numRef>
          </c:val>
          <c:smooth val="1"/>
        </c:ser>
        <c:axId val="1503800912"/>
        <c:axId val="1851252008"/>
      </c:lineChart>
      <c:catAx>
        <c:axId val="150380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51252008"/>
      </c:catAx>
      <c:valAx>
        <c:axId val="185125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50380091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FeedBack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week'!$L$2:$L$3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week'!$K$4:$K$10</c:f>
            </c:strRef>
          </c:cat>
          <c:val>
            <c:numRef>
              <c:f>'Module Avg IOS Prev week'!$L$4:$L$10</c:f>
              <c:numCache/>
            </c:numRef>
          </c:val>
          <c:smooth val="1"/>
        </c:ser>
        <c:axId val="387370550"/>
        <c:axId val="523155867"/>
      </c:lineChart>
      <c:catAx>
        <c:axId val="387370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523155867"/>
      </c:catAx>
      <c:valAx>
        <c:axId val="523155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38737055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Authentication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week'!$H$12:$H$13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week'!$G$14:$G$20</c:f>
            </c:strRef>
          </c:cat>
          <c:val>
            <c:numRef>
              <c:f>'Module Avg IOS Prev week'!$H$14:$H$20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week'!$I$12:$I$13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week'!$G$14:$G$20</c:f>
            </c:strRef>
          </c:cat>
          <c:val>
            <c:numRef>
              <c:f>'Module Avg IOS Prev week'!$I$14:$I$20</c:f>
              <c:numCache/>
            </c:numRef>
          </c:val>
          <c:smooth val="1"/>
        </c:ser>
        <c:axId val="926427904"/>
        <c:axId val="1962933165"/>
      </c:lineChart>
      <c:catAx>
        <c:axId val="9264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962933165"/>
      </c:catAx>
      <c:valAx>
        <c:axId val="1962933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92642790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Car Details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week'!$L$12:$L$13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week'!$K$14:$K$20</c:f>
            </c:strRef>
          </c:cat>
          <c:val>
            <c:numRef>
              <c:f>'Module Avg IOS Prev week'!$L$14:$L$20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week'!$M$12:$M$13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week'!$K$14:$K$20</c:f>
            </c:strRef>
          </c:cat>
          <c:val>
            <c:numRef>
              <c:f>'Module Avg IOS Prev week'!$M$14:$M$20</c:f>
              <c:numCache/>
            </c:numRef>
          </c:val>
          <c:smooth val="1"/>
        </c:ser>
        <c:axId val="1235746657"/>
        <c:axId val="2087642085"/>
      </c:lineChart>
      <c:catAx>
        <c:axId val="1235746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087642085"/>
      </c:catAx>
      <c:valAx>
        <c:axId val="2087642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23574665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Car Health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week'!$H$22:$H$23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week'!$G$24:$G$30</c:f>
            </c:strRef>
          </c:cat>
          <c:val>
            <c:numRef>
              <c:f>'Module Avg IOS Prev week'!$H$24:$H$30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week'!$I$22:$I$23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week'!$G$24:$G$30</c:f>
            </c:strRef>
          </c:cat>
          <c:val>
            <c:numRef>
              <c:f>'Module Avg IOS Prev week'!$I$24:$I$30</c:f>
              <c:numCache/>
            </c:numRef>
          </c:val>
          <c:smooth val="1"/>
        </c:ser>
        <c:axId val="502334204"/>
        <c:axId val="1192205182"/>
      </c:lineChart>
      <c:catAx>
        <c:axId val="502334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192205182"/>
      </c:catAx>
      <c:valAx>
        <c:axId val="1192205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50233420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Profile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week'!$L$22:$L$23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week'!$K$24:$K$30</c:f>
            </c:strRef>
          </c:cat>
          <c:val>
            <c:numRef>
              <c:f>'Module Avg IOS Prev week'!$L$24:$L$30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week'!$M$22:$M$23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week'!$K$24:$K$30</c:f>
            </c:strRef>
          </c:cat>
          <c:val>
            <c:numRef>
              <c:f>'Module Avg IOS Prev week'!$M$24:$M$30</c:f>
              <c:numCache/>
            </c:numRef>
          </c:val>
          <c:smooth val="1"/>
        </c:ser>
        <c:axId val="1660328598"/>
        <c:axId val="1407324669"/>
      </c:lineChart>
      <c:catAx>
        <c:axId val="1660328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07324669"/>
      </c:catAx>
      <c:valAx>
        <c:axId val="1407324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66032859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Privacy Policy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week'!$H$32:$H$33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week'!$G$34:$G$40</c:f>
            </c:strRef>
          </c:cat>
          <c:val>
            <c:numRef>
              <c:f>'Module Avg IOS Prev week'!$H$34:$H$40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week'!$I$32:$I$33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week'!$G$34:$G$40</c:f>
            </c:strRef>
          </c:cat>
          <c:val>
            <c:numRef>
              <c:f>'Module Avg IOS Prev week'!$I$34:$I$40</c:f>
              <c:numCache/>
            </c:numRef>
          </c:val>
          <c:smooth val="1"/>
        </c:ser>
        <c:axId val="2136605583"/>
        <c:axId val="992195422"/>
      </c:lineChart>
      <c:catAx>
        <c:axId val="2136605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992195422"/>
      </c:catAx>
      <c:valAx>
        <c:axId val="992195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13660558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Help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week'!$L$32:$L$33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week'!$K$34:$K$40</c:f>
            </c:strRef>
          </c:cat>
          <c:val>
            <c:numRef>
              <c:f>'Module Avg IOS Prev week'!$L$34:$L$40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week'!$M$32:$M$33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week'!$K$34:$K$40</c:f>
            </c:strRef>
          </c:cat>
          <c:val>
            <c:numRef>
              <c:f>'Module Avg IOS Prev week'!$M$34:$M$40</c:f>
              <c:numCache/>
            </c:numRef>
          </c:val>
          <c:smooth val="1"/>
        </c:ser>
        <c:axId val="2144736953"/>
        <c:axId val="821582230"/>
      </c:lineChart>
      <c:catAx>
        <c:axId val="2144736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821582230"/>
      </c:catAx>
      <c:valAx>
        <c:axId val="821582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14473695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Live tracking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week'!$H$42:$H$43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week'!$G$44:$G$50</c:f>
            </c:strRef>
          </c:cat>
          <c:val>
            <c:numRef>
              <c:f>'Module Avg IOS Prev week'!$H$44:$H$50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week'!$I$42:$I$43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week'!$G$44:$G$50</c:f>
            </c:strRef>
          </c:cat>
          <c:val>
            <c:numRef>
              <c:f>'Module Avg IOS Prev week'!$I$44:$I$50</c:f>
              <c:numCache/>
            </c:numRef>
          </c:val>
          <c:smooth val="1"/>
        </c:ser>
        <c:axId val="1487324810"/>
        <c:axId val="1014294032"/>
      </c:lineChart>
      <c:catAx>
        <c:axId val="1487324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014294032"/>
      </c:catAx>
      <c:valAx>
        <c:axId val="1014294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48732481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User Education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week'!$H$62:$H$63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week'!$G$64:$G$70</c:f>
            </c:strRef>
          </c:cat>
          <c:val>
            <c:numRef>
              <c:f>'Module Avg IOS Prev week'!$H$64:$H$70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week'!$I$62:$I$63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week'!$G$64:$G$70</c:f>
            </c:strRef>
          </c:cat>
          <c:val>
            <c:numRef>
              <c:f>'Module Avg IOS Prev week'!$I$64:$I$70</c:f>
              <c:numCache/>
            </c:numRef>
          </c:val>
          <c:smooth val="1"/>
        </c:ser>
        <c:axId val="880583100"/>
        <c:axId val="483427230"/>
      </c:lineChart>
      <c:catAx>
        <c:axId val="880583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83427230"/>
      </c:catAx>
      <c:valAx>
        <c:axId val="483427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88058310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Firmware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1'!$I$52:$I$53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1'!$H$54:$H$60</c:f>
            </c:strRef>
          </c:cat>
          <c:val>
            <c:numRef>
              <c:f>'Module Duration 1'!$I$54:$I$60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1'!$J$52:$J$53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1'!$H$54:$H$60</c:f>
            </c:strRef>
          </c:cat>
          <c:val>
            <c:numRef>
              <c:f>'Module Duration 1'!$J$54:$J$60</c:f>
              <c:numCache/>
            </c:numRef>
          </c:val>
          <c:smooth val="1"/>
        </c:ser>
        <c:axId val="1748499457"/>
        <c:axId val="686798619"/>
      </c:lineChart>
      <c:catAx>
        <c:axId val="1748499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686798619"/>
      </c:catAx>
      <c:valAx>
        <c:axId val="686798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74849945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Firmware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week'!$H$52:$H$53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week'!$G$54:$G$60</c:f>
            </c:strRef>
          </c:cat>
          <c:val>
            <c:numRef>
              <c:f>'Module Avg IOS Prev week'!$H$54:$H$60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week'!$I$52:$I$53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week'!$G$54:$G$60</c:f>
            </c:strRef>
          </c:cat>
          <c:val>
            <c:numRef>
              <c:f>'Module Avg IOS Prev week'!$I$54:$I$60</c:f>
              <c:numCache/>
            </c:numRef>
          </c:val>
          <c:smooth val="1"/>
        </c:ser>
        <c:axId val="2102914091"/>
        <c:axId val="1326242371"/>
      </c:lineChart>
      <c:catAx>
        <c:axId val="2102914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326242371"/>
      </c:catAx>
      <c:valAx>
        <c:axId val="1326242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10291409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Notifications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week'!$L$42:$L$43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week'!$K$44:$K$50</c:f>
            </c:strRef>
          </c:cat>
          <c:val>
            <c:numRef>
              <c:f>'Module Avg IOS Prev week'!$L$44:$L$50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week'!$M$42:$M$43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week'!$K$44:$K$50</c:f>
            </c:strRef>
          </c:cat>
          <c:val>
            <c:numRef>
              <c:f>'Module Avg IOS Prev week'!$M$44:$M$50</c:f>
              <c:numCache/>
            </c:numRef>
          </c:val>
          <c:smooth val="1"/>
        </c:ser>
        <c:axId val="1528810701"/>
        <c:axId val="1560669083"/>
      </c:lineChart>
      <c:catAx>
        <c:axId val="1528810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560669083"/>
      </c:catAx>
      <c:valAx>
        <c:axId val="1560669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52881070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Trip History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week'!$L$62:$L$63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week'!$K$64:$K$70</c:f>
            </c:strRef>
          </c:cat>
          <c:val>
            <c:numRef>
              <c:f>'Module Avg IOS Prev week'!$L$64:$L$70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week'!$M$62:$M$63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week'!$K$64:$K$70</c:f>
            </c:strRef>
          </c:cat>
          <c:val>
            <c:numRef>
              <c:f>'Module Avg IOS Prev week'!$M$64:$M$70</c:f>
              <c:numCache/>
            </c:numRef>
          </c:val>
          <c:smooth val="1"/>
        </c:ser>
        <c:axId val="1587729316"/>
        <c:axId val="2031389454"/>
      </c:lineChart>
      <c:catAx>
        <c:axId val="1587729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2031389454"/>
      </c:catAx>
      <c:valAx>
        <c:axId val="2031389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58772931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Alert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week'!$H$72:$H$73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week'!$G$74:$G$80</c:f>
            </c:strRef>
          </c:cat>
          <c:val>
            <c:numRef>
              <c:f>'Module Avg IOS Prev week'!$H$74:$H$80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week'!$I$72:$I$73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week'!$G$74:$G$80</c:f>
            </c:strRef>
          </c:cat>
          <c:val>
            <c:numRef>
              <c:f>'Module Avg IOS Prev week'!$I$74:$I$80</c:f>
              <c:numCache/>
            </c:numRef>
          </c:val>
          <c:smooth val="1"/>
        </c:ser>
        <c:axId val="1564221497"/>
        <c:axId val="503661732"/>
      </c:lineChart>
      <c:catAx>
        <c:axId val="1564221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503661732"/>
      </c:catAx>
      <c:valAx>
        <c:axId val="503661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56422149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Wallet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Avg IOS Prev week'!$L$72:$L$73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Avg IOS Prev week'!$K$74:$K$80</c:f>
            </c:strRef>
          </c:cat>
          <c:val>
            <c:numRef>
              <c:f>'Module Avg IOS Prev week'!$L$74:$L$80</c:f>
              <c:numCache/>
            </c:numRef>
          </c:val>
          <c:smooth val="1"/>
        </c:ser>
        <c:ser>
          <c:idx val="1"/>
          <c:order val="1"/>
          <c:tx>
            <c:strRef>
              <c:f>'Module Avg IOS Prev week'!$M$72:$M$73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Avg IOS Prev week'!$K$74:$K$80</c:f>
            </c:strRef>
          </c:cat>
          <c:val>
            <c:numRef>
              <c:f>'Module Avg IOS Prev week'!$M$74:$M$80</c:f>
              <c:numCache/>
            </c:numRef>
          </c:val>
          <c:smooth val="1"/>
        </c:ser>
        <c:axId val="382102329"/>
        <c:axId val="1741198245"/>
      </c:lineChart>
      <c:catAx>
        <c:axId val="382102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741198245"/>
      </c:catAx>
      <c:valAx>
        <c:axId val="1741198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38210232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  <a:r>
              <a:rPr b="1">
                <a:solidFill>
                  <a:srgbClr val="F8F9FA"/>
                </a:solidFill>
                <a:latin typeface="+mn-lt"/>
              </a:rPr>
              <a:t>Android Module this week vs prev week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'Avg module usage android this w'!$B$1</c:f>
            </c:strRef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cat>
            <c:strRef>
              <c:f>'Avg module usage android this w'!$A$2:$A$16</c:f>
            </c:strRef>
          </c:cat>
          <c:val>
            <c:numRef>
              <c:f>'Avg module usage android this w'!$B$2:$B$16</c:f>
              <c:numCache/>
            </c:numRef>
          </c:val>
        </c:ser>
        <c:ser>
          <c:idx val="1"/>
          <c:order val="1"/>
          <c:tx>
            <c:strRef>
              <c:f>'Avg module usage android this w'!$C$1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cat>
            <c:strRef>
              <c:f>'Avg module usage android this w'!$A$2:$A$16</c:f>
            </c:strRef>
          </c:cat>
          <c:val>
            <c:numRef>
              <c:f>'Avg module usage android this w'!$C$2:$C$16</c:f>
              <c:numCache/>
            </c:numRef>
          </c:val>
        </c:ser>
        <c:overlap val="100"/>
        <c:axId val="1639414185"/>
        <c:axId val="1749837017"/>
      </c:barChart>
      <c:catAx>
        <c:axId val="16394141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749837017"/>
      </c:catAx>
      <c:valAx>
        <c:axId val="17498370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639414185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  <a:r>
              <a:rPr b="1">
                <a:solidFill>
                  <a:srgbClr val="F8F9FA"/>
                </a:solidFill>
                <a:latin typeface="+mn-lt"/>
              </a:rPr>
              <a:t>Android Module this week vs prev week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'Avg module usage android prev w'!$B$1</c:f>
            </c:strRef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cat>
            <c:strRef>
              <c:f>'Avg module usage android prev w'!$A$2:$A$16</c:f>
            </c:strRef>
          </c:cat>
          <c:val>
            <c:numRef>
              <c:f>'Avg module usage android prev w'!$B$2:$B$16</c:f>
              <c:numCache/>
            </c:numRef>
          </c:val>
        </c:ser>
        <c:ser>
          <c:idx val="1"/>
          <c:order val="1"/>
          <c:tx>
            <c:strRef>
              <c:f>'Avg module usage android prev w'!$C$1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cat>
            <c:strRef>
              <c:f>'Avg module usage android prev w'!$A$2:$A$16</c:f>
            </c:strRef>
          </c:cat>
          <c:val>
            <c:numRef>
              <c:f>'Avg module usage android prev w'!$C$2:$C$16</c:f>
              <c:numCache/>
            </c:numRef>
          </c:val>
        </c:ser>
        <c:overlap val="100"/>
        <c:axId val="912182269"/>
        <c:axId val="1832570304"/>
      </c:barChart>
      <c:catAx>
        <c:axId val="9121822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32570304"/>
      </c:catAx>
      <c:valAx>
        <c:axId val="1832570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912182269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Wallet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1'!$M$72:$M$73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1'!$L$74:$L$80</c:f>
            </c:strRef>
          </c:cat>
          <c:val>
            <c:numRef>
              <c:f>'Module Duration 1'!$M$74:$M$80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1'!$N$72:$N$73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1'!$L$74:$L$80</c:f>
            </c:strRef>
          </c:cat>
          <c:val>
            <c:numRef>
              <c:f>'Module Duration 1'!$N$74:$N$80</c:f>
              <c:numCache/>
            </c:numRef>
          </c:val>
          <c:smooth val="1"/>
        </c:ser>
        <c:axId val="366734762"/>
        <c:axId val="1838373259"/>
      </c:lineChart>
      <c:catAx>
        <c:axId val="36673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38373259"/>
      </c:catAx>
      <c:valAx>
        <c:axId val="1838373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36673476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Alerts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1'!$I$72:$I$73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1'!$H$74:$H$80</c:f>
            </c:strRef>
          </c:cat>
          <c:val>
            <c:numRef>
              <c:f>'Module Duration 1'!$I$74:$I$80</c:f>
              <c:numCache/>
            </c:numRef>
          </c:val>
          <c:smooth val="1"/>
        </c:ser>
        <c:ser>
          <c:idx val="1"/>
          <c:order val="1"/>
          <c:tx>
            <c:strRef>
              <c:f>'Module Duration 1'!$J$72:$J$73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1'!$H$74:$H$80</c:f>
            </c:strRef>
          </c:cat>
          <c:val>
            <c:numRef>
              <c:f>'Module Duration 1'!$J$74:$J$80</c:f>
              <c:numCache/>
            </c:numRef>
          </c:val>
          <c:smooth val="1"/>
        </c:ser>
        <c:axId val="439801"/>
        <c:axId val="7066226"/>
      </c:lineChart>
      <c:catAx>
        <c:axId val="439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7066226"/>
      </c:catAx>
      <c:valAx>
        <c:axId val="7066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43980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8F9FA"/>
                </a:solidFill>
                <a:latin typeface="+mn-lt"/>
              </a:defRPr>
            </a:pPr>
            <a:r>
              <a:rPr b="0">
                <a:solidFill>
                  <a:srgbClr val="F8F9FA"/>
                </a:solidFill>
                <a:latin typeface="+mn-lt"/>
              </a:rPr>
              <a:t>Trip History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'Module Duration 1'!$M$62:$M$63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'Module Duration 1'!$L$64:$L$70</c:f>
            </c:strRef>
          </c:cat>
          <c:val>
            <c:numRef>
              <c:f>'Module Duration 1'!$M$64:$M$70</c:f>
              <c:numCache/>
            </c:numRef>
          </c:val>
          <c:smooth val="1"/>
        </c:ser>
        <c:ser>
          <c:idx val="1"/>
          <c:order val="1"/>
          <c:tx>
            <c:strRef>
              <c:f>'Module Duration 1'!$N$62:$N$63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'Module Duration 1'!$L$64:$L$70</c:f>
            </c:strRef>
          </c:cat>
          <c:val>
            <c:numRef>
              <c:f>'Module Duration 1'!$N$64:$N$70</c:f>
              <c:numCache/>
            </c:numRef>
          </c:val>
          <c:smooth val="1"/>
        </c:ser>
        <c:axId val="1340473858"/>
        <c:axId val="1832543635"/>
      </c:lineChart>
      <c:catAx>
        <c:axId val="134047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lt1"/>
                    </a:solidFill>
                    <a:latin typeface="+mn-lt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832543635"/>
      </c:catAx>
      <c:valAx>
        <c:axId val="1832543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8F9FA"/>
                </a:solidFill>
                <a:latin typeface="+mn-lt"/>
              </a:defRPr>
            </a:pPr>
          </a:p>
        </c:txPr>
        <c:crossAx val="134047385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8F9F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5" Type="http://schemas.openxmlformats.org/officeDocument/2006/relationships/chart" Target="../charts/chart54.xml"/><Relationship Id="rId6" Type="http://schemas.openxmlformats.org/officeDocument/2006/relationships/chart" Target="../charts/chart55.xml"/><Relationship Id="rId7" Type="http://schemas.openxmlformats.org/officeDocument/2006/relationships/chart" Target="../charts/chart56.xml"/><Relationship Id="rId8" Type="http://schemas.openxmlformats.org/officeDocument/2006/relationships/chart" Target="../charts/chart57.xml"/><Relationship Id="rId11" Type="http://schemas.openxmlformats.org/officeDocument/2006/relationships/chart" Target="../charts/chart60.xml"/><Relationship Id="rId10" Type="http://schemas.openxmlformats.org/officeDocument/2006/relationships/chart" Target="../charts/chart59.xml"/><Relationship Id="rId13" Type="http://schemas.openxmlformats.org/officeDocument/2006/relationships/chart" Target="../charts/chart62.xml"/><Relationship Id="rId12" Type="http://schemas.openxmlformats.org/officeDocument/2006/relationships/chart" Target="../charts/chart61.xml"/><Relationship Id="rId15" Type="http://schemas.openxmlformats.org/officeDocument/2006/relationships/chart" Target="../charts/chart64.xml"/><Relationship Id="rId14" Type="http://schemas.openxmlformats.org/officeDocument/2006/relationships/chart" Target="../charts/chart6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<Relationship Id="rId11" Type="http://schemas.openxmlformats.org/officeDocument/2006/relationships/chart" Target="../charts/chart42.xml"/><Relationship Id="rId10" Type="http://schemas.openxmlformats.org/officeDocument/2006/relationships/chart" Target="../charts/chart41.xml"/><Relationship Id="rId13" Type="http://schemas.openxmlformats.org/officeDocument/2006/relationships/chart" Target="../charts/chart44.xml"/><Relationship Id="rId12" Type="http://schemas.openxmlformats.org/officeDocument/2006/relationships/chart" Target="../charts/chart43.xml"/><Relationship Id="rId15" Type="http://schemas.openxmlformats.org/officeDocument/2006/relationships/chart" Target="../charts/chart46.xml"/><Relationship Id="rId14" Type="http://schemas.openxmlformats.org/officeDocument/2006/relationships/chart" Target="../charts/chart4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23</xdr:row>
      <xdr:rowOff>57150</xdr:rowOff>
    </xdr:from>
    <xdr:ext cx="2390775" cy="1943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723900</xdr:colOff>
      <xdr:row>23</xdr:row>
      <xdr:rowOff>57150</xdr:rowOff>
    </xdr:from>
    <xdr:ext cx="2124075" cy="1943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33</xdr:row>
      <xdr:rowOff>9525</xdr:rowOff>
    </xdr:from>
    <xdr:ext cx="2409825" cy="1943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304800</xdr:colOff>
      <xdr:row>23</xdr:row>
      <xdr:rowOff>47625</xdr:rowOff>
    </xdr:from>
    <xdr:ext cx="2409825" cy="1943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723900</xdr:colOff>
      <xdr:row>33</xdr:row>
      <xdr:rowOff>9525</xdr:rowOff>
    </xdr:from>
    <xdr:ext cx="2124075" cy="1943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304800</xdr:colOff>
      <xdr:row>33</xdr:row>
      <xdr:rowOff>9525</xdr:rowOff>
    </xdr:from>
    <xdr:ext cx="2409825" cy="1943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314325</xdr:colOff>
      <xdr:row>42</xdr:row>
      <xdr:rowOff>161925</xdr:rowOff>
    </xdr:from>
    <xdr:ext cx="2409825" cy="18288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723900</xdr:colOff>
      <xdr:row>42</xdr:row>
      <xdr:rowOff>161925</xdr:rowOff>
    </xdr:from>
    <xdr:ext cx="2124075" cy="18288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200025</xdr:colOff>
      <xdr:row>42</xdr:row>
      <xdr:rowOff>161925</xdr:rowOff>
    </xdr:from>
    <xdr:ext cx="2409825" cy="18288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723900</xdr:colOff>
      <xdr:row>52</xdr:row>
      <xdr:rowOff>9525</xdr:rowOff>
    </xdr:from>
    <xdr:ext cx="2124075" cy="1895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219075</xdr:colOff>
      <xdr:row>52</xdr:row>
      <xdr:rowOff>19050</xdr:rowOff>
    </xdr:from>
    <xdr:ext cx="2390775" cy="18954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323850</xdr:colOff>
      <xdr:row>52</xdr:row>
      <xdr:rowOff>9525</xdr:rowOff>
    </xdr:from>
    <xdr:ext cx="2390775" cy="18954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</xdr:col>
      <xdr:colOff>323850</xdr:colOff>
      <xdr:row>61</xdr:row>
      <xdr:rowOff>104775</xdr:rowOff>
    </xdr:from>
    <xdr:ext cx="2390775" cy="18859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723900</xdr:colOff>
      <xdr:row>61</xdr:row>
      <xdr:rowOff>95250</xdr:rowOff>
    </xdr:from>
    <xdr:ext cx="2124075" cy="18954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219075</xdr:colOff>
      <xdr:row>61</xdr:row>
      <xdr:rowOff>95250</xdr:rowOff>
    </xdr:from>
    <xdr:ext cx="2390775" cy="18954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9</xdr:col>
      <xdr:colOff>314325</xdr:colOff>
      <xdr:row>23</xdr:row>
      <xdr:rowOff>57150</xdr:rowOff>
    </xdr:from>
    <xdr:ext cx="2390775" cy="19240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11</xdr:col>
      <xdr:colOff>400050</xdr:colOff>
      <xdr:row>23</xdr:row>
      <xdr:rowOff>57150</xdr:rowOff>
    </xdr:from>
    <xdr:ext cx="2390775" cy="19431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</xdr:col>
      <xdr:colOff>866775</xdr:colOff>
      <xdr:row>23</xdr:row>
      <xdr:rowOff>57150</xdr:rowOff>
    </xdr:from>
    <xdr:ext cx="2390775" cy="19431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9</xdr:col>
      <xdr:colOff>314325</xdr:colOff>
      <xdr:row>33</xdr:row>
      <xdr:rowOff>0</xdr:rowOff>
    </xdr:from>
    <xdr:ext cx="2390775" cy="19431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11</xdr:col>
      <xdr:colOff>400050</xdr:colOff>
      <xdr:row>33</xdr:row>
      <xdr:rowOff>0</xdr:rowOff>
    </xdr:from>
    <xdr:ext cx="2390775" cy="19431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13</xdr:col>
      <xdr:colOff>857250</xdr:colOff>
      <xdr:row>33</xdr:row>
      <xdr:rowOff>0</xdr:rowOff>
    </xdr:from>
    <xdr:ext cx="2390775" cy="19431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9</xdr:col>
      <xdr:colOff>342900</xdr:colOff>
      <xdr:row>42</xdr:row>
      <xdr:rowOff>142875</xdr:rowOff>
    </xdr:from>
    <xdr:ext cx="2390775" cy="19431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11</xdr:col>
      <xdr:colOff>419100</xdr:colOff>
      <xdr:row>42</xdr:row>
      <xdr:rowOff>142875</xdr:rowOff>
    </xdr:from>
    <xdr:ext cx="2390775" cy="19431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13</xdr:col>
      <xdr:colOff>885825</xdr:colOff>
      <xdr:row>42</xdr:row>
      <xdr:rowOff>142875</xdr:rowOff>
    </xdr:from>
    <xdr:ext cx="2390775" cy="19431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9</xdr:col>
      <xdr:colOff>342900</xdr:colOff>
      <xdr:row>52</xdr:row>
      <xdr:rowOff>85725</xdr:rowOff>
    </xdr:from>
    <xdr:ext cx="2390775" cy="19431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11</xdr:col>
      <xdr:colOff>419100</xdr:colOff>
      <xdr:row>52</xdr:row>
      <xdr:rowOff>85725</xdr:rowOff>
    </xdr:from>
    <xdr:ext cx="2390775" cy="19431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13</xdr:col>
      <xdr:colOff>876300</xdr:colOff>
      <xdr:row>52</xdr:row>
      <xdr:rowOff>85725</xdr:rowOff>
    </xdr:from>
    <xdr:ext cx="2390775" cy="19431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9</xdr:col>
      <xdr:colOff>361950</xdr:colOff>
      <xdr:row>62</xdr:row>
      <xdr:rowOff>19050</xdr:rowOff>
    </xdr:from>
    <xdr:ext cx="2390775" cy="19431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11</xdr:col>
      <xdr:colOff>428625</xdr:colOff>
      <xdr:row>62</xdr:row>
      <xdr:rowOff>19050</xdr:rowOff>
    </xdr:from>
    <xdr:ext cx="2390775" cy="19431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13</xdr:col>
      <xdr:colOff>895350</xdr:colOff>
      <xdr:row>62</xdr:row>
      <xdr:rowOff>19050</xdr:rowOff>
    </xdr:from>
    <xdr:ext cx="2390775" cy="19431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9</xdr:col>
      <xdr:colOff>314325</xdr:colOff>
      <xdr:row>73</xdr:row>
      <xdr:rowOff>190500</xdr:rowOff>
    </xdr:from>
    <xdr:ext cx="6562725" cy="408622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2</xdr:row>
      <xdr:rowOff>57150</xdr:rowOff>
    </xdr:from>
    <xdr:ext cx="2343150" cy="1924050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685800</xdr:colOff>
      <xdr:row>2</xdr:row>
      <xdr:rowOff>57150</xdr:rowOff>
    </xdr:from>
    <xdr:ext cx="2390775" cy="1943100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190500</xdr:colOff>
      <xdr:row>2</xdr:row>
      <xdr:rowOff>57150</xdr:rowOff>
    </xdr:from>
    <xdr:ext cx="2390775" cy="1943100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266700</xdr:colOff>
      <xdr:row>11</xdr:row>
      <xdr:rowOff>200025</xdr:rowOff>
    </xdr:from>
    <xdr:ext cx="2390775" cy="1943100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685800</xdr:colOff>
      <xdr:row>11</xdr:row>
      <xdr:rowOff>200025</xdr:rowOff>
    </xdr:from>
    <xdr:ext cx="2390775" cy="1943100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180975</xdr:colOff>
      <xdr:row>11</xdr:row>
      <xdr:rowOff>200025</xdr:rowOff>
    </xdr:from>
    <xdr:ext cx="2390775" cy="1943100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247650</xdr:colOff>
      <xdr:row>21</xdr:row>
      <xdr:rowOff>142875</xdr:rowOff>
    </xdr:from>
    <xdr:ext cx="2390775" cy="1943100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704850</xdr:colOff>
      <xdr:row>21</xdr:row>
      <xdr:rowOff>142875</xdr:rowOff>
    </xdr:from>
    <xdr:ext cx="2390775" cy="1943100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19</xdr:col>
      <xdr:colOff>209550</xdr:colOff>
      <xdr:row>21</xdr:row>
      <xdr:rowOff>142875</xdr:rowOff>
    </xdr:from>
    <xdr:ext cx="2390775" cy="1943100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19</xdr:col>
      <xdr:colOff>200025</xdr:colOff>
      <xdr:row>31</xdr:row>
      <xdr:rowOff>85725</xdr:rowOff>
    </xdr:from>
    <xdr:ext cx="2390775" cy="1943100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16</xdr:col>
      <xdr:colOff>704850</xdr:colOff>
      <xdr:row>31</xdr:row>
      <xdr:rowOff>85725</xdr:rowOff>
    </xdr:from>
    <xdr:ext cx="2390775" cy="1943100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</xdr:col>
      <xdr:colOff>247650</xdr:colOff>
      <xdr:row>31</xdr:row>
      <xdr:rowOff>85725</xdr:rowOff>
    </xdr:from>
    <xdr:ext cx="2390775" cy="1943100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14</xdr:col>
      <xdr:colOff>266700</xdr:colOff>
      <xdr:row>41</xdr:row>
      <xdr:rowOff>19050</xdr:rowOff>
    </xdr:from>
    <xdr:ext cx="2390775" cy="1943100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16</xdr:col>
      <xdr:colOff>714375</xdr:colOff>
      <xdr:row>41</xdr:row>
      <xdr:rowOff>19050</xdr:rowOff>
    </xdr:from>
    <xdr:ext cx="2390775" cy="1943100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19</xdr:col>
      <xdr:colOff>219075</xdr:colOff>
      <xdr:row>41</xdr:row>
      <xdr:rowOff>19050</xdr:rowOff>
    </xdr:from>
    <xdr:ext cx="2390775" cy="1943100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1409700</xdr:colOff>
      <xdr:row>0</xdr:row>
      <xdr:rowOff>161925</xdr:rowOff>
    </xdr:from>
    <xdr:ext cx="5181600" cy="4086225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4</xdr:row>
      <xdr:rowOff>161925</xdr:rowOff>
    </xdr:from>
    <xdr:ext cx="5181600" cy="4086225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90775" cy="19431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161925</xdr:rowOff>
    </xdr:from>
    <xdr:ext cx="2409825" cy="18288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476250</xdr:colOff>
      <xdr:row>0</xdr:row>
      <xdr:rowOff>0</xdr:rowOff>
    </xdr:from>
    <xdr:ext cx="2409825" cy="19431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476250</xdr:colOff>
      <xdr:row>9</xdr:row>
      <xdr:rowOff>152400</xdr:rowOff>
    </xdr:from>
    <xdr:ext cx="2409825" cy="18288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495300</xdr:colOff>
      <xdr:row>0</xdr:row>
      <xdr:rowOff>9525</xdr:rowOff>
    </xdr:from>
    <xdr:ext cx="2409825" cy="19431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19050</xdr:colOff>
      <xdr:row>0</xdr:row>
      <xdr:rowOff>9525</xdr:rowOff>
    </xdr:from>
    <xdr:ext cx="2409825" cy="19431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19050</xdr:colOff>
      <xdr:row>9</xdr:row>
      <xdr:rowOff>161925</xdr:rowOff>
    </xdr:from>
    <xdr:ext cx="2409825" cy="1828800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495300</xdr:colOff>
      <xdr:row>9</xdr:row>
      <xdr:rowOff>152400</xdr:rowOff>
    </xdr:from>
    <xdr:ext cx="2409825" cy="182880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19050</xdr:colOff>
      <xdr:row>19</xdr:row>
      <xdr:rowOff>0</xdr:rowOff>
    </xdr:from>
    <xdr:ext cx="2409825" cy="194310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19050</xdr:colOff>
      <xdr:row>28</xdr:row>
      <xdr:rowOff>161925</xdr:rowOff>
    </xdr:from>
    <xdr:ext cx="2409825" cy="182880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495300</xdr:colOff>
      <xdr:row>19</xdr:row>
      <xdr:rowOff>0</xdr:rowOff>
    </xdr:from>
    <xdr:ext cx="2409825" cy="194310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495300</xdr:colOff>
      <xdr:row>28</xdr:row>
      <xdr:rowOff>161925</xdr:rowOff>
    </xdr:from>
    <xdr:ext cx="2409825" cy="1828800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38100</xdr:colOff>
      <xdr:row>19</xdr:row>
      <xdr:rowOff>9525</xdr:rowOff>
    </xdr:from>
    <xdr:ext cx="2409825" cy="194310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</xdr:col>
      <xdr:colOff>38100</xdr:colOff>
      <xdr:row>28</xdr:row>
      <xdr:rowOff>161925</xdr:rowOff>
    </xdr:from>
    <xdr:ext cx="2409825" cy="182880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523875</xdr:colOff>
      <xdr:row>19</xdr:row>
      <xdr:rowOff>9525</xdr:rowOff>
    </xdr:from>
    <xdr:ext cx="2409825" cy="1943100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619125</xdr:colOff>
      <xdr:row>24</xdr:row>
      <xdr:rowOff>28575</xdr:rowOff>
    </xdr:from>
    <xdr:ext cx="4362450" cy="26955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514350</xdr:colOff>
      <xdr:row>16</xdr:row>
      <xdr:rowOff>152400</xdr:rowOff>
    </xdr:from>
    <xdr:ext cx="3343275" cy="2247900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571500</xdr:colOff>
      <xdr:row>6</xdr:row>
      <xdr:rowOff>133350</xdr:rowOff>
    </xdr:from>
    <xdr:ext cx="3343275" cy="2247900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75"/>
    <col customWidth="1" min="4" max="4" width="13.63"/>
    <col customWidth="1" min="5" max="5" width="18.38"/>
    <col customWidth="1" min="6" max="6" width="1.0"/>
    <col customWidth="1" min="7" max="7" width="12.63"/>
    <col customWidth="1" min="9" max="9" width="14.75"/>
    <col customWidth="1" min="10" max="10" width="17.88"/>
    <col customWidth="1" min="17" max="17" width="5.38"/>
  </cols>
  <sheetData>
    <row r="1">
      <c r="G1" s="1"/>
    </row>
    <row r="2">
      <c r="B2" s="2" t="s">
        <v>0</v>
      </c>
      <c r="C2" s="3"/>
      <c r="D2" s="3"/>
      <c r="E2" s="4"/>
      <c r="G2" s="1"/>
    </row>
    <row r="3">
      <c r="B3" s="5"/>
      <c r="C3" s="2" t="s">
        <v>1</v>
      </c>
      <c r="D3" s="6" t="s">
        <v>2</v>
      </c>
      <c r="E3" s="7" t="s">
        <v>3</v>
      </c>
    </row>
    <row r="4">
      <c r="B4" s="8" t="s">
        <v>4</v>
      </c>
      <c r="C4" s="9">
        <f>( 'Avg app usage'!F3)</f>
        <v>108.634026</v>
      </c>
      <c r="D4" s="10">
        <f>( 'Avg app usage'!B3)</f>
        <v>113.5647619</v>
      </c>
      <c r="E4" s="11">
        <f t="shared" ref="E4:E5" si="1">((D4-C4)/((C4+D4)/2))*1</f>
        <v>0.04438130359</v>
      </c>
    </row>
    <row r="5">
      <c r="B5" s="12" t="s">
        <v>5</v>
      </c>
      <c r="C5" s="13">
        <f>( 'Avg app usage'!G3)</f>
        <v>93.17056277</v>
      </c>
      <c r="D5" s="14">
        <f>( 'Avg app usage'!C3)</f>
        <v>132.3268398</v>
      </c>
      <c r="E5" s="15">
        <f t="shared" si="1"/>
        <v>0.3472880539</v>
      </c>
    </row>
    <row r="6">
      <c r="G6" s="1"/>
    </row>
    <row r="7">
      <c r="B7" s="2" t="s">
        <v>6</v>
      </c>
      <c r="C7" s="3"/>
      <c r="D7" s="3"/>
      <c r="E7" s="4"/>
      <c r="G7" s="1"/>
    </row>
    <row r="8">
      <c r="B8" s="16" t="str">
        <f>( WAU!B3)</f>
        <v/>
      </c>
      <c r="C8" s="5" t="str">
        <f>( WAU!C3)</f>
        <v>This Week</v>
      </c>
      <c r="D8" s="17" t="str">
        <f>( WAU!D3)</f>
        <v>Prev week</v>
      </c>
      <c r="E8" s="7" t="s">
        <v>3</v>
      </c>
      <c r="G8" s="1"/>
    </row>
    <row r="9">
      <c r="B9" s="18" t="str">
        <f>( WAU!B4)</f>
        <v>Android</v>
      </c>
      <c r="C9" s="1">
        <f>( WAU!C4)</f>
        <v>58</v>
      </c>
      <c r="D9" s="19">
        <f>( WAU!D4)</f>
        <v>55</v>
      </c>
      <c r="E9" s="11">
        <f t="shared" ref="E9:E10" si="2">((C9-D9)/((C9+D9)/2))*1</f>
        <v>0.05309734513</v>
      </c>
      <c r="G9" s="1"/>
    </row>
    <row r="10">
      <c r="B10" s="20" t="str">
        <f>( WAU!B5)</f>
        <v>IOS</v>
      </c>
      <c r="C10" s="21">
        <f>( WAU!C5)</f>
        <v>33</v>
      </c>
      <c r="D10" s="22">
        <f>( WAU!D5)</f>
        <v>39</v>
      </c>
      <c r="E10" s="15">
        <f t="shared" si="2"/>
        <v>-0.1666666667</v>
      </c>
      <c r="G10" s="1"/>
    </row>
    <row r="11">
      <c r="G11" s="1"/>
    </row>
    <row r="12">
      <c r="B12" s="5" t="str">
        <f>( 'UID &amp; DIN count'!G2)</f>
        <v>New UID count week vs week</v>
      </c>
      <c r="C12" s="3"/>
      <c r="D12" s="3"/>
      <c r="E12" s="4"/>
      <c r="G12" s="1"/>
    </row>
    <row r="13">
      <c r="B13" s="18" t="str">
        <f>( 'UID &amp; DIN count'!G3)</f>
        <v/>
      </c>
      <c r="C13" s="16" t="str">
        <f>( 'UID &amp; DIN count'!H3)</f>
        <v>This week</v>
      </c>
      <c r="D13" s="16" t="str">
        <f>( 'UID &amp; DIN count'!I3)</f>
        <v>Prev week</v>
      </c>
      <c r="E13" s="7" t="s">
        <v>3</v>
      </c>
      <c r="G13" s="1"/>
    </row>
    <row r="14">
      <c r="B14" s="18" t="str">
        <f>( 'UID &amp; DIN count'!G4)</f>
        <v>Android</v>
      </c>
      <c r="C14" s="18">
        <f>( 'UID &amp; DIN count'!H4)</f>
        <v>7</v>
      </c>
      <c r="D14" s="18">
        <f>( 'UID &amp; DIN count'!I4)</f>
        <v>3</v>
      </c>
      <c r="E14" s="11">
        <f t="shared" ref="E14:E15" si="3">((C14-D14)/((C14+D14)/2))*1</f>
        <v>0.8</v>
      </c>
      <c r="G14" s="1"/>
    </row>
    <row r="15">
      <c r="B15" s="20" t="str">
        <f>( 'UID &amp; DIN count'!G5)</f>
        <v>IOS</v>
      </c>
      <c r="C15" s="23">
        <v>1.0</v>
      </c>
      <c r="D15" s="20">
        <f>( 'UID &amp; DIN count'!I5)</f>
        <v>3</v>
      </c>
      <c r="E15" s="15">
        <f t="shared" si="3"/>
        <v>-1</v>
      </c>
      <c r="G15" s="1"/>
    </row>
    <row r="16">
      <c r="G16" s="1"/>
    </row>
    <row r="17">
      <c r="B17" s="5" t="str">
        <f>( 'UID &amp; DIN count'!L2)</f>
        <v>New Distinct ID count week vs week</v>
      </c>
      <c r="C17" s="3"/>
      <c r="D17" s="3"/>
      <c r="E17" s="4"/>
      <c r="G17" s="1"/>
    </row>
    <row r="18">
      <c r="B18" s="18" t="str">
        <f>( 'UID &amp; DIN count'!L3)</f>
        <v/>
      </c>
      <c r="C18" s="16" t="str">
        <f>( 'UID &amp; DIN count'!M3)</f>
        <v>This week</v>
      </c>
      <c r="D18" s="16" t="str">
        <f>( 'UID &amp; DIN count'!N3)</f>
        <v>Prev week</v>
      </c>
      <c r="E18" s="7" t="s">
        <v>3</v>
      </c>
      <c r="G18" s="1"/>
    </row>
    <row r="19">
      <c r="B19" s="18" t="str">
        <f>( 'UID &amp; DIN count'!L4)</f>
        <v>Android</v>
      </c>
      <c r="C19" s="18">
        <f>( 'UID &amp; DIN count'!M4)</f>
        <v>10</v>
      </c>
      <c r="D19" s="18">
        <f>( 'UID &amp; DIN count'!N4)</f>
        <v>3</v>
      </c>
      <c r="E19" s="11">
        <f t="shared" ref="E19:E20" si="4">((C19-D19)/((C19+D19)/2))*1</f>
        <v>1.076923077</v>
      </c>
      <c r="G19" s="1"/>
    </row>
    <row r="20">
      <c r="B20" s="20" t="str">
        <f>( 'UID &amp; DIN count'!L5)</f>
        <v>IOS</v>
      </c>
      <c r="C20" s="23">
        <f>( 'UID &amp; DIN count'!M5)</f>
        <v>2</v>
      </c>
      <c r="D20" s="20">
        <f>( 'UID &amp; DIN count'!N5)</f>
        <v>3</v>
      </c>
      <c r="E20" s="15">
        <f t="shared" si="4"/>
        <v>-0.4</v>
      </c>
      <c r="G20" s="1"/>
    </row>
    <row r="21">
      <c r="G21" s="1"/>
    </row>
    <row r="22">
      <c r="B22" s="24" t="s">
        <v>7</v>
      </c>
      <c r="C22" s="25"/>
      <c r="D22" s="25"/>
      <c r="E22" s="25"/>
      <c r="F22" s="25"/>
      <c r="G22" s="25"/>
      <c r="H22" s="25"/>
      <c r="I22" s="26"/>
      <c r="J22" s="24" t="s">
        <v>8</v>
      </c>
      <c r="K22" s="25"/>
      <c r="L22" s="25"/>
      <c r="M22" s="25"/>
      <c r="N22" s="25"/>
      <c r="O22" s="25"/>
      <c r="P22" s="25"/>
      <c r="Q22" s="26"/>
    </row>
    <row r="23">
      <c r="B23" s="27"/>
      <c r="C23" s="28"/>
      <c r="D23" s="28"/>
      <c r="E23" s="28"/>
      <c r="F23" s="28"/>
      <c r="G23" s="28"/>
      <c r="H23" s="28"/>
      <c r="I23" s="29"/>
      <c r="J23" s="27"/>
      <c r="K23" s="28"/>
      <c r="L23" s="28"/>
      <c r="M23" s="28"/>
      <c r="N23" s="28"/>
      <c r="O23" s="28"/>
      <c r="P23" s="28"/>
      <c r="Q23" s="29"/>
    </row>
    <row r="24">
      <c r="G24" s="1"/>
      <c r="J24" s="30"/>
    </row>
    <row r="25">
      <c r="G25" s="1"/>
      <c r="J25" s="30"/>
    </row>
    <row r="26">
      <c r="G26" s="1"/>
      <c r="J26" s="30"/>
    </row>
    <row r="27">
      <c r="G27" s="1"/>
      <c r="J27" s="30"/>
    </row>
    <row r="28">
      <c r="G28" s="1"/>
      <c r="J28" s="30"/>
    </row>
    <row r="29">
      <c r="G29" s="1"/>
      <c r="J29" s="30"/>
    </row>
    <row r="30">
      <c r="G30" s="1"/>
      <c r="J30" s="30"/>
    </row>
    <row r="31">
      <c r="G31" s="1"/>
      <c r="J31" s="30"/>
    </row>
    <row r="32">
      <c r="G32" s="1"/>
      <c r="J32" s="30"/>
    </row>
    <row r="33">
      <c r="G33" s="1"/>
      <c r="J33" s="30"/>
    </row>
    <row r="34">
      <c r="G34" s="1"/>
      <c r="J34" s="30"/>
    </row>
    <row r="35">
      <c r="G35" s="1"/>
      <c r="J35" s="30"/>
    </row>
    <row r="36">
      <c r="G36" s="1"/>
      <c r="J36" s="30"/>
    </row>
    <row r="37">
      <c r="G37" s="1"/>
      <c r="J37" s="30"/>
    </row>
    <row r="38">
      <c r="G38" s="1"/>
      <c r="J38" s="30"/>
    </row>
    <row r="39">
      <c r="G39" s="1"/>
      <c r="J39" s="30"/>
    </row>
    <row r="40">
      <c r="G40" s="1"/>
      <c r="J40" s="30"/>
    </row>
    <row r="41">
      <c r="G41" s="1"/>
      <c r="J41" s="30"/>
    </row>
    <row r="42">
      <c r="G42" s="1"/>
      <c r="J42" s="30"/>
    </row>
    <row r="43">
      <c r="G43" s="1"/>
      <c r="J43" s="30"/>
    </row>
    <row r="44">
      <c r="G44" s="1"/>
      <c r="J44" s="30"/>
    </row>
    <row r="45">
      <c r="G45" s="1"/>
      <c r="J45" s="30"/>
    </row>
    <row r="46">
      <c r="G46" s="1"/>
      <c r="J46" s="30"/>
    </row>
    <row r="47">
      <c r="G47" s="1"/>
      <c r="J47" s="30"/>
    </row>
    <row r="48">
      <c r="G48" s="1"/>
      <c r="J48" s="30"/>
    </row>
    <row r="49">
      <c r="G49" s="1"/>
      <c r="J49" s="30"/>
    </row>
    <row r="50">
      <c r="G50" s="1"/>
      <c r="J50" s="30"/>
    </row>
    <row r="51">
      <c r="G51" s="1"/>
      <c r="J51" s="30"/>
    </row>
    <row r="52">
      <c r="G52" s="1"/>
      <c r="J52" s="30"/>
    </row>
    <row r="53">
      <c r="G53" s="1"/>
      <c r="J53" s="30"/>
    </row>
    <row r="54">
      <c r="G54" s="1"/>
      <c r="J54" s="30"/>
    </row>
    <row r="55">
      <c r="G55" s="1"/>
      <c r="J55" s="30"/>
    </row>
    <row r="56">
      <c r="G56" s="1"/>
      <c r="J56" s="30"/>
    </row>
    <row r="57">
      <c r="G57" s="1"/>
      <c r="J57" s="30"/>
    </row>
    <row r="58">
      <c r="G58" s="1"/>
      <c r="J58" s="30"/>
    </row>
    <row r="59">
      <c r="G59" s="1"/>
      <c r="J59" s="30"/>
    </row>
    <row r="60">
      <c r="G60" s="1"/>
      <c r="J60" s="30"/>
    </row>
    <row r="61">
      <c r="G61" s="1"/>
      <c r="J61" s="30"/>
    </row>
    <row r="62">
      <c r="G62" s="1"/>
      <c r="J62" s="30"/>
    </row>
    <row r="63">
      <c r="G63" s="1"/>
      <c r="J63" s="30"/>
    </row>
    <row r="64">
      <c r="G64" s="1"/>
      <c r="J64" s="30"/>
    </row>
    <row r="65">
      <c r="G65" s="1"/>
      <c r="J65" s="30"/>
    </row>
    <row r="66">
      <c r="G66" s="1"/>
      <c r="J66" s="30"/>
    </row>
    <row r="67">
      <c r="G67" s="1"/>
      <c r="J67" s="30"/>
    </row>
    <row r="68">
      <c r="G68" s="1"/>
      <c r="J68" s="30"/>
    </row>
    <row r="69">
      <c r="G69" s="1"/>
      <c r="J69" s="30"/>
    </row>
    <row r="70">
      <c r="G70" s="1"/>
      <c r="J70" s="30"/>
    </row>
    <row r="71">
      <c r="G71" s="1"/>
      <c r="J71" s="30"/>
    </row>
    <row r="72">
      <c r="G72" s="1"/>
      <c r="J72" s="30"/>
    </row>
    <row r="73">
      <c r="B73" s="31"/>
      <c r="C73" s="31"/>
      <c r="D73" s="31"/>
      <c r="E73" s="31"/>
      <c r="F73" s="31"/>
      <c r="G73" s="32"/>
      <c r="H73" s="31"/>
      <c r="I73" s="33"/>
      <c r="J73" s="31"/>
      <c r="K73" s="31"/>
      <c r="L73" s="31"/>
      <c r="M73" s="31"/>
      <c r="N73" s="31"/>
      <c r="O73" s="31"/>
      <c r="P73" s="31"/>
      <c r="Q73" s="31"/>
    </row>
    <row r="74">
      <c r="G74" s="1"/>
    </row>
    <row r="75">
      <c r="G75" s="1"/>
    </row>
    <row r="76">
      <c r="G76" s="1"/>
    </row>
    <row r="77">
      <c r="G77" s="1"/>
    </row>
    <row r="78">
      <c r="G78" s="1"/>
    </row>
    <row r="79">
      <c r="G79" s="1"/>
    </row>
    <row r="80">
      <c r="G80" s="1"/>
    </row>
    <row r="81">
      <c r="G81" s="1"/>
    </row>
    <row r="82">
      <c r="G82" s="1"/>
    </row>
    <row r="83">
      <c r="G83" s="1"/>
    </row>
    <row r="84">
      <c r="G84" s="1"/>
    </row>
    <row r="85">
      <c r="G85" s="1"/>
    </row>
    <row r="86">
      <c r="G86" s="1"/>
    </row>
    <row r="87">
      <c r="G87" s="1"/>
    </row>
    <row r="88">
      <c r="G88" s="1"/>
    </row>
    <row r="89">
      <c r="G89" s="1"/>
    </row>
    <row r="90">
      <c r="G90" s="1"/>
    </row>
    <row r="91">
      <c r="G91" s="1"/>
    </row>
    <row r="92">
      <c r="G92" s="1"/>
    </row>
    <row r="93">
      <c r="G93" s="1"/>
    </row>
    <row r="94">
      <c r="G94" s="1"/>
    </row>
    <row r="95">
      <c r="G95" s="1"/>
    </row>
    <row r="96">
      <c r="G96" s="1"/>
    </row>
    <row r="97">
      <c r="G97" s="1"/>
    </row>
    <row r="98">
      <c r="G98" s="1"/>
    </row>
    <row r="99">
      <c r="G99" s="1"/>
    </row>
    <row r="100">
      <c r="G100" s="1"/>
    </row>
    <row r="101">
      <c r="G101" s="1"/>
    </row>
    <row r="102">
      <c r="G102" s="1"/>
    </row>
    <row r="103">
      <c r="G103" s="1"/>
    </row>
    <row r="104">
      <c r="G104" s="1"/>
    </row>
    <row r="105">
      <c r="G105" s="1"/>
    </row>
    <row r="106">
      <c r="G106" s="1"/>
    </row>
    <row r="107">
      <c r="G107" s="1"/>
    </row>
    <row r="108">
      <c r="G108" s="1"/>
    </row>
    <row r="109">
      <c r="G109" s="1"/>
    </row>
    <row r="110">
      <c r="G110" s="1"/>
    </row>
    <row r="111">
      <c r="G111" s="1"/>
    </row>
    <row r="112">
      <c r="G112" s="1"/>
    </row>
    <row r="113">
      <c r="G113" s="1"/>
    </row>
    <row r="114">
      <c r="G114" s="1"/>
    </row>
    <row r="115">
      <c r="G115" s="1"/>
    </row>
    <row r="116">
      <c r="G116" s="1"/>
    </row>
    <row r="117">
      <c r="G117" s="1"/>
    </row>
    <row r="118">
      <c r="G118" s="1"/>
    </row>
    <row r="119">
      <c r="G119" s="1"/>
    </row>
    <row r="120">
      <c r="G120" s="1"/>
    </row>
    <row r="121">
      <c r="G121" s="1"/>
    </row>
    <row r="122">
      <c r="G122" s="1"/>
    </row>
    <row r="123">
      <c r="G123" s="1"/>
    </row>
    <row r="124">
      <c r="G124" s="1"/>
    </row>
    <row r="125">
      <c r="G125" s="1"/>
    </row>
    <row r="126">
      <c r="G126" s="1"/>
    </row>
    <row r="127">
      <c r="G127" s="1"/>
    </row>
    <row r="128">
      <c r="G128" s="1"/>
    </row>
    <row r="129">
      <c r="G129" s="1"/>
    </row>
    <row r="130">
      <c r="G130" s="1"/>
    </row>
    <row r="131">
      <c r="G131" s="1"/>
    </row>
    <row r="132">
      <c r="G132" s="1"/>
    </row>
    <row r="133">
      <c r="G133" s="1"/>
    </row>
    <row r="134">
      <c r="G134" s="1"/>
    </row>
    <row r="135">
      <c r="G135" s="1"/>
    </row>
    <row r="136">
      <c r="G136" s="1"/>
    </row>
    <row r="137">
      <c r="G137" s="1"/>
    </row>
    <row r="138">
      <c r="G138" s="1"/>
    </row>
    <row r="139">
      <c r="G139" s="1"/>
    </row>
    <row r="140">
      <c r="G140" s="1"/>
    </row>
    <row r="141">
      <c r="G141" s="1"/>
    </row>
    <row r="142">
      <c r="G142" s="1"/>
    </row>
    <row r="143">
      <c r="G143" s="1"/>
    </row>
    <row r="144">
      <c r="G144" s="1"/>
    </row>
    <row r="145">
      <c r="G145" s="1"/>
    </row>
    <row r="146">
      <c r="G146" s="1"/>
    </row>
    <row r="147">
      <c r="G147" s="1"/>
    </row>
    <row r="148">
      <c r="G148" s="1"/>
    </row>
    <row r="149">
      <c r="G149" s="1"/>
    </row>
    <row r="150">
      <c r="G150" s="1"/>
    </row>
    <row r="151">
      <c r="G151" s="1"/>
    </row>
    <row r="152">
      <c r="G152" s="1"/>
    </row>
    <row r="153">
      <c r="G153" s="1"/>
    </row>
    <row r="154">
      <c r="G154" s="1"/>
    </row>
    <row r="155">
      <c r="G155" s="1"/>
    </row>
    <row r="156">
      <c r="G156" s="1"/>
    </row>
    <row r="157">
      <c r="G157" s="1"/>
    </row>
    <row r="158">
      <c r="G158" s="1"/>
    </row>
    <row r="159">
      <c r="G159" s="1"/>
    </row>
    <row r="160">
      <c r="G160" s="1"/>
    </row>
    <row r="161">
      <c r="G161" s="1"/>
    </row>
    <row r="162">
      <c r="G162" s="1"/>
    </row>
    <row r="163">
      <c r="G163" s="1"/>
    </row>
    <row r="164">
      <c r="G164" s="1"/>
    </row>
    <row r="165">
      <c r="G165" s="1"/>
    </row>
    <row r="166">
      <c r="G166" s="1"/>
    </row>
    <row r="167">
      <c r="G167" s="1"/>
    </row>
    <row r="168">
      <c r="G168" s="1"/>
    </row>
    <row r="169">
      <c r="G169" s="1"/>
    </row>
    <row r="170">
      <c r="G170" s="1"/>
    </row>
    <row r="171">
      <c r="G171" s="1"/>
    </row>
    <row r="172">
      <c r="G172" s="1"/>
    </row>
    <row r="173">
      <c r="G173" s="1"/>
    </row>
    <row r="174">
      <c r="G174" s="1"/>
    </row>
    <row r="175">
      <c r="G175" s="1"/>
    </row>
    <row r="176">
      <c r="G176" s="1"/>
    </row>
    <row r="177">
      <c r="G177" s="1"/>
    </row>
    <row r="178">
      <c r="G178" s="1"/>
    </row>
    <row r="179">
      <c r="G179" s="1"/>
    </row>
    <row r="180">
      <c r="G180" s="1"/>
    </row>
    <row r="181">
      <c r="G181" s="1"/>
    </row>
    <row r="182">
      <c r="G182" s="1"/>
    </row>
    <row r="183">
      <c r="G183" s="1"/>
    </row>
    <row r="184">
      <c r="G184" s="1"/>
    </row>
    <row r="185">
      <c r="G185" s="1"/>
    </row>
    <row r="186">
      <c r="G186" s="1"/>
    </row>
    <row r="187">
      <c r="G187" s="1"/>
    </row>
    <row r="188">
      <c r="G188" s="1"/>
    </row>
    <row r="189">
      <c r="G189" s="1"/>
    </row>
    <row r="190">
      <c r="G190" s="1"/>
    </row>
    <row r="191">
      <c r="G191" s="1"/>
    </row>
    <row r="192">
      <c r="G192" s="1"/>
    </row>
    <row r="193">
      <c r="G193" s="1"/>
    </row>
    <row r="194">
      <c r="G194" s="1"/>
    </row>
    <row r="195">
      <c r="G195" s="1"/>
    </row>
    <row r="196">
      <c r="G196" s="1"/>
    </row>
    <row r="197">
      <c r="G197" s="1"/>
    </row>
    <row r="198">
      <c r="G198" s="1"/>
    </row>
    <row r="199">
      <c r="G199" s="1"/>
    </row>
    <row r="200">
      <c r="G200" s="1"/>
    </row>
    <row r="201">
      <c r="G201" s="1"/>
    </row>
    <row r="202">
      <c r="G202" s="1"/>
    </row>
    <row r="203">
      <c r="G203" s="1"/>
    </row>
    <row r="204">
      <c r="G204" s="1"/>
    </row>
    <row r="205">
      <c r="G205" s="1"/>
    </row>
    <row r="206">
      <c r="G206" s="1"/>
    </row>
    <row r="207">
      <c r="G207" s="1"/>
    </row>
    <row r="208">
      <c r="G208" s="1"/>
    </row>
    <row r="209">
      <c r="G209" s="1"/>
    </row>
    <row r="210">
      <c r="G210" s="1"/>
    </row>
    <row r="211">
      <c r="G211" s="1"/>
    </row>
    <row r="212">
      <c r="G212" s="1"/>
    </row>
    <row r="213">
      <c r="G213" s="1"/>
    </row>
    <row r="214">
      <c r="G214" s="1"/>
    </row>
    <row r="215">
      <c r="G215" s="1"/>
    </row>
    <row r="216">
      <c r="G216" s="1"/>
    </row>
    <row r="217">
      <c r="G217" s="1"/>
    </row>
    <row r="218">
      <c r="G218" s="1"/>
    </row>
    <row r="219">
      <c r="G219" s="1"/>
    </row>
    <row r="220">
      <c r="G220" s="1"/>
    </row>
    <row r="221">
      <c r="G221" s="1"/>
    </row>
    <row r="222">
      <c r="G222" s="1"/>
    </row>
    <row r="223">
      <c r="G223" s="1"/>
    </row>
    <row r="224">
      <c r="G224" s="1"/>
    </row>
    <row r="225">
      <c r="G225" s="1"/>
    </row>
    <row r="226">
      <c r="G226" s="1"/>
    </row>
    <row r="227">
      <c r="G227" s="1"/>
    </row>
    <row r="228">
      <c r="G228" s="1"/>
    </row>
    <row r="229">
      <c r="G229" s="1"/>
    </row>
    <row r="230">
      <c r="G230" s="1"/>
    </row>
    <row r="231">
      <c r="G231" s="1"/>
    </row>
    <row r="232">
      <c r="G232" s="1"/>
    </row>
    <row r="233">
      <c r="G233" s="1"/>
    </row>
    <row r="234">
      <c r="G234" s="1"/>
    </row>
    <row r="235">
      <c r="G235" s="1"/>
    </row>
    <row r="236">
      <c r="G236" s="1"/>
    </row>
    <row r="237">
      <c r="G237" s="1"/>
    </row>
    <row r="238">
      <c r="G238" s="1"/>
    </row>
    <row r="239">
      <c r="G239" s="1"/>
    </row>
    <row r="240">
      <c r="G240" s="1"/>
    </row>
    <row r="241">
      <c r="G241" s="1"/>
    </row>
    <row r="242">
      <c r="G242" s="1"/>
    </row>
    <row r="243">
      <c r="G243" s="1"/>
    </row>
    <row r="244">
      <c r="G244" s="1"/>
    </row>
    <row r="245">
      <c r="G245" s="1"/>
    </row>
    <row r="246">
      <c r="G246" s="1"/>
    </row>
    <row r="247">
      <c r="G247" s="1"/>
    </row>
    <row r="248">
      <c r="G248" s="1"/>
    </row>
    <row r="249">
      <c r="G249" s="1"/>
    </row>
    <row r="250">
      <c r="G250" s="1"/>
    </row>
    <row r="251">
      <c r="G251" s="1"/>
    </row>
    <row r="252">
      <c r="G252" s="1"/>
    </row>
    <row r="253">
      <c r="G253" s="1"/>
    </row>
    <row r="254">
      <c r="G254" s="1"/>
    </row>
    <row r="255">
      <c r="G255" s="1"/>
    </row>
    <row r="256">
      <c r="G256" s="1"/>
    </row>
    <row r="257">
      <c r="G257" s="1"/>
    </row>
    <row r="258">
      <c r="G258" s="1"/>
    </row>
    <row r="259">
      <c r="G259" s="1"/>
    </row>
    <row r="260">
      <c r="G260" s="1"/>
    </row>
    <row r="261">
      <c r="G261" s="1"/>
    </row>
    <row r="262">
      <c r="G262" s="1"/>
    </row>
    <row r="263">
      <c r="G263" s="1"/>
    </row>
    <row r="264">
      <c r="G264" s="1"/>
    </row>
    <row r="265">
      <c r="G265" s="1"/>
    </row>
    <row r="266">
      <c r="G266" s="1"/>
    </row>
    <row r="267">
      <c r="G267" s="1"/>
    </row>
    <row r="268">
      <c r="G268" s="1"/>
    </row>
    <row r="269">
      <c r="G269" s="1"/>
    </row>
    <row r="270">
      <c r="G270" s="1"/>
    </row>
    <row r="271">
      <c r="G271" s="1"/>
    </row>
    <row r="272">
      <c r="G272" s="1"/>
    </row>
    <row r="273">
      <c r="G273" s="1"/>
    </row>
    <row r="274">
      <c r="G274" s="1"/>
    </row>
    <row r="275">
      <c r="G275" s="1"/>
    </row>
    <row r="276">
      <c r="G276" s="1"/>
    </row>
    <row r="277">
      <c r="G277" s="1"/>
    </row>
    <row r="278">
      <c r="G278" s="1"/>
    </row>
    <row r="279">
      <c r="G279" s="1"/>
    </row>
    <row r="280">
      <c r="G280" s="1"/>
    </row>
    <row r="281">
      <c r="G281" s="1"/>
    </row>
    <row r="282">
      <c r="G282" s="1"/>
    </row>
    <row r="283">
      <c r="G283" s="1"/>
    </row>
    <row r="284">
      <c r="G284" s="1"/>
    </row>
    <row r="285">
      <c r="G285" s="1"/>
    </row>
    <row r="286">
      <c r="G286" s="1"/>
    </row>
    <row r="287">
      <c r="G287" s="1"/>
    </row>
    <row r="288">
      <c r="G288" s="1"/>
    </row>
    <row r="289">
      <c r="G289" s="1"/>
    </row>
    <row r="290">
      <c r="G290" s="1"/>
    </row>
    <row r="291">
      <c r="G291" s="1"/>
    </row>
    <row r="292">
      <c r="G292" s="1"/>
    </row>
    <row r="293">
      <c r="G293" s="1"/>
    </row>
    <row r="294">
      <c r="G294" s="1"/>
    </row>
    <row r="295">
      <c r="G295" s="1"/>
    </row>
    <row r="296">
      <c r="G296" s="1"/>
    </row>
    <row r="297">
      <c r="G297" s="1"/>
    </row>
    <row r="298">
      <c r="G298" s="1"/>
    </row>
    <row r="299">
      <c r="G299" s="1"/>
    </row>
    <row r="300">
      <c r="G300" s="1"/>
    </row>
    <row r="301">
      <c r="G301" s="1"/>
    </row>
    <row r="302">
      <c r="G302" s="1"/>
    </row>
    <row r="303">
      <c r="G303" s="1"/>
    </row>
    <row r="304">
      <c r="G304" s="1"/>
    </row>
    <row r="305">
      <c r="G305" s="1"/>
    </row>
    <row r="306">
      <c r="G306" s="1"/>
    </row>
    <row r="307">
      <c r="G307" s="1"/>
    </row>
    <row r="308">
      <c r="G308" s="1"/>
    </row>
    <row r="309">
      <c r="G309" s="1"/>
    </row>
    <row r="310">
      <c r="G310" s="1"/>
    </row>
    <row r="311">
      <c r="G311" s="1"/>
    </row>
    <row r="312">
      <c r="G312" s="1"/>
    </row>
    <row r="313">
      <c r="G313" s="1"/>
    </row>
    <row r="314">
      <c r="G314" s="1"/>
    </row>
    <row r="315">
      <c r="G315" s="1"/>
    </row>
    <row r="316">
      <c r="G316" s="1"/>
    </row>
    <row r="317">
      <c r="G317" s="1"/>
    </row>
    <row r="318">
      <c r="G318" s="1"/>
    </row>
    <row r="319">
      <c r="G319" s="1"/>
    </row>
    <row r="320">
      <c r="G320" s="1"/>
    </row>
    <row r="321">
      <c r="G321" s="1"/>
    </row>
    <row r="322">
      <c r="G322" s="1"/>
    </row>
    <row r="323">
      <c r="G323" s="1"/>
    </row>
    <row r="324">
      <c r="G324" s="1"/>
    </row>
    <row r="325">
      <c r="G325" s="1"/>
    </row>
    <row r="326">
      <c r="G326" s="1"/>
    </row>
    <row r="327">
      <c r="G327" s="1"/>
    </row>
    <row r="328">
      <c r="G328" s="1"/>
    </row>
    <row r="329">
      <c r="G329" s="1"/>
    </row>
    <row r="330">
      <c r="G330" s="1"/>
    </row>
    <row r="331">
      <c r="G331" s="1"/>
    </row>
    <row r="332">
      <c r="G332" s="1"/>
    </row>
    <row r="333">
      <c r="G333" s="1"/>
    </row>
    <row r="334">
      <c r="G334" s="1"/>
    </row>
    <row r="335">
      <c r="G335" s="1"/>
    </row>
    <row r="336">
      <c r="G336" s="1"/>
    </row>
    <row r="337">
      <c r="G337" s="1"/>
    </row>
    <row r="338">
      <c r="G338" s="1"/>
    </row>
    <row r="339">
      <c r="G339" s="1"/>
    </row>
    <row r="340">
      <c r="G340" s="1"/>
    </row>
    <row r="341">
      <c r="G341" s="1"/>
    </row>
    <row r="342">
      <c r="G342" s="1"/>
    </row>
    <row r="343">
      <c r="G343" s="1"/>
    </row>
    <row r="344">
      <c r="G344" s="1"/>
    </row>
    <row r="345">
      <c r="G345" s="1"/>
    </row>
    <row r="346">
      <c r="G346" s="1"/>
    </row>
    <row r="347">
      <c r="G347" s="1"/>
    </row>
    <row r="348">
      <c r="G348" s="1"/>
    </row>
    <row r="349">
      <c r="G349" s="1"/>
    </row>
    <row r="350">
      <c r="G350" s="1"/>
    </row>
    <row r="351">
      <c r="G351" s="1"/>
    </row>
    <row r="352">
      <c r="G352" s="1"/>
    </row>
    <row r="353">
      <c r="G353" s="1"/>
    </row>
    <row r="354">
      <c r="G354" s="1"/>
    </row>
    <row r="355">
      <c r="G355" s="1"/>
    </row>
    <row r="356">
      <c r="G356" s="1"/>
    </row>
    <row r="357">
      <c r="G357" s="1"/>
    </row>
    <row r="358">
      <c r="G358" s="1"/>
    </row>
    <row r="359">
      <c r="G359" s="1"/>
    </row>
    <row r="360">
      <c r="G360" s="1"/>
    </row>
    <row r="361">
      <c r="G361" s="1"/>
    </row>
    <row r="362">
      <c r="G362" s="1"/>
    </row>
    <row r="363">
      <c r="G363" s="1"/>
    </row>
    <row r="364">
      <c r="G364" s="1"/>
    </row>
    <row r="365">
      <c r="G365" s="1"/>
    </row>
    <row r="366">
      <c r="G366" s="1"/>
    </row>
    <row r="367">
      <c r="G367" s="1"/>
    </row>
    <row r="368">
      <c r="G368" s="1"/>
    </row>
    <row r="369">
      <c r="G369" s="1"/>
    </row>
    <row r="370">
      <c r="G370" s="1"/>
    </row>
    <row r="371">
      <c r="G371" s="1"/>
    </row>
    <row r="372">
      <c r="G372" s="1"/>
    </row>
    <row r="373">
      <c r="G373" s="1"/>
    </row>
    <row r="374">
      <c r="G374" s="1"/>
    </row>
    <row r="375">
      <c r="G375" s="1"/>
    </row>
    <row r="376">
      <c r="G376" s="1"/>
    </row>
    <row r="377">
      <c r="G377" s="1"/>
    </row>
    <row r="378">
      <c r="G378" s="1"/>
    </row>
    <row r="379">
      <c r="G379" s="1"/>
    </row>
    <row r="380">
      <c r="G380" s="1"/>
    </row>
    <row r="381">
      <c r="G381" s="1"/>
    </row>
    <row r="382">
      <c r="G382" s="1"/>
    </row>
    <row r="383">
      <c r="G383" s="1"/>
    </row>
    <row r="384">
      <c r="G384" s="1"/>
    </row>
    <row r="385">
      <c r="G385" s="1"/>
    </row>
    <row r="386">
      <c r="G386" s="1"/>
    </row>
    <row r="387">
      <c r="G387" s="1"/>
    </row>
    <row r="388">
      <c r="G388" s="1"/>
    </row>
    <row r="389">
      <c r="G389" s="1"/>
    </row>
    <row r="390">
      <c r="G390" s="1"/>
    </row>
    <row r="391">
      <c r="G391" s="1"/>
    </row>
    <row r="392">
      <c r="G392" s="1"/>
    </row>
    <row r="393">
      <c r="G393" s="1"/>
    </row>
    <row r="394">
      <c r="G394" s="1"/>
    </row>
    <row r="395">
      <c r="G395" s="1"/>
    </row>
    <row r="396">
      <c r="G396" s="1"/>
    </row>
    <row r="397">
      <c r="G397" s="1"/>
    </row>
    <row r="398">
      <c r="G398" s="1"/>
    </row>
    <row r="399">
      <c r="G399" s="1"/>
    </row>
    <row r="400">
      <c r="G400" s="1"/>
    </row>
    <row r="401">
      <c r="G401" s="1"/>
    </row>
    <row r="402">
      <c r="G402" s="1"/>
    </row>
    <row r="403">
      <c r="G403" s="1"/>
    </row>
    <row r="404">
      <c r="G404" s="1"/>
    </row>
    <row r="405">
      <c r="G405" s="1"/>
    </row>
    <row r="406">
      <c r="G406" s="1"/>
    </row>
    <row r="407">
      <c r="G407" s="1"/>
    </row>
    <row r="408">
      <c r="G408" s="1"/>
    </row>
    <row r="409">
      <c r="G409" s="1"/>
    </row>
    <row r="410">
      <c r="G410" s="1"/>
    </row>
    <row r="411">
      <c r="G411" s="1"/>
    </row>
    <row r="412">
      <c r="G412" s="1"/>
    </row>
    <row r="413">
      <c r="G413" s="1"/>
    </row>
    <row r="414">
      <c r="G414" s="1"/>
    </row>
    <row r="415">
      <c r="G415" s="1"/>
    </row>
    <row r="416">
      <c r="G416" s="1"/>
    </row>
    <row r="417">
      <c r="G417" s="1"/>
    </row>
    <row r="418">
      <c r="G418" s="1"/>
    </row>
    <row r="419">
      <c r="G419" s="1"/>
    </row>
    <row r="420">
      <c r="G420" s="1"/>
    </row>
    <row r="421">
      <c r="G421" s="1"/>
    </row>
    <row r="422">
      <c r="G422" s="1"/>
    </row>
    <row r="423">
      <c r="G423" s="1"/>
    </row>
    <row r="424">
      <c r="G424" s="1"/>
    </row>
    <row r="425">
      <c r="G425" s="1"/>
    </row>
    <row r="426">
      <c r="G426" s="1"/>
    </row>
    <row r="427">
      <c r="G427" s="1"/>
    </row>
    <row r="428">
      <c r="G428" s="1"/>
    </row>
    <row r="429">
      <c r="G429" s="1"/>
    </row>
    <row r="430">
      <c r="G430" s="1"/>
    </row>
    <row r="431">
      <c r="G431" s="1"/>
    </row>
    <row r="432">
      <c r="G432" s="1"/>
    </row>
    <row r="433">
      <c r="G433" s="1"/>
    </row>
    <row r="434">
      <c r="G434" s="1"/>
    </row>
    <row r="435">
      <c r="G435" s="1"/>
    </row>
    <row r="436">
      <c r="G436" s="1"/>
    </row>
    <row r="437">
      <c r="G437" s="1"/>
    </row>
    <row r="438">
      <c r="G438" s="1"/>
    </row>
    <row r="439">
      <c r="G439" s="1"/>
    </row>
    <row r="440">
      <c r="G440" s="1"/>
    </row>
    <row r="441">
      <c r="G441" s="1"/>
    </row>
    <row r="442">
      <c r="G442" s="1"/>
    </row>
    <row r="443">
      <c r="G443" s="1"/>
    </row>
    <row r="444">
      <c r="G444" s="1"/>
    </row>
    <row r="445">
      <c r="G445" s="1"/>
    </row>
    <row r="446">
      <c r="G446" s="1"/>
    </row>
    <row r="447">
      <c r="G447" s="1"/>
    </row>
    <row r="448">
      <c r="G448" s="1"/>
    </row>
    <row r="449">
      <c r="G449" s="1"/>
    </row>
    <row r="450">
      <c r="G450" s="1"/>
    </row>
    <row r="451">
      <c r="G451" s="1"/>
    </row>
    <row r="452">
      <c r="G452" s="1"/>
    </row>
    <row r="453">
      <c r="G453" s="1"/>
    </row>
    <row r="454">
      <c r="G454" s="1"/>
    </row>
    <row r="455">
      <c r="G455" s="1"/>
    </row>
    <row r="456">
      <c r="G456" s="1"/>
    </row>
    <row r="457">
      <c r="G457" s="1"/>
    </row>
    <row r="458">
      <c r="G458" s="1"/>
    </row>
    <row r="459">
      <c r="G459" s="1"/>
    </row>
    <row r="460">
      <c r="G460" s="1"/>
    </row>
    <row r="461">
      <c r="G461" s="1"/>
    </row>
    <row r="462">
      <c r="G462" s="1"/>
    </row>
    <row r="463">
      <c r="G463" s="1"/>
    </row>
    <row r="464">
      <c r="G464" s="1"/>
    </row>
    <row r="465">
      <c r="G465" s="1"/>
    </row>
    <row r="466">
      <c r="G466" s="1"/>
    </row>
    <row r="467">
      <c r="G467" s="1"/>
    </row>
    <row r="468">
      <c r="G468" s="1"/>
    </row>
    <row r="469">
      <c r="G469" s="1"/>
    </row>
    <row r="470">
      <c r="G470" s="1"/>
    </row>
    <row r="471">
      <c r="G471" s="1"/>
    </row>
    <row r="472">
      <c r="G472" s="1"/>
    </row>
    <row r="473">
      <c r="G473" s="1"/>
    </row>
    <row r="474">
      <c r="G474" s="1"/>
    </row>
    <row r="475">
      <c r="G475" s="1"/>
    </row>
    <row r="476">
      <c r="G476" s="1"/>
    </row>
    <row r="477">
      <c r="G477" s="1"/>
    </row>
    <row r="478">
      <c r="G478" s="1"/>
    </row>
    <row r="479">
      <c r="G479" s="1"/>
    </row>
    <row r="480">
      <c r="G480" s="1"/>
    </row>
    <row r="481">
      <c r="G481" s="1"/>
    </row>
    <row r="482">
      <c r="G482" s="1"/>
    </row>
    <row r="483">
      <c r="G483" s="1"/>
    </row>
    <row r="484">
      <c r="G484" s="1"/>
    </row>
    <row r="485">
      <c r="G485" s="1"/>
    </row>
    <row r="486">
      <c r="G486" s="1"/>
    </row>
    <row r="487">
      <c r="G487" s="1"/>
    </row>
    <row r="488">
      <c r="G488" s="1"/>
    </row>
    <row r="489">
      <c r="G489" s="1"/>
    </row>
    <row r="490">
      <c r="G490" s="1"/>
    </row>
    <row r="491">
      <c r="G491" s="1"/>
    </row>
    <row r="492">
      <c r="G492" s="1"/>
    </row>
    <row r="493">
      <c r="G493" s="1"/>
    </row>
    <row r="494">
      <c r="G494" s="1"/>
    </row>
    <row r="495">
      <c r="G495" s="1"/>
    </row>
    <row r="496">
      <c r="G496" s="1"/>
    </row>
    <row r="497">
      <c r="G497" s="1"/>
    </row>
    <row r="498">
      <c r="G498" s="1"/>
    </row>
    <row r="499">
      <c r="G499" s="1"/>
    </row>
    <row r="500">
      <c r="G500" s="1"/>
    </row>
    <row r="501">
      <c r="G501" s="1"/>
    </row>
    <row r="502">
      <c r="G502" s="1"/>
    </row>
    <row r="503">
      <c r="G503" s="1"/>
    </row>
    <row r="504">
      <c r="G504" s="1"/>
    </row>
    <row r="505">
      <c r="G505" s="1"/>
    </row>
    <row r="506">
      <c r="G506" s="1"/>
    </row>
    <row r="507">
      <c r="G507" s="1"/>
    </row>
    <row r="508">
      <c r="G508" s="1"/>
    </row>
    <row r="509">
      <c r="G509" s="1"/>
    </row>
    <row r="510">
      <c r="G510" s="1"/>
    </row>
    <row r="511">
      <c r="G511" s="1"/>
    </row>
    <row r="512">
      <c r="G512" s="1"/>
    </row>
    <row r="513">
      <c r="G513" s="1"/>
    </row>
    <row r="514">
      <c r="G514" s="1"/>
    </row>
    <row r="515">
      <c r="G515" s="1"/>
    </row>
    <row r="516">
      <c r="G516" s="1"/>
    </row>
    <row r="517">
      <c r="G517" s="1"/>
    </row>
    <row r="518">
      <c r="G518" s="1"/>
    </row>
    <row r="519">
      <c r="G519" s="1"/>
    </row>
    <row r="520">
      <c r="G520" s="1"/>
    </row>
    <row r="521">
      <c r="G521" s="1"/>
    </row>
    <row r="522">
      <c r="G522" s="1"/>
    </row>
    <row r="523">
      <c r="G523" s="1"/>
    </row>
    <row r="524">
      <c r="G524" s="1"/>
    </row>
    <row r="525">
      <c r="G525" s="1"/>
    </row>
    <row r="526">
      <c r="G526" s="1"/>
    </row>
    <row r="527">
      <c r="G527" s="1"/>
    </row>
    <row r="528">
      <c r="G528" s="1"/>
    </row>
    <row r="529">
      <c r="G529" s="1"/>
    </row>
    <row r="530">
      <c r="G530" s="1"/>
    </row>
    <row r="531">
      <c r="G531" s="1"/>
    </row>
    <row r="532">
      <c r="G532" s="1"/>
    </row>
    <row r="533">
      <c r="G533" s="1"/>
    </row>
    <row r="534">
      <c r="G534" s="1"/>
    </row>
    <row r="535">
      <c r="G535" s="1"/>
    </row>
    <row r="536">
      <c r="G536" s="1"/>
    </row>
    <row r="537">
      <c r="G537" s="1"/>
    </row>
    <row r="538">
      <c r="G538" s="1"/>
    </row>
    <row r="539">
      <c r="G539" s="1"/>
    </row>
    <row r="540">
      <c r="G540" s="1"/>
    </row>
    <row r="541">
      <c r="G541" s="1"/>
    </row>
    <row r="542">
      <c r="G542" s="1"/>
    </row>
    <row r="543">
      <c r="G543" s="1"/>
    </row>
    <row r="544">
      <c r="G544" s="1"/>
    </row>
    <row r="545">
      <c r="G545" s="1"/>
    </row>
    <row r="546">
      <c r="G546" s="1"/>
    </row>
    <row r="547">
      <c r="G547" s="1"/>
    </row>
    <row r="548">
      <c r="G548" s="1"/>
    </row>
    <row r="549">
      <c r="G549" s="1"/>
    </row>
    <row r="550">
      <c r="G550" s="1"/>
    </row>
    <row r="551">
      <c r="G551" s="1"/>
    </row>
    <row r="552">
      <c r="G552" s="1"/>
    </row>
    <row r="553">
      <c r="G553" s="1"/>
    </row>
    <row r="554">
      <c r="G554" s="1"/>
    </row>
    <row r="555">
      <c r="G555" s="1"/>
    </row>
    <row r="556">
      <c r="G556" s="1"/>
    </row>
    <row r="557">
      <c r="G557" s="1"/>
    </row>
    <row r="558">
      <c r="G558" s="1"/>
    </row>
    <row r="559">
      <c r="G559" s="1"/>
    </row>
    <row r="560">
      <c r="G560" s="1"/>
    </row>
    <row r="561">
      <c r="G561" s="1"/>
    </row>
    <row r="562">
      <c r="G562" s="1"/>
    </row>
    <row r="563">
      <c r="G563" s="1"/>
    </row>
    <row r="564">
      <c r="G564" s="1"/>
    </row>
    <row r="565">
      <c r="G565" s="1"/>
    </row>
    <row r="566">
      <c r="G566" s="1"/>
    </row>
    <row r="567">
      <c r="G567" s="1"/>
    </row>
    <row r="568">
      <c r="G568" s="1"/>
    </row>
    <row r="569">
      <c r="G569" s="1"/>
    </row>
    <row r="570">
      <c r="G570" s="1"/>
    </row>
    <row r="571">
      <c r="G571" s="1"/>
    </row>
    <row r="572">
      <c r="G572" s="1"/>
    </row>
    <row r="573">
      <c r="G573" s="1"/>
    </row>
    <row r="574">
      <c r="G574" s="1"/>
    </row>
    <row r="575">
      <c r="G575" s="1"/>
    </row>
    <row r="576">
      <c r="G576" s="1"/>
    </row>
    <row r="577">
      <c r="G577" s="1"/>
    </row>
    <row r="578">
      <c r="G578" s="1"/>
    </row>
    <row r="579">
      <c r="G579" s="1"/>
    </row>
    <row r="580">
      <c r="G580" s="1"/>
    </row>
    <row r="581">
      <c r="G581" s="1"/>
    </row>
    <row r="582">
      <c r="G582" s="1"/>
    </row>
    <row r="583">
      <c r="G583" s="1"/>
    </row>
    <row r="584">
      <c r="G584" s="1"/>
    </row>
    <row r="585">
      <c r="G585" s="1"/>
    </row>
    <row r="586">
      <c r="G586" s="1"/>
    </row>
    <row r="587">
      <c r="G587" s="1"/>
    </row>
    <row r="588">
      <c r="G588" s="1"/>
    </row>
    <row r="589">
      <c r="G589" s="1"/>
    </row>
    <row r="590">
      <c r="G590" s="1"/>
    </row>
    <row r="591">
      <c r="G591" s="1"/>
    </row>
    <row r="592">
      <c r="G592" s="1"/>
    </row>
    <row r="593">
      <c r="G593" s="1"/>
    </row>
    <row r="594">
      <c r="G594" s="1"/>
    </row>
    <row r="595">
      <c r="G595" s="1"/>
    </row>
    <row r="596">
      <c r="G596" s="1"/>
    </row>
    <row r="597">
      <c r="G597" s="1"/>
    </row>
    <row r="598">
      <c r="G598" s="1"/>
    </row>
    <row r="599">
      <c r="G599" s="1"/>
    </row>
    <row r="600">
      <c r="G600" s="1"/>
    </row>
    <row r="601">
      <c r="G601" s="1"/>
    </row>
    <row r="602">
      <c r="G602" s="1"/>
    </row>
    <row r="603">
      <c r="G603" s="1"/>
    </row>
    <row r="604">
      <c r="G604" s="1"/>
    </row>
    <row r="605">
      <c r="G605" s="1"/>
    </row>
    <row r="606">
      <c r="G606" s="1"/>
    </row>
    <row r="607">
      <c r="G607" s="1"/>
    </row>
    <row r="608">
      <c r="G608" s="1"/>
    </row>
    <row r="609">
      <c r="G609" s="1"/>
    </row>
    <row r="610">
      <c r="G610" s="1"/>
    </row>
    <row r="611">
      <c r="G611" s="1"/>
    </row>
    <row r="612">
      <c r="G612" s="1"/>
    </row>
    <row r="613">
      <c r="G613" s="1"/>
    </row>
    <row r="614">
      <c r="G614" s="1"/>
    </row>
    <row r="615">
      <c r="G615" s="1"/>
    </row>
    <row r="616">
      <c r="G616" s="1"/>
    </row>
    <row r="617">
      <c r="G617" s="1"/>
    </row>
    <row r="618">
      <c r="G618" s="1"/>
    </row>
    <row r="619">
      <c r="G619" s="1"/>
    </row>
    <row r="620">
      <c r="G620" s="1"/>
    </row>
    <row r="621">
      <c r="G621" s="1"/>
    </row>
    <row r="622">
      <c r="G622" s="1"/>
    </row>
    <row r="623">
      <c r="G623" s="1"/>
    </row>
    <row r="624">
      <c r="G624" s="1"/>
    </row>
    <row r="625">
      <c r="G625" s="1"/>
    </row>
    <row r="626">
      <c r="G626" s="1"/>
    </row>
    <row r="627">
      <c r="G627" s="1"/>
    </row>
    <row r="628">
      <c r="G628" s="1"/>
    </row>
    <row r="629">
      <c r="G629" s="1"/>
    </row>
    <row r="630">
      <c r="G630" s="1"/>
    </row>
    <row r="631">
      <c r="G631" s="1"/>
    </row>
    <row r="632">
      <c r="G632" s="1"/>
    </row>
    <row r="633">
      <c r="G633" s="1"/>
    </row>
    <row r="634">
      <c r="G634" s="1"/>
    </row>
    <row r="635">
      <c r="G635" s="1"/>
    </row>
    <row r="636">
      <c r="G636" s="1"/>
    </row>
    <row r="637">
      <c r="G637" s="1"/>
    </row>
    <row r="638">
      <c r="G638" s="1"/>
    </row>
    <row r="639">
      <c r="G639" s="1"/>
    </row>
    <row r="640">
      <c r="G640" s="1"/>
    </row>
    <row r="641">
      <c r="G641" s="1"/>
    </row>
    <row r="642">
      <c r="G642" s="1"/>
    </row>
    <row r="643">
      <c r="G643" s="1"/>
    </row>
    <row r="644">
      <c r="G644" s="1"/>
    </row>
    <row r="645">
      <c r="G645" s="1"/>
    </row>
    <row r="646">
      <c r="G646" s="1"/>
    </row>
    <row r="647">
      <c r="G647" s="1"/>
    </row>
    <row r="648">
      <c r="G648" s="1"/>
    </row>
    <row r="649">
      <c r="G649" s="1"/>
    </row>
    <row r="650">
      <c r="G650" s="1"/>
    </row>
    <row r="651">
      <c r="G651" s="1"/>
    </row>
    <row r="652">
      <c r="G652" s="1"/>
    </row>
    <row r="653">
      <c r="G653" s="1"/>
    </row>
    <row r="654">
      <c r="G654" s="1"/>
    </row>
    <row r="655">
      <c r="G655" s="1"/>
    </row>
    <row r="656">
      <c r="G656" s="1"/>
    </row>
    <row r="657">
      <c r="G657" s="1"/>
    </row>
    <row r="658">
      <c r="G658" s="1"/>
    </row>
    <row r="659">
      <c r="G659" s="1"/>
    </row>
    <row r="660">
      <c r="G660" s="1"/>
    </row>
    <row r="661">
      <c r="G661" s="1"/>
    </row>
    <row r="662">
      <c r="G662" s="1"/>
    </row>
    <row r="663">
      <c r="G663" s="1"/>
    </row>
    <row r="664">
      <c r="G664" s="1"/>
    </row>
    <row r="665">
      <c r="G665" s="1"/>
    </row>
    <row r="666">
      <c r="G666" s="1"/>
    </row>
    <row r="667">
      <c r="G667" s="1"/>
    </row>
    <row r="668">
      <c r="G668" s="1"/>
    </row>
    <row r="669">
      <c r="G669" s="1"/>
    </row>
    <row r="670">
      <c r="G670" s="1"/>
    </row>
    <row r="671">
      <c r="G671" s="1"/>
    </row>
    <row r="672">
      <c r="G672" s="1"/>
    </row>
    <row r="673">
      <c r="G673" s="1"/>
    </row>
    <row r="674">
      <c r="G674" s="1"/>
    </row>
    <row r="675">
      <c r="G675" s="1"/>
    </row>
    <row r="676">
      <c r="G676" s="1"/>
    </row>
    <row r="677">
      <c r="G677" s="1"/>
    </row>
    <row r="678">
      <c r="G678" s="1"/>
    </row>
    <row r="679">
      <c r="G679" s="1"/>
    </row>
    <row r="680">
      <c r="G680" s="1"/>
    </row>
    <row r="681">
      <c r="G681" s="1"/>
    </row>
    <row r="682">
      <c r="G682" s="1"/>
    </row>
    <row r="683">
      <c r="G683" s="1"/>
    </row>
    <row r="684">
      <c r="G684" s="1"/>
    </row>
    <row r="685">
      <c r="G685" s="1"/>
    </row>
    <row r="686">
      <c r="G686" s="1"/>
    </row>
    <row r="687">
      <c r="G687" s="1"/>
    </row>
    <row r="688">
      <c r="G688" s="1"/>
    </row>
    <row r="689">
      <c r="G689" s="1"/>
    </row>
    <row r="690">
      <c r="G690" s="1"/>
    </row>
    <row r="691">
      <c r="G691" s="1"/>
    </row>
    <row r="692">
      <c r="G692" s="1"/>
    </row>
    <row r="693">
      <c r="G693" s="1"/>
    </row>
    <row r="694">
      <c r="G694" s="1"/>
    </row>
    <row r="695">
      <c r="G695" s="1"/>
    </row>
    <row r="696">
      <c r="G696" s="1"/>
    </row>
    <row r="697">
      <c r="G697" s="1"/>
    </row>
    <row r="698">
      <c r="G698" s="1"/>
    </row>
    <row r="699">
      <c r="G699" s="1"/>
    </row>
    <row r="700">
      <c r="G700" s="1"/>
    </row>
    <row r="701">
      <c r="G701" s="1"/>
    </row>
    <row r="702">
      <c r="G702" s="1"/>
    </row>
    <row r="703">
      <c r="G703" s="1"/>
    </row>
    <row r="704">
      <c r="G704" s="1"/>
    </row>
    <row r="705">
      <c r="G705" s="1"/>
    </row>
    <row r="706">
      <c r="G706" s="1"/>
    </row>
    <row r="707">
      <c r="G707" s="1"/>
    </row>
    <row r="708">
      <c r="G708" s="1"/>
    </row>
    <row r="709">
      <c r="G709" s="1"/>
    </row>
    <row r="710">
      <c r="G710" s="1"/>
    </row>
    <row r="711">
      <c r="G711" s="1"/>
    </row>
    <row r="712">
      <c r="G712" s="1"/>
    </row>
    <row r="713">
      <c r="G713" s="1"/>
    </row>
    <row r="714">
      <c r="G714" s="1"/>
    </row>
    <row r="715">
      <c r="G715" s="1"/>
    </row>
    <row r="716">
      <c r="G716" s="1"/>
    </row>
    <row r="717">
      <c r="G717" s="1"/>
    </row>
    <row r="718">
      <c r="G718" s="1"/>
    </row>
    <row r="719">
      <c r="G719" s="1"/>
    </row>
    <row r="720">
      <c r="G720" s="1"/>
    </row>
    <row r="721">
      <c r="G721" s="1"/>
    </row>
    <row r="722">
      <c r="G722" s="1"/>
    </row>
    <row r="723">
      <c r="G723" s="1"/>
    </row>
    <row r="724">
      <c r="G724" s="1"/>
    </row>
    <row r="725">
      <c r="G725" s="1"/>
    </row>
    <row r="726">
      <c r="G726" s="1"/>
    </row>
    <row r="727">
      <c r="G727" s="1"/>
    </row>
    <row r="728">
      <c r="G728" s="1"/>
    </row>
    <row r="729">
      <c r="G729" s="1"/>
    </row>
    <row r="730">
      <c r="G730" s="1"/>
    </row>
    <row r="731">
      <c r="G731" s="1"/>
    </row>
    <row r="732">
      <c r="G732" s="1"/>
    </row>
    <row r="733">
      <c r="G733" s="1"/>
    </row>
    <row r="734">
      <c r="G734" s="1"/>
    </row>
    <row r="735">
      <c r="G735" s="1"/>
    </row>
    <row r="736">
      <c r="G736" s="1"/>
    </row>
    <row r="737">
      <c r="G737" s="1"/>
    </row>
    <row r="738">
      <c r="G738" s="1"/>
    </row>
    <row r="739">
      <c r="G739" s="1"/>
    </row>
    <row r="740">
      <c r="G740" s="1"/>
    </row>
    <row r="741">
      <c r="G741" s="1"/>
    </row>
    <row r="742">
      <c r="G742" s="1"/>
    </row>
    <row r="743">
      <c r="G743" s="1"/>
    </row>
    <row r="744">
      <c r="G744" s="1"/>
    </row>
    <row r="745">
      <c r="G745" s="1"/>
    </row>
    <row r="746">
      <c r="G746" s="1"/>
    </row>
    <row r="747">
      <c r="G747" s="1"/>
    </row>
    <row r="748">
      <c r="G748" s="1"/>
    </row>
    <row r="749">
      <c r="G749" s="1"/>
    </row>
    <row r="750">
      <c r="G750" s="1"/>
    </row>
    <row r="751">
      <c r="G751" s="1"/>
    </row>
    <row r="752">
      <c r="G752" s="1"/>
    </row>
    <row r="753">
      <c r="G753" s="1"/>
    </row>
    <row r="754">
      <c r="G754" s="1"/>
    </row>
    <row r="755">
      <c r="G755" s="1"/>
    </row>
    <row r="756">
      <c r="G756" s="1"/>
    </row>
    <row r="757">
      <c r="G757" s="1"/>
    </row>
    <row r="758">
      <c r="G758" s="1"/>
    </row>
    <row r="759">
      <c r="G759" s="1"/>
    </row>
    <row r="760">
      <c r="G760" s="1"/>
    </row>
    <row r="761">
      <c r="G761" s="1"/>
    </row>
    <row r="762">
      <c r="G762" s="1"/>
    </row>
    <row r="763">
      <c r="G763" s="1"/>
    </row>
    <row r="764">
      <c r="G764" s="1"/>
    </row>
    <row r="765">
      <c r="G765" s="1"/>
    </row>
    <row r="766">
      <c r="G766" s="1"/>
    </row>
    <row r="767">
      <c r="G767" s="1"/>
    </row>
    <row r="768">
      <c r="G768" s="1"/>
    </row>
    <row r="769">
      <c r="G769" s="1"/>
    </row>
    <row r="770">
      <c r="G770" s="1"/>
    </row>
    <row r="771">
      <c r="G771" s="1"/>
    </row>
    <row r="772">
      <c r="G772" s="1"/>
    </row>
    <row r="773">
      <c r="G773" s="1"/>
    </row>
    <row r="774">
      <c r="G774" s="1"/>
    </row>
    <row r="775">
      <c r="G775" s="1"/>
    </row>
    <row r="776">
      <c r="G776" s="1"/>
    </row>
    <row r="777">
      <c r="G777" s="1"/>
    </row>
    <row r="778">
      <c r="G778" s="1"/>
    </row>
    <row r="779">
      <c r="G779" s="1"/>
    </row>
    <row r="780">
      <c r="G780" s="1"/>
    </row>
    <row r="781">
      <c r="G781" s="1"/>
    </row>
    <row r="782">
      <c r="G782" s="1"/>
    </row>
    <row r="783">
      <c r="G783" s="1"/>
    </row>
    <row r="784">
      <c r="G784" s="1"/>
    </row>
    <row r="785">
      <c r="G785" s="1"/>
    </row>
    <row r="786">
      <c r="G786" s="1"/>
    </row>
    <row r="787">
      <c r="G787" s="1"/>
    </row>
    <row r="788">
      <c r="G788" s="1"/>
    </row>
    <row r="789">
      <c r="G789" s="1"/>
    </row>
    <row r="790">
      <c r="G790" s="1"/>
    </row>
    <row r="791">
      <c r="G791" s="1"/>
    </row>
    <row r="792">
      <c r="G792" s="1"/>
    </row>
    <row r="793">
      <c r="G793" s="1"/>
    </row>
    <row r="794">
      <c r="G794" s="1"/>
    </row>
    <row r="795">
      <c r="G795" s="1"/>
    </row>
    <row r="796">
      <c r="G796" s="1"/>
    </row>
    <row r="797">
      <c r="G797" s="1"/>
    </row>
    <row r="798">
      <c r="G798" s="1"/>
    </row>
    <row r="799">
      <c r="G799" s="1"/>
    </row>
    <row r="800">
      <c r="G800" s="1"/>
    </row>
    <row r="801">
      <c r="G801" s="1"/>
    </row>
    <row r="802">
      <c r="G802" s="1"/>
    </row>
    <row r="803">
      <c r="G803" s="1"/>
    </row>
    <row r="804">
      <c r="G804" s="1"/>
    </row>
    <row r="805">
      <c r="G805" s="1"/>
    </row>
    <row r="806">
      <c r="G806" s="1"/>
    </row>
    <row r="807">
      <c r="G807" s="1"/>
    </row>
    <row r="808">
      <c r="G808" s="1"/>
    </row>
    <row r="809">
      <c r="G809" s="1"/>
    </row>
    <row r="810">
      <c r="G810" s="1"/>
    </row>
    <row r="811">
      <c r="G811" s="1"/>
    </row>
    <row r="812">
      <c r="G812" s="1"/>
    </row>
    <row r="813">
      <c r="G813" s="1"/>
    </row>
    <row r="814">
      <c r="G814" s="1"/>
    </row>
    <row r="815">
      <c r="G815" s="1"/>
    </row>
    <row r="816">
      <c r="G816" s="1"/>
    </row>
    <row r="817">
      <c r="G817" s="1"/>
    </row>
    <row r="818">
      <c r="G818" s="1"/>
    </row>
    <row r="819">
      <c r="G819" s="1"/>
    </row>
    <row r="820">
      <c r="G820" s="1"/>
    </row>
    <row r="821">
      <c r="G821" s="1"/>
    </row>
    <row r="822">
      <c r="G822" s="1"/>
    </row>
    <row r="823">
      <c r="G823" s="1"/>
    </row>
    <row r="824">
      <c r="G824" s="1"/>
    </row>
    <row r="825">
      <c r="G825" s="1"/>
    </row>
    <row r="826">
      <c r="G826" s="1"/>
    </row>
    <row r="827">
      <c r="G827" s="1"/>
    </row>
    <row r="828">
      <c r="G828" s="1"/>
    </row>
    <row r="829">
      <c r="G829" s="1"/>
    </row>
    <row r="830">
      <c r="G830" s="1"/>
    </row>
    <row r="831">
      <c r="G831" s="1"/>
    </row>
    <row r="832">
      <c r="G832" s="1"/>
    </row>
    <row r="833">
      <c r="G833" s="1"/>
    </row>
    <row r="834">
      <c r="G834" s="1"/>
    </row>
    <row r="835">
      <c r="G835" s="1"/>
    </row>
    <row r="836">
      <c r="G836" s="1"/>
    </row>
    <row r="837">
      <c r="G837" s="1"/>
    </row>
    <row r="838">
      <c r="G838" s="1"/>
    </row>
    <row r="839">
      <c r="G839" s="1"/>
    </row>
    <row r="840">
      <c r="G840" s="1"/>
    </row>
    <row r="841">
      <c r="G841" s="1"/>
    </row>
    <row r="842">
      <c r="G842" s="1"/>
    </row>
    <row r="843">
      <c r="G843" s="1"/>
    </row>
    <row r="844">
      <c r="G844" s="1"/>
    </row>
    <row r="845">
      <c r="G845" s="1"/>
    </row>
    <row r="846">
      <c r="G846" s="1"/>
    </row>
    <row r="847">
      <c r="G847" s="1"/>
    </row>
    <row r="848">
      <c r="G848" s="1"/>
    </row>
    <row r="849">
      <c r="G849" s="1"/>
    </row>
    <row r="850">
      <c r="G850" s="1"/>
    </row>
    <row r="851">
      <c r="G851" s="1"/>
    </row>
    <row r="852">
      <c r="G852" s="1"/>
    </row>
    <row r="853">
      <c r="G853" s="1"/>
    </row>
    <row r="854">
      <c r="G854" s="1"/>
    </row>
    <row r="855">
      <c r="G855" s="1"/>
    </row>
    <row r="856">
      <c r="G856" s="1"/>
    </row>
    <row r="857">
      <c r="G857" s="1"/>
    </row>
    <row r="858">
      <c r="G858" s="1"/>
    </row>
    <row r="859">
      <c r="G859" s="1"/>
    </row>
    <row r="860">
      <c r="G860" s="1"/>
    </row>
    <row r="861">
      <c r="G861" s="1"/>
    </row>
    <row r="862">
      <c r="G862" s="1"/>
    </row>
    <row r="863">
      <c r="G863" s="1"/>
    </row>
    <row r="864">
      <c r="G864" s="1"/>
    </row>
    <row r="865">
      <c r="G865" s="1"/>
    </row>
    <row r="866">
      <c r="G866" s="1"/>
    </row>
    <row r="867">
      <c r="G867" s="1"/>
    </row>
    <row r="868">
      <c r="G868" s="1"/>
    </row>
    <row r="869">
      <c r="G869" s="1"/>
    </row>
    <row r="870">
      <c r="G870" s="1"/>
    </row>
    <row r="871">
      <c r="G871" s="1"/>
    </row>
    <row r="872">
      <c r="G872" s="1"/>
    </row>
    <row r="873">
      <c r="G873" s="1"/>
    </row>
    <row r="874">
      <c r="G874" s="1"/>
    </row>
    <row r="875">
      <c r="G875" s="1"/>
    </row>
    <row r="876">
      <c r="G876" s="1"/>
    </row>
    <row r="877">
      <c r="G877" s="1"/>
    </row>
    <row r="878">
      <c r="G878" s="1"/>
    </row>
    <row r="879">
      <c r="G879" s="1"/>
    </row>
    <row r="880">
      <c r="G880" s="1"/>
    </row>
    <row r="881">
      <c r="G881" s="1"/>
    </row>
    <row r="882">
      <c r="G882" s="1"/>
    </row>
    <row r="883">
      <c r="G883" s="1"/>
    </row>
    <row r="884">
      <c r="G884" s="1"/>
    </row>
    <row r="885">
      <c r="G885" s="1"/>
    </row>
    <row r="886">
      <c r="G886" s="1"/>
    </row>
    <row r="887">
      <c r="G887" s="1"/>
    </row>
    <row r="888">
      <c r="G888" s="1"/>
    </row>
    <row r="889">
      <c r="G889" s="1"/>
    </row>
    <row r="890">
      <c r="G890" s="1"/>
    </row>
    <row r="891">
      <c r="G891" s="1"/>
    </row>
    <row r="892">
      <c r="G892" s="1"/>
    </row>
    <row r="893">
      <c r="G893" s="1"/>
    </row>
    <row r="894">
      <c r="G894" s="1"/>
    </row>
    <row r="895">
      <c r="G895" s="1"/>
    </row>
    <row r="896">
      <c r="G896" s="1"/>
    </row>
    <row r="897">
      <c r="G897" s="1"/>
    </row>
    <row r="898">
      <c r="G898" s="1"/>
    </row>
    <row r="899">
      <c r="G899" s="1"/>
    </row>
    <row r="900">
      <c r="G900" s="1"/>
    </row>
    <row r="901">
      <c r="G901" s="1"/>
    </row>
    <row r="902">
      <c r="G902" s="1"/>
    </row>
    <row r="903">
      <c r="G903" s="1"/>
    </row>
    <row r="904">
      <c r="G904" s="1"/>
    </row>
    <row r="905">
      <c r="G905" s="1"/>
    </row>
    <row r="906">
      <c r="G906" s="1"/>
    </row>
    <row r="907">
      <c r="G907" s="1"/>
    </row>
    <row r="908">
      <c r="G908" s="1"/>
    </row>
    <row r="909">
      <c r="G909" s="1"/>
    </row>
    <row r="910">
      <c r="G910" s="1"/>
    </row>
    <row r="911">
      <c r="G911" s="1"/>
    </row>
    <row r="912">
      <c r="G912" s="1"/>
    </row>
    <row r="913">
      <c r="G913" s="1"/>
    </row>
    <row r="914">
      <c r="G914" s="1"/>
    </row>
    <row r="915">
      <c r="G915" s="1"/>
    </row>
    <row r="916">
      <c r="G916" s="1"/>
    </row>
    <row r="917">
      <c r="G917" s="1"/>
    </row>
    <row r="918">
      <c r="G918" s="1"/>
    </row>
    <row r="919">
      <c r="G919" s="1"/>
    </row>
    <row r="920">
      <c r="G920" s="1"/>
    </row>
    <row r="921">
      <c r="G921" s="1"/>
    </row>
    <row r="922">
      <c r="G922" s="1"/>
    </row>
    <row r="923">
      <c r="G923" s="1"/>
    </row>
    <row r="924">
      <c r="G924" s="1"/>
    </row>
    <row r="925">
      <c r="G925" s="1"/>
    </row>
    <row r="926">
      <c r="G926" s="1"/>
    </row>
    <row r="927">
      <c r="G927" s="1"/>
    </row>
    <row r="928">
      <c r="G928" s="1"/>
    </row>
    <row r="929">
      <c r="G929" s="1"/>
    </row>
    <row r="930">
      <c r="G930" s="1"/>
    </row>
    <row r="931">
      <c r="G931" s="1"/>
    </row>
    <row r="932">
      <c r="G932" s="1"/>
    </row>
    <row r="933">
      <c r="G933" s="1"/>
    </row>
    <row r="934">
      <c r="G934" s="1"/>
    </row>
    <row r="935">
      <c r="G935" s="1"/>
    </row>
    <row r="936">
      <c r="G936" s="1"/>
    </row>
    <row r="937">
      <c r="G937" s="1"/>
    </row>
    <row r="938">
      <c r="G938" s="1"/>
    </row>
    <row r="939">
      <c r="G939" s="1"/>
    </row>
    <row r="940">
      <c r="G940" s="1"/>
    </row>
    <row r="941">
      <c r="G941" s="1"/>
    </row>
    <row r="942">
      <c r="G942" s="1"/>
    </row>
    <row r="943">
      <c r="G943" s="1"/>
    </row>
    <row r="944">
      <c r="G944" s="1"/>
    </row>
    <row r="945">
      <c r="G945" s="1"/>
    </row>
    <row r="946">
      <c r="G946" s="1"/>
    </row>
    <row r="947">
      <c r="G947" s="1"/>
    </row>
    <row r="948">
      <c r="G948" s="1"/>
    </row>
    <row r="949">
      <c r="G949" s="1"/>
    </row>
    <row r="950">
      <c r="G950" s="1"/>
    </row>
    <row r="951">
      <c r="G951" s="1"/>
    </row>
    <row r="952">
      <c r="G952" s="1"/>
    </row>
    <row r="953">
      <c r="G953" s="1"/>
    </row>
    <row r="954">
      <c r="G954" s="1"/>
    </row>
    <row r="955">
      <c r="G955" s="1"/>
    </row>
    <row r="956">
      <c r="G956" s="1"/>
    </row>
    <row r="957">
      <c r="G957" s="1"/>
    </row>
    <row r="958">
      <c r="G958" s="1"/>
    </row>
    <row r="959">
      <c r="G959" s="1"/>
    </row>
    <row r="960">
      <c r="G960" s="1"/>
    </row>
    <row r="961">
      <c r="G961" s="1"/>
    </row>
    <row r="962">
      <c r="G962" s="1"/>
    </row>
    <row r="963">
      <c r="G963" s="1"/>
    </row>
    <row r="964">
      <c r="G964" s="1"/>
    </row>
    <row r="965">
      <c r="G965" s="1"/>
    </row>
    <row r="966">
      <c r="G966" s="1"/>
    </row>
    <row r="967">
      <c r="G967" s="1"/>
    </row>
    <row r="968">
      <c r="G968" s="1"/>
    </row>
    <row r="969">
      <c r="G969" s="1"/>
    </row>
    <row r="970">
      <c r="G970" s="1"/>
    </row>
    <row r="971">
      <c r="G971" s="1"/>
    </row>
    <row r="972">
      <c r="G972" s="1"/>
    </row>
    <row r="973">
      <c r="G973" s="1"/>
    </row>
    <row r="974">
      <c r="G974" s="1"/>
    </row>
    <row r="975">
      <c r="G975" s="1"/>
    </row>
    <row r="976">
      <c r="G976" s="1"/>
    </row>
    <row r="977">
      <c r="G977" s="1"/>
    </row>
    <row r="978">
      <c r="G978" s="1"/>
    </row>
    <row r="979">
      <c r="G979" s="1"/>
    </row>
    <row r="980">
      <c r="G980" s="1"/>
    </row>
    <row r="981">
      <c r="G981" s="1"/>
    </row>
    <row r="982">
      <c r="G982" s="1"/>
    </row>
    <row r="983">
      <c r="G983" s="1"/>
    </row>
    <row r="984">
      <c r="G984" s="1"/>
    </row>
    <row r="985">
      <c r="G985" s="1"/>
    </row>
    <row r="986">
      <c r="G986" s="1"/>
    </row>
    <row r="987">
      <c r="G987" s="1"/>
    </row>
    <row r="988">
      <c r="G988" s="1"/>
    </row>
    <row r="989">
      <c r="G989" s="1"/>
    </row>
    <row r="990">
      <c r="G990" s="1"/>
    </row>
    <row r="991">
      <c r="G991" s="1"/>
    </row>
    <row r="992">
      <c r="G992" s="1"/>
    </row>
    <row r="993">
      <c r="G993" s="1"/>
    </row>
    <row r="994">
      <c r="G994" s="1"/>
    </row>
    <row r="995">
      <c r="G995" s="1"/>
    </row>
    <row r="996">
      <c r="G996" s="1"/>
    </row>
    <row r="997">
      <c r="G997" s="1"/>
    </row>
    <row r="998">
      <c r="G998" s="1"/>
    </row>
    <row r="999">
      <c r="G999" s="1"/>
    </row>
    <row r="1000">
      <c r="G1000" s="1"/>
    </row>
  </sheetData>
  <mergeCells count="6">
    <mergeCell ref="B2:E2"/>
    <mergeCell ref="B7:E7"/>
    <mergeCell ref="B12:E12"/>
    <mergeCell ref="B17:E17"/>
    <mergeCell ref="B22:I23"/>
    <mergeCell ref="J22:Q23"/>
  </mergeCells>
  <conditionalFormatting sqref="E3:E5 E8:E10 E13:E16 E18:E21">
    <cfRule type="cellIs" dxfId="0" priority="1" operator="lessThan">
      <formula>0</formula>
    </cfRule>
  </conditionalFormatting>
  <conditionalFormatting sqref="E3:E5 E8:E10 E13:E16 E18:E21">
    <cfRule type="cellIs" dxfId="1" priority="2" operator="greaterThan">
      <formula>0</formula>
    </cfRule>
  </conditionalFormatting>
  <printOptions gridLines="1" horizontalCentered="1"/>
  <pageMargins bottom="0.75" footer="0.0" header="0.0" left="0.7" right="0.7" top="0.75"/>
  <pageSetup paperSize="3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5"/>
  </cols>
  <sheetData>
    <row r="2">
      <c r="C2" s="49" t="s">
        <v>30</v>
      </c>
      <c r="D2" s="54">
        <v>194.238825</v>
      </c>
      <c r="E2" s="50" t="s">
        <v>23</v>
      </c>
      <c r="G2" s="2" t="s">
        <v>23</v>
      </c>
      <c r="H2" s="3"/>
      <c r="I2" s="4"/>
      <c r="J2" s="37"/>
      <c r="K2" s="2" t="s">
        <v>33</v>
      </c>
      <c r="L2" s="3"/>
      <c r="M2" s="4"/>
    </row>
    <row r="3">
      <c r="C3" s="49" t="s">
        <v>51</v>
      </c>
      <c r="D3" s="54">
        <v>42.371344827586206</v>
      </c>
      <c r="E3" s="50" t="s">
        <v>23</v>
      </c>
      <c r="G3" s="58" t="s">
        <v>12</v>
      </c>
      <c r="H3" s="58" t="s">
        <v>2</v>
      </c>
      <c r="I3" s="58" t="s">
        <v>1</v>
      </c>
      <c r="J3" s="1"/>
      <c r="K3" s="58" t="s">
        <v>12</v>
      </c>
      <c r="L3" s="58" t="s">
        <v>2</v>
      </c>
      <c r="M3" s="58" t="s">
        <v>1</v>
      </c>
    </row>
    <row r="4">
      <c r="C4" s="49" t="s">
        <v>50</v>
      </c>
      <c r="D4" s="54">
        <v>42.461481481481485</v>
      </c>
      <c r="E4" s="50" t="s">
        <v>23</v>
      </c>
      <c r="G4" s="58" t="s">
        <v>47</v>
      </c>
      <c r="H4" s="59">
        <f>VLOOKUP(G4,'Module Avg IOS this week'!$C$2:$E$8,2,0)</f>
        <v>21.5837907</v>
      </c>
      <c r="I4" s="60">
        <f t="shared" ref="I4:I10" si="1">VLOOKUP(G4,$C$2:$E$8,2,0)</f>
        <v>49.22883784</v>
      </c>
      <c r="J4" s="1"/>
      <c r="K4" s="58" t="s">
        <v>47</v>
      </c>
      <c r="L4" s="59" t="str">
        <f>VLOOKUP(K4,'Module Avg IOS this week'!$C$9:$E$15,2,0)</f>
        <v/>
      </c>
      <c r="M4" s="60">
        <f t="shared" ref="M4:M10" si="2">VLOOKUP(K4,$C$9:$E$15,2,0)</f>
        <v>0</v>
      </c>
    </row>
    <row r="5">
      <c r="C5" s="49" t="s">
        <v>47</v>
      </c>
      <c r="D5" s="54">
        <v>49.228837837837844</v>
      </c>
      <c r="E5" s="50" t="s">
        <v>23</v>
      </c>
      <c r="G5" s="58" t="s">
        <v>50</v>
      </c>
      <c r="H5" s="59">
        <f>VLOOKUP(G5,'Module Avg IOS this week'!$C$2:$E$8,2,0)</f>
        <v>32.45007692</v>
      </c>
      <c r="I5" s="60">
        <f t="shared" si="1"/>
        <v>42.46148148</v>
      </c>
      <c r="J5" s="1"/>
      <c r="K5" s="58" t="s">
        <v>50</v>
      </c>
      <c r="L5" s="59" t="str">
        <f>VLOOKUP(K5,'Module Avg IOS this week'!$C$9:$E$15,2,0)</f>
        <v/>
      </c>
      <c r="M5" s="60">
        <f t="shared" si="2"/>
        <v>0</v>
      </c>
    </row>
    <row r="6">
      <c r="C6" s="49" t="s">
        <v>48</v>
      </c>
      <c r="D6" s="54">
        <v>34.993395348837204</v>
      </c>
      <c r="E6" s="50" t="s">
        <v>23</v>
      </c>
      <c r="G6" s="58" t="s">
        <v>51</v>
      </c>
      <c r="H6" s="59">
        <f>VLOOKUP(G6,'Module Avg IOS this week'!$C$2:$E$8,2,0)</f>
        <v>35.45333333</v>
      </c>
      <c r="I6" s="60">
        <f t="shared" si="1"/>
        <v>42.37134483</v>
      </c>
      <c r="J6" s="1"/>
      <c r="K6" s="58" t="s">
        <v>51</v>
      </c>
      <c r="L6" s="59" t="str">
        <f>VLOOKUP(K6,'Module Avg IOS this week'!$C$9:$E$15,2,0)</f>
        <v/>
      </c>
      <c r="M6" s="60">
        <f t="shared" si="2"/>
        <v>0</v>
      </c>
    </row>
    <row r="7">
      <c r="C7" s="49" t="s">
        <v>28</v>
      </c>
      <c r="D7" s="54">
        <v>28.38696</v>
      </c>
      <c r="E7" s="50" t="s">
        <v>23</v>
      </c>
      <c r="G7" s="58" t="s">
        <v>30</v>
      </c>
      <c r="H7" s="59">
        <f>VLOOKUP(G7,'Module Avg IOS this week'!$C$2:$E$8,2,0)</f>
        <v>40.51902564</v>
      </c>
      <c r="I7" s="60">
        <f t="shared" si="1"/>
        <v>194.238825</v>
      </c>
      <c r="J7" s="1"/>
      <c r="K7" s="58" t="s">
        <v>30</v>
      </c>
      <c r="L7" s="59" t="str">
        <f>VLOOKUP(K7,'Module Avg IOS this week'!$C$9:$E$15,2,0)</f>
        <v/>
      </c>
      <c r="M7" s="60">
        <f t="shared" si="2"/>
        <v>0</v>
      </c>
    </row>
    <row r="8">
      <c r="C8" s="49" t="s">
        <v>49</v>
      </c>
      <c r="D8" s="54">
        <v>31.6535625</v>
      </c>
      <c r="E8" s="50" t="s">
        <v>23</v>
      </c>
      <c r="G8" s="58" t="s">
        <v>49</v>
      </c>
      <c r="H8" s="59">
        <f>VLOOKUP(G8,'Module Avg IOS this week'!$C$2:$E$8,2,0)</f>
        <v>9.616153846</v>
      </c>
      <c r="I8" s="60">
        <f t="shared" si="1"/>
        <v>31.6535625</v>
      </c>
      <c r="J8" s="1"/>
      <c r="K8" s="58" t="s">
        <v>49</v>
      </c>
      <c r="L8" s="59" t="str">
        <f>VLOOKUP(K8,'Module Avg IOS this week'!$C$9:$E$15,2,0)</f>
        <v/>
      </c>
      <c r="M8" s="60">
        <f t="shared" si="2"/>
        <v>0</v>
      </c>
    </row>
    <row r="9">
      <c r="C9" s="49" t="s">
        <v>30</v>
      </c>
      <c r="D9" s="49">
        <v>0.0</v>
      </c>
      <c r="E9" s="50" t="s">
        <v>33</v>
      </c>
      <c r="G9" s="58" t="s">
        <v>28</v>
      </c>
      <c r="H9" s="59">
        <f>VLOOKUP(G9,'Module Avg IOS this week'!$C$2:$E$8,2,0)</f>
        <v>54.29764103</v>
      </c>
      <c r="I9" s="60">
        <f t="shared" si="1"/>
        <v>28.38696</v>
      </c>
      <c r="J9" s="1"/>
      <c r="K9" s="58" t="s">
        <v>28</v>
      </c>
      <c r="L9" s="59" t="str">
        <f>VLOOKUP(K9,'Module Avg IOS this week'!$C$9:$E$15,2,0)</f>
        <v/>
      </c>
      <c r="M9" s="60">
        <f t="shared" si="2"/>
        <v>0</v>
      </c>
    </row>
    <row r="10">
      <c r="C10" s="49" t="s">
        <v>51</v>
      </c>
      <c r="D10" s="49">
        <v>0.0</v>
      </c>
      <c r="E10" s="50" t="s">
        <v>33</v>
      </c>
      <c r="G10" s="58" t="s">
        <v>48</v>
      </c>
      <c r="H10" s="59">
        <f>VLOOKUP(G10,'Module Avg IOS this week'!$C$2:$E$8,2,0)</f>
        <v>40.78224444</v>
      </c>
      <c r="I10" s="60">
        <f t="shared" si="1"/>
        <v>34.99339535</v>
      </c>
      <c r="K10" s="58" t="s">
        <v>48</v>
      </c>
      <c r="L10" s="59" t="str">
        <f>VLOOKUP(K10,'Module Avg IOS this week'!$C$9:$E$15,2,0)</f>
        <v/>
      </c>
      <c r="M10" s="60">
        <f t="shared" si="2"/>
        <v>0</v>
      </c>
    </row>
    <row r="11">
      <c r="C11" s="49" t="s">
        <v>50</v>
      </c>
      <c r="D11" s="49">
        <v>0.0</v>
      </c>
      <c r="E11" s="50" t="s">
        <v>33</v>
      </c>
      <c r="G11" s="64"/>
    </row>
    <row r="12">
      <c r="C12" s="49" t="s">
        <v>47</v>
      </c>
      <c r="D12" s="49">
        <v>0.0</v>
      </c>
      <c r="E12" s="50" t="s">
        <v>33</v>
      </c>
      <c r="G12" s="2" t="s">
        <v>34</v>
      </c>
      <c r="H12" s="3"/>
      <c r="I12" s="4"/>
      <c r="K12" s="2" t="s">
        <v>35</v>
      </c>
      <c r="L12" s="3"/>
      <c r="M12" s="4"/>
    </row>
    <row r="13">
      <c r="C13" s="49" t="s">
        <v>48</v>
      </c>
      <c r="D13" s="49">
        <v>0.0</v>
      </c>
      <c r="E13" s="50" t="s">
        <v>33</v>
      </c>
      <c r="G13" s="58" t="s">
        <v>12</v>
      </c>
      <c r="H13" s="58" t="s">
        <v>2</v>
      </c>
      <c r="I13" s="58" t="s">
        <v>1</v>
      </c>
      <c r="K13" s="58" t="s">
        <v>12</v>
      </c>
      <c r="L13" s="58" t="s">
        <v>2</v>
      </c>
      <c r="M13" s="58" t="s">
        <v>1</v>
      </c>
    </row>
    <row r="14">
      <c r="C14" s="49" t="s">
        <v>28</v>
      </c>
      <c r="D14" s="49">
        <v>0.0</v>
      </c>
      <c r="E14" s="50" t="s">
        <v>33</v>
      </c>
      <c r="G14" s="58" t="s">
        <v>47</v>
      </c>
      <c r="H14" s="47">
        <f>VLOOKUP(G14,'Module Avg IOS this week'!$C$16:$E$22,2,0)</f>
        <v>0.47275</v>
      </c>
      <c r="I14" s="59">
        <f t="shared" ref="I14:I20" si="3">VLOOKUP(G14,$C$16:$E$22,2,0)</f>
        <v>13.99475</v>
      </c>
      <c r="K14" s="58" t="s">
        <v>47</v>
      </c>
      <c r="L14" s="59">
        <f>VLOOKUP(K14,'Module Avg IOS this week'!$C$23:$E$29,2,0)</f>
        <v>2.58</v>
      </c>
      <c r="M14" s="60">
        <f t="shared" ref="M14:M20" si="4">VLOOKUP(K14,$C$23:$E$29,2,0)</f>
        <v>1.349</v>
      </c>
    </row>
    <row r="15">
      <c r="C15" s="49" t="s">
        <v>49</v>
      </c>
      <c r="D15" s="49">
        <v>0.0</v>
      </c>
      <c r="E15" s="50" t="s">
        <v>33</v>
      </c>
      <c r="G15" s="58" t="s">
        <v>50</v>
      </c>
      <c r="H15" s="47">
        <f>VLOOKUP(G15,'Module Avg IOS this week'!$C$16:$E$22,2,0)</f>
        <v>4.05475</v>
      </c>
      <c r="I15" s="59">
        <f t="shared" si="3"/>
        <v>7.944</v>
      </c>
      <c r="K15" s="58" t="s">
        <v>50</v>
      </c>
      <c r="L15" s="59">
        <f>VLOOKUP(K15,'Module Avg IOS this week'!$C$23:$E$29,2,0)</f>
        <v>10.98675</v>
      </c>
      <c r="M15" s="60">
        <f t="shared" si="4"/>
        <v>4.347</v>
      </c>
    </row>
    <row r="16">
      <c r="C16" s="49" t="s">
        <v>30</v>
      </c>
      <c r="D16" s="54">
        <v>14.79475</v>
      </c>
      <c r="E16" s="50" t="s">
        <v>34</v>
      </c>
      <c r="G16" s="58" t="s">
        <v>51</v>
      </c>
      <c r="H16" s="47">
        <f>VLOOKUP(G16,'Module Avg IOS this week'!$C$16:$E$22,2,0)</f>
        <v>0</v>
      </c>
      <c r="I16" s="59">
        <f t="shared" si="3"/>
        <v>3.7925</v>
      </c>
      <c r="K16" s="58" t="s">
        <v>51</v>
      </c>
      <c r="L16" s="59">
        <f>VLOOKUP(K16,'Module Avg IOS this week'!$C$23:$E$29,2,0)</f>
        <v>0</v>
      </c>
      <c r="M16" s="60">
        <f t="shared" si="4"/>
        <v>5.403</v>
      </c>
    </row>
    <row r="17">
      <c r="C17" s="49" t="s">
        <v>51</v>
      </c>
      <c r="D17" s="54">
        <v>3.7925</v>
      </c>
      <c r="E17" s="50" t="s">
        <v>34</v>
      </c>
      <c r="G17" s="58" t="s">
        <v>30</v>
      </c>
      <c r="H17" s="47">
        <f>VLOOKUP(G17,'Module Avg IOS this week'!$C$16:$E$22,2,0)</f>
        <v>0</v>
      </c>
      <c r="I17" s="59">
        <f t="shared" si="3"/>
        <v>14.79475</v>
      </c>
      <c r="K17" s="58" t="s">
        <v>30</v>
      </c>
      <c r="L17" s="59">
        <f>VLOOKUP(K17,'Module Avg IOS this week'!$C$23:$E$29,2,0)</f>
        <v>0</v>
      </c>
      <c r="M17" s="60">
        <f t="shared" si="4"/>
        <v>0</v>
      </c>
    </row>
    <row r="18">
      <c r="C18" s="49" t="s">
        <v>50</v>
      </c>
      <c r="D18" s="54">
        <v>7.944</v>
      </c>
      <c r="E18" s="50" t="s">
        <v>34</v>
      </c>
      <c r="G18" s="58" t="s">
        <v>49</v>
      </c>
      <c r="H18" s="47">
        <f>VLOOKUP(G18,'Module Avg IOS this week'!$C$16:$E$22,2,0)</f>
        <v>0</v>
      </c>
      <c r="I18" s="59">
        <f t="shared" si="3"/>
        <v>2.185</v>
      </c>
      <c r="K18" s="58" t="s">
        <v>49</v>
      </c>
      <c r="L18" s="59">
        <f>VLOOKUP(K18,'Module Avg IOS this week'!$C$23:$E$29,2,0)</f>
        <v>0</v>
      </c>
      <c r="M18" s="60">
        <f t="shared" si="4"/>
        <v>7.10725</v>
      </c>
    </row>
    <row r="19">
      <c r="C19" s="49" t="s">
        <v>47</v>
      </c>
      <c r="D19" s="54">
        <v>13.99475</v>
      </c>
      <c r="E19" s="50" t="s">
        <v>34</v>
      </c>
      <c r="G19" s="58" t="s">
        <v>28</v>
      </c>
      <c r="H19" s="47">
        <f>VLOOKUP(G19,'Module Avg IOS this week'!$C$16:$E$22,2,0)</f>
        <v>0</v>
      </c>
      <c r="I19" s="59">
        <f t="shared" si="3"/>
        <v>69.6765</v>
      </c>
      <c r="K19" s="58" t="s">
        <v>28</v>
      </c>
      <c r="L19" s="59">
        <f>VLOOKUP(K19,'Module Avg IOS this week'!$C$23:$E$29,2,0)</f>
        <v>0</v>
      </c>
      <c r="M19" s="60">
        <f t="shared" si="4"/>
        <v>0</v>
      </c>
    </row>
    <row r="20">
      <c r="C20" s="49" t="s">
        <v>48</v>
      </c>
      <c r="D20" s="54">
        <v>6.528</v>
      </c>
      <c r="E20" s="50" t="s">
        <v>34</v>
      </c>
      <c r="G20" s="58" t="s">
        <v>48</v>
      </c>
      <c r="H20" s="47">
        <f>VLOOKUP(G20,'Module Avg IOS this week'!$C$16:$E$22,2,0)</f>
        <v>11.531</v>
      </c>
      <c r="I20" s="59">
        <f t="shared" si="3"/>
        <v>6.528</v>
      </c>
      <c r="K20" s="58" t="s">
        <v>48</v>
      </c>
      <c r="L20" s="59">
        <f>VLOOKUP(K20,'Module Avg IOS this week'!$C$23:$E$29,2,0)</f>
        <v>0</v>
      </c>
      <c r="M20" s="60">
        <f t="shared" si="4"/>
        <v>7.2125</v>
      </c>
    </row>
    <row r="21">
      <c r="C21" s="49" t="s">
        <v>28</v>
      </c>
      <c r="D21" s="54">
        <v>69.6765</v>
      </c>
      <c r="E21" s="50" t="s">
        <v>34</v>
      </c>
    </row>
    <row r="22">
      <c r="C22" s="49" t="s">
        <v>49</v>
      </c>
      <c r="D22" s="54">
        <v>2.185</v>
      </c>
      <c r="E22" s="50" t="s">
        <v>34</v>
      </c>
      <c r="G22" s="2" t="s">
        <v>36</v>
      </c>
      <c r="H22" s="3"/>
      <c r="I22" s="4"/>
      <c r="K22" s="2" t="s">
        <v>37</v>
      </c>
      <c r="L22" s="3"/>
      <c r="M22" s="4"/>
    </row>
    <row r="23">
      <c r="C23" s="49" t="s">
        <v>30</v>
      </c>
      <c r="D23" s="54">
        <v>0.0</v>
      </c>
      <c r="E23" s="50" t="s">
        <v>35</v>
      </c>
      <c r="G23" s="58" t="s">
        <v>12</v>
      </c>
      <c r="H23" s="58" t="s">
        <v>2</v>
      </c>
      <c r="I23" s="58" t="s">
        <v>1</v>
      </c>
      <c r="K23" s="58" t="s">
        <v>12</v>
      </c>
      <c r="L23" s="58" t="s">
        <v>2</v>
      </c>
      <c r="M23" s="58" t="s">
        <v>1</v>
      </c>
    </row>
    <row r="24">
      <c r="C24" s="49" t="s">
        <v>51</v>
      </c>
      <c r="D24" s="54">
        <v>5.403</v>
      </c>
      <c r="E24" s="50" t="s">
        <v>35</v>
      </c>
      <c r="G24" s="58" t="s">
        <v>47</v>
      </c>
      <c r="H24" s="59">
        <f>VLOOKUP(G24,'Module Avg IOS this week'!$C$30:$E$36,2,0)</f>
        <v>11.58283333</v>
      </c>
      <c r="I24" s="60">
        <f t="shared" ref="I24:I30" si="5">VLOOKUP(G24,$C$30:$E$36,2,0)</f>
        <v>63.9776</v>
      </c>
      <c r="K24" s="58" t="s">
        <v>47</v>
      </c>
      <c r="L24" s="59">
        <f>VLOOKUP(K24,'Module Avg IOS this week'!$C$37:$E$43,2,0)</f>
        <v>7.257090909</v>
      </c>
      <c r="M24" s="60">
        <f t="shared" ref="M24:M30" si="6">vlookup( K24,$C$37:$E$43,2,0)</f>
        <v>5.1644</v>
      </c>
    </row>
    <row r="25">
      <c r="C25" s="49" t="s">
        <v>50</v>
      </c>
      <c r="D25" s="54">
        <v>4.347</v>
      </c>
      <c r="E25" s="50" t="s">
        <v>35</v>
      </c>
      <c r="G25" s="58" t="s">
        <v>50</v>
      </c>
      <c r="H25" s="59">
        <f>VLOOKUP(G25,'Module Avg IOS this week'!$C$30:$E$36,2,0)</f>
        <v>0</v>
      </c>
      <c r="I25" s="60">
        <f t="shared" si="5"/>
        <v>7.95125</v>
      </c>
      <c r="K25" s="58" t="s">
        <v>50</v>
      </c>
      <c r="L25" s="59">
        <f>VLOOKUP(K25,'Module Avg IOS this week'!$C$37:$E$43,2,0)</f>
        <v>11.83722222</v>
      </c>
      <c r="M25" s="60">
        <f t="shared" si="6"/>
        <v>4.2377</v>
      </c>
    </row>
    <row r="26">
      <c r="C26" s="49" t="s">
        <v>47</v>
      </c>
      <c r="D26" s="54">
        <v>1.349</v>
      </c>
      <c r="E26" s="50" t="s">
        <v>35</v>
      </c>
      <c r="G26" s="58" t="s">
        <v>51</v>
      </c>
      <c r="H26" s="59">
        <f>VLOOKUP(G26,'Module Avg IOS this week'!$C$30:$E$36,2,0)</f>
        <v>30.31466667</v>
      </c>
      <c r="I26" s="60">
        <f t="shared" si="5"/>
        <v>0</v>
      </c>
      <c r="K26" s="58" t="s">
        <v>51</v>
      </c>
      <c r="L26" s="59">
        <f>VLOOKUP(K26,'Module Avg IOS this week'!$C$37:$E$43,2,0)</f>
        <v>22.384</v>
      </c>
      <c r="M26" s="60">
        <f t="shared" si="6"/>
        <v>17.068</v>
      </c>
    </row>
    <row r="27">
      <c r="C27" s="49" t="s">
        <v>48</v>
      </c>
      <c r="D27" s="54">
        <v>7.2125</v>
      </c>
      <c r="E27" s="50" t="s">
        <v>35</v>
      </c>
      <c r="G27" s="58" t="s">
        <v>30</v>
      </c>
      <c r="H27" s="59">
        <f>VLOOKUP(G27,'Module Avg IOS this week'!$C$30:$E$36,2,0)</f>
        <v>37.49433333</v>
      </c>
      <c r="I27" s="60">
        <f t="shared" si="5"/>
        <v>0</v>
      </c>
      <c r="K27" s="58" t="s">
        <v>30</v>
      </c>
      <c r="L27" s="59">
        <f>VLOOKUP(K27,'Module Avg IOS this week'!$C$37:$E$43,2,0)</f>
        <v>5.8805</v>
      </c>
      <c r="M27" s="60">
        <f t="shared" si="6"/>
        <v>0</v>
      </c>
    </row>
    <row r="28">
      <c r="C28" s="49" t="s">
        <v>28</v>
      </c>
      <c r="D28" s="54">
        <v>0.0</v>
      </c>
      <c r="E28" s="50" t="s">
        <v>35</v>
      </c>
      <c r="G28" s="58" t="s">
        <v>49</v>
      </c>
      <c r="H28" s="59">
        <f>VLOOKUP(G28,'Module Avg IOS this week'!$C$30:$E$36,2,0)</f>
        <v>0</v>
      </c>
      <c r="I28" s="60">
        <f t="shared" si="5"/>
        <v>0</v>
      </c>
      <c r="K28" s="58" t="s">
        <v>49</v>
      </c>
      <c r="L28" s="59">
        <f>VLOOKUP(K28,'Module Avg IOS this week'!$C$37:$E$43,2,0)</f>
        <v>0</v>
      </c>
      <c r="M28" s="60">
        <f t="shared" si="6"/>
        <v>4.744777778</v>
      </c>
    </row>
    <row r="29">
      <c r="C29" s="49" t="s">
        <v>49</v>
      </c>
      <c r="D29" s="54">
        <v>7.10725</v>
      </c>
      <c r="E29" s="50" t="s">
        <v>35</v>
      </c>
      <c r="G29" s="58" t="s">
        <v>28</v>
      </c>
      <c r="H29" s="59">
        <f>VLOOKUP(G29,'Module Avg IOS this week'!$C$30:$E$36,2,0)</f>
        <v>9.4782</v>
      </c>
      <c r="I29" s="60">
        <f t="shared" si="5"/>
        <v>0.4915</v>
      </c>
      <c r="K29" s="58" t="s">
        <v>28</v>
      </c>
      <c r="L29" s="59">
        <f>VLOOKUP(K29,'Module Avg IOS this week'!$C$37:$E$43,2,0)</f>
        <v>10.611</v>
      </c>
      <c r="M29" s="60">
        <f t="shared" si="6"/>
        <v>3.832</v>
      </c>
    </row>
    <row r="30">
      <c r="C30" s="49" t="s">
        <v>30</v>
      </c>
      <c r="D30" s="54">
        <v>0.0</v>
      </c>
      <c r="E30" s="50" t="s">
        <v>36</v>
      </c>
      <c r="G30" s="58" t="s">
        <v>48</v>
      </c>
      <c r="H30" s="59">
        <f>VLOOKUP(G30,'Module Avg IOS this week'!$C$30:$E$36,2,0)</f>
        <v>2.9194</v>
      </c>
      <c r="I30" s="60">
        <f t="shared" si="5"/>
        <v>15.78666667</v>
      </c>
      <c r="K30" s="58" t="s">
        <v>48</v>
      </c>
      <c r="L30" s="59">
        <f>VLOOKUP(K30,'Module Avg IOS this week'!$C$37:$E$43,2,0)</f>
        <v>7.691090909</v>
      </c>
      <c r="M30" s="60">
        <f t="shared" si="6"/>
        <v>22.63833333</v>
      </c>
    </row>
    <row r="31">
      <c r="C31" s="49" t="s">
        <v>51</v>
      </c>
      <c r="D31" s="54">
        <v>0.0</v>
      </c>
      <c r="E31" s="50" t="s">
        <v>36</v>
      </c>
    </row>
    <row r="32">
      <c r="C32" s="49" t="s">
        <v>50</v>
      </c>
      <c r="D32" s="54">
        <v>7.95125</v>
      </c>
      <c r="E32" s="50" t="s">
        <v>36</v>
      </c>
      <c r="G32" s="2" t="s">
        <v>38</v>
      </c>
      <c r="H32" s="3"/>
      <c r="I32" s="4"/>
      <c r="K32" s="2" t="s">
        <v>39</v>
      </c>
      <c r="L32" s="3"/>
      <c r="M32" s="4"/>
    </row>
    <row r="33">
      <c r="C33" s="49" t="s">
        <v>47</v>
      </c>
      <c r="D33" s="54">
        <v>63.977599999999995</v>
      </c>
      <c r="E33" s="50" t="s">
        <v>36</v>
      </c>
      <c r="G33" s="58" t="s">
        <v>12</v>
      </c>
      <c r="H33" s="58" t="s">
        <v>2</v>
      </c>
      <c r="I33" s="58" t="s">
        <v>1</v>
      </c>
      <c r="K33" s="58" t="s">
        <v>12</v>
      </c>
      <c r="L33" s="58" t="s">
        <v>2</v>
      </c>
      <c r="M33" s="58" t="s">
        <v>1</v>
      </c>
    </row>
    <row r="34">
      <c r="C34" s="49" t="s">
        <v>48</v>
      </c>
      <c r="D34" s="54">
        <v>15.786666666666667</v>
      </c>
      <c r="E34" s="50" t="s">
        <v>36</v>
      </c>
      <c r="G34" s="58" t="s">
        <v>47</v>
      </c>
      <c r="H34" s="59">
        <f>VLOOKUP(G34,'Module Avg IOS this week'!$C$44:$E$50,2,0)</f>
        <v>0</v>
      </c>
      <c r="I34" s="60">
        <f t="shared" ref="I34:I40" si="7">VLOOKUP(G34,$C$44:$E$50,2,0)</f>
        <v>0</v>
      </c>
      <c r="K34" s="58" t="s">
        <v>47</v>
      </c>
      <c r="L34" s="59">
        <f>VLOOKUP(K34,'Module Avg IOS this week'!$C$51:$E$57,2,0)</f>
        <v>8.262666667</v>
      </c>
      <c r="M34" s="60">
        <f t="shared" ref="M34:M40" si="8">VLOOKUP(K34,$C$51:$E$57,2,0)</f>
        <v>0</v>
      </c>
    </row>
    <row r="35">
      <c r="C35" s="49" t="s">
        <v>28</v>
      </c>
      <c r="D35" s="54">
        <v>0.4915</v>
      </c>
      <c r="E35" s="50" t="s">
        <v>36</v>
      </c>
      <c r="G35" s="58" t="s">
        <v>50</v>
      </c>
      <c r="H35" s="59">
        <f>VLOOKUP(G35,'Module Avg IOS this week'!$C$44:$E$50,2,0)</f>
        <v>1.076</v>
      </c>
      <c r="I35" s="60">
        <f t="shared" si="7"/>
        <v>98.982</v>
      </c>
      <c r="K35" s="58" t="s">
        <v>50</v>
      </c>
      <c r="L35" s="59">
        <f>VLOOKUP(K35,'Module Avg IOS this week'!$C$51:$E$57,2,0)</f>
        <v>0</v>
      </c>
      <c r="M35" s="60">
        <f t="shared" si="8"/>
        <v>0</v>
      </c>
    </row>
    <row r="36">
      <c r="C36" s="49" t="s">
        <v>49</v>
      </c>
      <c r="D36" s="54">
        <v>0.0</v>
      </c>
      <c r="E36" s="50" t="s">
        <v>36</v>
      </c>
      <c r="G36" s="58" t="s">
        <v>51</v>
      </c>
      <c r="H36" s="59">
        <f>VLOOKUP(G36,'Module Avg IOS this week'!$C$44:$E$50,2,0)</f>
        <v>0</v>
      </c>
      <c r="I36" s="60">
        <f t="shared" si="7"/>
        <v>0</v>
      </c>
      <c r="K36" s="58" t="s">
        <v>51</v>
      </c>
      <c r="L36" s="59">
        <f>VLOOKUP(K36,'Module Avg IOS this week'!$C$51:$E$57,2,0)</f>
        <v>0</v>
      </c>
      <c r="M36" s="60">
        <f t="shared" si="8"/>
        <v>0</v>
      </c>
    </row>
    <row r="37">
      <c r="C37" s="49" t="s">
        <v>30</v>
      </c>
      <c r="D37" s="54">
        <v>0.0</v>
      </c>
      <c r="E37" s="50" t="s">
        <v>37</v>
      </c>
      <c r="G37" s="58" t="s">
        <v>30</v>
      </c>
      <c r="H37" s="59">
        <f>VLOOKUP(G37,'Module Avg IOS this week'!$C$44:$E$50,2,0)</f>
        <v>0</v>
      </c>
      <c r="I37" s="60">
        <f t="shared" si="7"/>
        <v>0</v>
      </c>
      <c r="K37" s="58" t="s">
        <v>30</v>
      </c>
      <c r="L37" s="59">
        <f>VLOOKUP(K37,'Module Avg IOS this week'!$C$51:$E$57,2,0)</f>
        <v>0</v>
      </c>
      <c r="M37" s="60">
        <f t="shared" si="8"/>
        <v>0</v>
      </c>
    </row>
    <row r="38">
      <c r="C38" s="49" t="s">
        <v>51</v>
      </c>
      <c r="D38" s="54">
        <v>17.068</v>
      </c>
      <c r="E38" s="50" t="s">
        <v>37</v>
      </c>
      <c r="G38" s="58" t="s">
        <v>49</v>
      </c>
      <c r="H38" s="59">
        <f>VLOOKUP(G38,'Module Avg IOS this week'!$C$44:$E$50,2,0)</f>
        <v>0</v>
      </c>
      <c r="I38" s="60">
        <f t="shared" si="7"/>
        <v>0</v>
      </c>
      <c r="K38" s="58" t="s">
        <v>49</v>
      </c>
      <c r="L38" s="59">
        <f>VLOOKUP(K38,'Module Avg IOS this week'!$C$51:$E$57,2,0)</f>
        <v>0</v>
      </c>
      <c r="M38" s="60">
        <f t="shared" si="8"/>
        <v>44.819</v>
      </c>
    </row>
    <row r="39">
      <c r="C39" s="49" t="s">
        <v>50</v>
      </c>
      <c r="D39" s="54">
        <v>4.2377</v>
      </c>
      <c r="E39" s="50" t="s">
        <v>37</v>
      </c>
      <c r="G39" s="58" t="s">
        <v>28</v>
      </c>
      <c r="H39" s="59">
        <f>VLOOKUP(G39,'Module Avg IOS this week'!$C$44:$E$50,2,0)</f>
        <v>0</v>
      </c>
      <c r="I39" s="60">
        <f t="shared" si="7"/>
        <v>0</v>
      </c>
      <c r="K39" s="58" t="s">
        <v>28</v>
      </c>
      <c r="L39" s="59">
        <f>VLOOKUP(K39,'Module Avg IOS this week'!$C$51:$E$57,2,0)</f>
        <v>0</v>
      </c>
      <c r="M39" s="60">
        <f t="shared" si="8"/>
        <v>0</v>
      </c>
    </row>
    <row r="40">
      <c r="C40" s="49" t="s">
        <v>47</v>
      </c>
      <c r="D40" s="54">
        <v>5.1644</v>
      </c>
      <c r="E40" s="50" t="s">
        <v>37</v>
      </c>
      <c r="G40" s="58" t="s">
        <v>48</v>
      </c>
      <c r="H40" s="59">
        <f>VLOOKUP(G40,'Module Avg IOS this week'!$C$44:$E$50,2,0)</f>
        <v>0</v>
      </c>
      <c r="I40" s="60">
        <f t="shared" si="7"/>
        <v>0</v>
      </c>
      <c r="K40" s="58" t="s">
        <v>48</v>
      </c>
      <c r="L40" s="59">
        <f>VLOOKUP(K40,'Module Avg IOS this week'!$C$51:$E$57,2,0)</f>
        <v>0</v>
      </c>
      <c r="M40" s="60">
        <f t="shared" si="8"/>
        <v>159.556</v>
      </c>
    </row>
    <row r="41">
      <c r="C41" s="49" t="s">
        <v>48</v>
      </c>
      <c r="D41" s="54">
        <v>22.638333333333335</v>
      </c>
      <c r="E41" s="50" t="s">
        <v>37</v>
      </c>
    </row>
    <row r="42">
      <c r="C42" s="49" t="s">
        <v>28</v>
      </c>
      <c r="D42" s="54">
        <v>3.832</v>
      </c>
      <c r="E42" s="50" t="s">
        <v>37</v>
      </c>
      <c r="G42" s="2" t="s">
        <v>40</v>
      </c>
      <c r="H42" s="3"/>
      <c r="I42" s="4"/>
      <c r="K42" s="2" t="s">
        <v>53</v>
      </c>
      <c r="L42" s="3"/>
      <c r="M42" s="4"/>
    </row>
    <row r="43">
      <c r="C43" s="49" t="s">
        <v>49</v>
      </c>
      <c r="D43" s="54">
        <v>4.744777777777778</v>
      </c>
      <c r="E43" s="50" t="s">
        <v>37</v>
      </c>
      <c r="G43" s="58" t="s">
        <v>12</v>
      </c>
      <c r="H43" s="58" t="s">
        <v>2</v>
      </c>
      <c r="I43" s="58" t="s">
        <v>1</v>
      </c>
      <c r="K43" s="58" t="s">
        <v>12</v>
      </c>
      <c r="L43" s="58" t="s">
        <v>2</v>
      </c>
      <c r="M43" s="58" t="s">
        <v>1</v>
      </c>
    </row>
    <row r="44">
      <c r="C44" s="49" t="s">
        <v>30</v>
      </c>
      <c r="D44" s="54">
        <v>0.0</v>
      </c>
      <c r="E44" s="50" t="s">
        <v>38</v>
      </c>
      <c r="G44" s="58" t="s">
        <v>47</v>
      </c>
      <c r="H44" s="59">
        <f>VLOOKUP(G44,'Module Avg IOS this week'!$C$58:$E$64,2,0)</f>
        <v>10.2205</v>
      </c>
      <c r="I44" s="60">
        <f t="shared" ref="I44:I50" si="9">VLOOKUP(G44,$C$58:$E$64,2,0)</f>
        <v>203.031</v>
      </c>
      <c r="K44" s="58" t="s">
        <v>47</v>
      </c>
      <c r="L44" s="59">
        <f>VLOOKUP(K44,'Module Avg IOS this week'!$C$65:$E$71,2,0)</f>
        <v>0</v>
      </c>
      <c r="M44" s="59">
        <f t="shared" ref="M44:M50" si="10">VLOOKUP(K64,$C$65:$E$71,2,0)</f>
        <v>0</v>
      </c>
    </row>
    <row r="45">
      <c r="C45" s="49" t="s">
        <v>51</v>
      </c>
      <c r="D45" s="54">
        <v>0.0</v>
      </c>
      <c r="E45" s="50" t="s">
        <v>38</v>
      </c>
      <c r="G45" s="58" t="s">
        <v>50</v>
      </c>
      <c r="H45" s="59">
        <f>VLOOKUP(G45,'Module Avg IOS this week'!$C$58:$E$64,2,0)</f>
        <v>186.0648889</v>
      </c>
      <c r="I45" s="60">
        <f t="shared" si="9"/>
        <v>274.02</v>
      </c>
      <c r="K45" s="58" t="s">
        <v>50</v>
      </c>
      <c r="L45" s="59">
        <f>VLOOKUP(K45,'Module Avg IOS this week'!$C$65:$E$71,2,0)</f>
        <v>0</v>
      </c>
      <c r="M45" s="59">
        <f t="shared" si="10"/>
        <v>0</v>
      </c>
    </row>
    <row r="46">
      <c r="C46" s="49" t="s">
        <v>50</v>
      </c>
      <c r="D46" s="54">
        <v>98.982</v>
      </c>
      <c r="E46" s="50" t="s">
        <v>38</v>
      </c>
      <c r="G46" s="58" t="s">
        <v>51</v>
      </c>
      <c r="H46" s="59">
        <f>VLOOKUP(G46,'Module Avg IOS this week'!$C$58:$E$64,2,0)</f>
        <v>369.0036875</v>
      </c>
      <c r="I46" s="60">
        <f t="shared" si="9"/>
        <v>354.8118462</v>
      </c>
      <c r="K46" s="58" t="s">
        <v>51</v>
      </c>
      <c r="L46" s="59">
        <f>VLOOKUP(K46,'Module Avg IOS this week'!$C$65:$E$71,2,0)</f>
        <v>0</v>
      </c>
      <c r="M46" s="59">
        <f t="shared" si="10"/>
        <v>0</v>
      </c>
    </row>
    <row r="47">
      <c r="C47" s="49" t="s">
        <v>47</v>
      </c>
      <c r="D47" s="54">
        <v>0.0</v>
      </c>
      <c r="E47" s="50" t="s">
        <v>38</v>
      </c>
      <c r="G47" s="58" t="s">
        <v>30</v>
      </c>
      <c r="H47" s="59">
        <f>VLOOKUP(G47,'Module Avg IOS this week'!$C$58:$E$64,2,0)</f>
        <v>108.0786875</v>
      </c>
      <c r="I47" s="60">
        <f t="shared" si="9"/>
        <v>142.8383889</v>
      </c>
      <c r="K47" s="58" t="s">
        <v>30</v>
      </c>
      <c r="L47" s="59">
        <f>VLOOKUP(K47,'Module Avg IOS this week'!$C$65:$E$71,2,0)</f>
        <v>0</v>
      </c>
      <c r="M47" s="59">
        <f t="shared" si="10"/>
        <v>0</v>
      </c>
    </row>
    <row r="48">
      <c r="C48" s="49" t="s">
        <v>48</v>
      </c>
      <c r="D48" s="54">
        <v>0.0</v>
      </c>
      <c r="E48" s="50" t="s">
        <v>38</v>
      </c>
      <c r="G48" s="58" t="s">
        <v>49</v>
      </c>
      <c r="H48" s="59">
        <f>VLOOKUP(G48,'Module Avg IOS this week'!$C$58:$E$64,2,0)</f>
        <v>5.904166667</v>
      </c>
      <c r="I48" s="60">
        <f t="shared" si="9"/>
        <v>45.52405556</v>
      </c>
      <c r="K48" s="58" t="s">
        <v>49</v>
      </c>
      <c r="L48" s="59">
        <f>VLOOKUP(K48,'Module Avg IOS this week'!$C$65:$E$71,2,0)</f>
        <v>0</v>
      </c>
      <c r="M48" s="59">
        <f t="shared" si="10"/>
        <v>0</v>
      </c>
    </row>
    <row r="49">
      <c r="C49" s="49" t="s">
        <v>28</v>
      </c>
      <c r="D49" s="54">
        <v>0.0</v>
      </c>
      <c r="E49" s="50" t="s">
        <v>38</v>
      </c>
      <c r="G49" s="58" t="s">
        <v>28</v>
      </c>
      <c r="H49" s="59">
        <f>VLOOKUP(G49,'Module Avg IOS this week'!$C$58:$E$64,2,0)</f>
        <v>51.78913333</v>
      </c>
      <c r="I49" s="60">
        <f t="shared" si="9"/>
        <v>27.70506667</v>
      </c>
      <c r="K49" s="58" t="s">
        <v>28</v>
      </c>
      <c r="L49" s="59">
        <f>VLOOKUP(K49,'Module Avg IOS this week'!$C$65:$E$71,2,0)</f>
        <v>0</v>
      </c>
      <c r="M49" s="59">
        <f t="shared" si="10"/>
        <v>0</v>
      </c>
    </row>
    <row r="50">
      <c r="C50" s="49" t="s">
        <v>49</v>
      </c>
      <c r="D50" s="54">
        <v>0.0</v>
      </c>
      <c r="E50" s="50" t="s">
        <v>38</v>
      </c>
      <c r="G50" s="58" t="s">
        <v>48</v>
      </c>
      <c r="H50" s="59">
        <f>VLOOKUP(G50,'Module Avg IOS this week'!$C$58:$E$64,2,0)</f>
        <v>13.33980952</v>
      </c>
      <c r="I50" s="60">
        <f t="shared" si="9"/>
        <v>19.475</v>
      </c>
      <c r="K50" s="58" t="s">
        <v>48</v>
      </c>
      <c r="L50" s="59">
        <f>VLOOKUP(K50,'Module Avg IOS this week'!$C$65:$E$71,2,0)</f>
        <v>0</v>
      </c>
      <c r="M50" s="59">
        <f t="shared" si="10"/>
        <v>15.501</v>
      </c>
    </row>
    <row r="51">
      <c r="C51" s="49" t="s">
        <v>30</v>
      </c>
      <c r="D51" s="54">
        <v>0.0</v>
      </c>
      <c r="E51" s="50" t="s">
        <v>39</v>
      </c>
    </row>
    <row r="52">
      <c r="C52" s="49" t="s">
        <v>51</v>
      </c>
      <c r="D52" s="54">
        <v>0.0</v>
      </c>
      <c r="E52" s="50" t="s">
        <v>39</v>
      </c>
      <c r="G52" s="2" t="s">
        <v>46</v>
      </c>
      <c r="H52" s="3"/>
      <c r="I52" s="4"/>
      <c r="K52" s="2"/>
      <c r="L52" s="3"/>
      <c r="M52" s="4"/>
    </row>
    <row r="53">
      <c r="C53" s="49" t="s">
        <v>50</v>
      </c>
      <c r="D53" s="54">
        <v>0.0</v>
      </c>
      <c r="E53" s="50" t="s">
        <v>39</v>
      </c>
      <c r="G53" s="58" t="s">
        <v>12</v>
      </c>
      <c r="H53" s="58" t="s">
        <v>2</v>
      </c>
      <c r="I53" s="58" t="s">
        <v>1</v>
      </c>
      <c r="K53" s="58" t="s">
        <v>12</v>
      </c>
      <c r="L53" s="58" t="s">
        <v>2</v>
      </c>
      <c r="M53" s="58" t="s">
        <v>1</v>
      </c>
    </row>
    <row r="54">
      <c r="C54" s="49" t="s">
        <v>47</v>
      </c>
      <c r="D54" s="54">
        <v>0.0</v>
      </c>
      <c r="E54" s="50" t="s">
        <v>39</v>
      </c>
      <c r="G54" s="58" t="s">
        <v>47</v>
      </c>
      <c r="H54" s="59">
        <f>VLOOKUP(G54,'Module Avg IOS this week'!$C$100:$E$106,2,0)</f>
        <v>2.461333333</v>
      </c>
      <c r="I54" s="60">
        <f t="shared" ref="I54:I60" si="11">VLOOKUP(G54,$C$100:$E$106,2,0)</f>
        <v>0.16525</v>
      </c>
      <c r="K54" s="58" t="s">
        <v>47</v>
      </c>
      <c r="L54" s="59"/>
      <c r="M54" s="60"/>
    </row>
    <row r="55">
      <c r="C55" s="49" t="s">
        <v>48</v>
      </c>
      <c r="D55" s="54">
        <v>159.556</v>
      </c>
      <c r="E55" s="50" t="s">
        <v>39</v>
      </c>
      <c r="G55" s="58" t="s">
        <v>50</v>
      </c>
      <c r="H55" s="59">
        <f>VLOOKUP(G55,'Module Avg IOS this week'!$C$100:$E$106,2,0)</f>
        <v>1.0695</v>
      </c>
      <c r="I55" s="60">
        <f t="shared" si="11"/>
        <v>1.76625</v>
      </c>
      <c r="K55" s="58" t="s">
        <v>50</v>
      </c>
      <c r="L55" s="59"/>
      <c r="M55" s="60"/>
    </row>
    <row r="56">
      <c r="C56" s="49" t="s">
        <v>28</v>
      </c>
      <c r="D56" s="54">
        <v>0.0</v>
      </c>
      <c r="E56" s="50" t="s">
        <v>39</v>
      </c>
      <c r="G56" s="58" t="s">
        <v>51</v>
      </c>
      <c r="H56" s="59">
        <f>VLOOKUP(G56,'Module Avg IOS this week'!$C$100:$E$106,2,0)</f>
        <v>2.1515</v>
      </c>
      <c r="I56" s="60">
        <f t="shared" si="11"/>
        <v>5.6395</v>
      </c>
      <c r="K56" s="58" t="s">
        <v>51</v>
      </c>
      <c r="L56" s="59"/>
      <c r="M56" s="60"/>
    </row>
    <row r="57">
      <c r="C57" s="49" t="s">
        <v>49</v>
      </c>
      <c r="D57" s="54">
        <v>44.819</v>
      </c>
      <c r="E57" s="50" t="s">
        <v>39</v>
      </c>
      <c r="G57" s="58" t="s">
        <v>30</v>
      </c>
      <c r="H57" s="59">
        <f>VLOOKUP(G57,'Module Avg IOS this week'!$C$100:$E$106,2,0)</f>
        <v>4.950666667</v>
      </c>
      <c r="I57" s="60">
        <f t="shared" si="11"/>
        <v>0</v>
      </c>
      <c r="K57" s="58" t="s">
        <v>30</v>
      </c>
      <c r="L57" s="59"/>
      <c r="M57" s="60"/>
    </row>
    <row r="58">
      <c r="C58" s="49" t="s">
        <v>30</v>
      </c>
      <c r="D58" s="54">
        <v>142.8383888888889</v>
      </c>
      <c r="E58" s="49" t="s">
        <v>40</v>
      </c>
      <c r="G58" s="58" t="s">
        <v>49</v>
      </c>
      <c r="H58" s="59">
        <f>VLOOKUP(G58,'Module Avg IOS this week'!$C$100:$E$106,2,0)</f>
        <v>0</v>
      </c>
      <c r="I58" s="60">
        <f t="shared" si="11"/>
        <v>1.600333333</v>
      </c>
      <c r="K58" s="58" t="s">
        <v>49</v>
      </c>
      <c r="L58" s="59"/>
      <c r="M58" s="60"/>
    </row>
    <row r="59">
      <c r="C59" s="49" t="s">
        <v>51</v>
      </c>
      <c r="D59" s="54">
        <v>354.81184615384615</v>
      </c>
      <c r="E59" s="49" t="s">
        <v>40</v>
      </c>
      <c r="G59" s="58" t="s">
        <v>28</v>
      </c>
      <c r="H59" s="59">
        <f>VLOOKUP(G59,'Module Avg IOS this week'!$C$100:$E$106,2,0)</f>
        <v>4.511</v>
      </c>
      <c r="I59" s="60">
        <f t="shared" si="11"/>
        <v>3.167</v>
      </c>
      <c r="K59" s="58" t="s">
        <v>28</v>
      </c>
      <c r="L59" s="59"/>
      <c r="M59" s="60"/>
    </row>
    <row r="60">
      <c r="C60" s="49" t="s">
        <v>50</v>
      </c>
      <c r="D60" s="54">
        <v>274.02000000000004</v>
      </c>
      <c r="E60" s="49" t="s">
        <v>40</v>
      </c>
      <c r="G60" s="58" t="s">
        <v>48</v>
      </c>
      <c r="H60" s="59">
        <f>VLOOKUP(G60,'Module Avg IOS this week'!$C$100:$E$106,2,0)</f>
        <v>4.543666667</v>
      </c>
      <c r="I60" s="60">
        <f t="shared" si="11"/>
        <v>3.989</v>
      </c>
      <c r="K60" s="58" t="s">
        <v>48</v>
      </c>
      <c r="L60" s="62"/>
      <c r="M60" s="63"/>
    </row>
    <row r="61">
      <c r="C61" s="49" t="s">
        <v>47</v>
      </c>
      <c r="D61" s="54">
        <v>203.031</v>
      </c>
      <c r="E61" s="49" t="s">
        <v>40</v>
      </c>
    </row>
    <row r="62">
      <c r="C62" s="49" t="s">
        <v>48</v>
      </c>
      <c r="D62" s="54">
        <v>19.474999999999998</v>
      </c>
      <c r="E62" s="49" t="s">
        <v>40</v>
      </c>
      <c r="G62" s="2" t="s">
        <v>42</v>
      </c>
      <c r="H62" s="3"/>
      <c r="I62" s="4"/>
      <c r="K62" s="2" t="s">
        <v>43</v>
      </c>
      <c r="L62" s="3"/>
      <c r="M62" s="4"/>
    </row>
    <row r="63">
      <c r="C63" s="49" t="s">
        <v>28</v>
      </c>
      <c r="D63" s="54">
        <v>27.705066666666667</v>
      </c>
      <c r="E63" s="49" t="s">
        <v>40</v>
      </c>
      <c r="G63" s="58" t="s">
        <v>12</v>
      </c>
      <c r="H63" s="58" t="s">
        <v>2</v>
      </c>
      <c r="I63" s="58" t="s">
        <v>1</v>
      </c>
      <c r="K63" s="58" t="s">
        <v>12</v>
      </c>
      <c r="L63" s="58" t="s">
        <v>2</v>
      </c>
      <c r="M63" s="58" t="s">
        <v>1</v>
      </c>
    </row>
    <row r="64">
      <c r="C64" s="49" t="s">
        <v>49</v>
      </c>
      <c r="D64" s="54">
        <v>45.524055555555556</v>
      </c>
      <c r="E64" s="49" t="s">
        <v>40</v>
      </c>
      <c r="G64" s="58" t="s">
        <v>47</v>
      </c>
      <c r="H64" s="59">
        <f>VLOOKUP(G64,'Module Avg IOS this week'!$C$72:$E$78,2,0)</f>
        <v>0</v>
      </c>
      <c r="I64" s="60">
        <f t="shared" ref="I64:I70" si="12">VLOOKUP(G64,$C$72:$E$78,2,0)</f>
        <v>7.8708</v>
      </c>
      <c r="K64" s="58" t="s">
        <v>47</v>
      </c>
      <c r="L64" s="59">
        <f>VLOOKUP(K64,'Module Avg IOS this week'!$C$79:$E$85,2,0)</f>
        <v>11.37946875</v>
      </c>
      <c r="M64" s="60">
        <f t="shared" ref="M64:M70" si="13">VLOOKUP(K64,$C$79:$E$85,2,0)</f>
        <v>38.95828125</v>
      </c>
    </row>
    <row r="65">
      <c r="C65" s="49" t="s">
        <v>30</v>
      </c>
      <c r="D65" s="54">
        <v>0.0</v>
      </c>
      <c r="E65" s="49" t="s">
        <v>41</v>
      </c>
      <c r="G65" s="58" t="s">
        <v>50</v>
      </c>
      <c r="H65" s="59">
        <f>VLOOKUP(G65,'Module Avg IOS this week'!$C$72:$E$78,2,0)</f>
        <v>4.36575</v>
      </c>
      <c r="I65" s="60">
        <f t="shared" si="12"/>
        <v>7.453</v>
      </c>
      <c r="K65" s="58" t="s">
        <v>50</v>
      </c>
      <c r="L65" s="59">
        <f>VLOOKUP(K65,'Module Avg IOS this week'!$C$79:$E$85,2,0)</f>
        <v>25.06025926</v>
      </c>
      <c r="M65" s="60">
        <f t="shared" si="13"/>
        <v>21.433</v>
      </c>
    </row>
    <row r="66">
      <c r="C66" s="49" t="s">
        <v>51</v>
      </c>
      <c r="D66" s="54">
        <v>0.0</v>
      </c>
      <c r="E66" s="49" t="s">
        <v>41</v>
      </c>
      <c r="G66" s="58" t="s">
        <v>51</v>
      </c>
      <c r="H66" s="59">
        <f>VLOOKUP(G66,'Module Avg IOS this week'!$C$72:$E$78,2,0)</f>
        <v>0</v>
      </c>
      <c r="I66" s="60">
        <f t="shared" si="12"/>
        <v>0</v>
      </c>
      <c r="K66" s="58" t="s">
        <v>51</v>
      </c>
      <c r="L66" s="59">
        <f>VLOOKUP(K66,'Module Avg IOS this week'!$C$79:$E$85,2,0)</f>
        <v>10.38509677</v>
      </c>
      <c r="M66" s="60">
        <f t="shared" si="13"/>
        <v>18.29935294</v>
      </c>
    </row>
    <row r="67">
      <c r="C67" s="49" t="s">
        <v>50</v>
      </c>
      <c r="D67" s="54">
        <v>0.0</v>
      </c>
      <c r="E67" s="49" t="s">
        <v>41</v>
      </c>
      <c r="G67" s="58" t="s">
        <v>30</v>
      </c>
      <c r="H67" s="59">
        <f>VLOOKUP(G67,'Module Avg IOS this week'!$C$72:$E$78,2,0)</f>
        <v>0</v>
      </c>
      <c r="I67" s="60">
        <f t="shared" si="12"/>
        <v>4.295</v>
      </c>
      <c r="K67" s="58" t="s">
        <v>30</v>
      </c>
      <c r="L67" s="59">
        <f>VLOOKUP(K67,'Module Avg IOS this week'!$C$79:$E$85,2,0)</f>
        <v>19.87685185</v>
      </c>
      <c r="M67" s="60">
        <f t="shared" si="13"/>
        <v>16.64046429</v>
      </c>
    </row>
    <row r="68">
      <c r="C68" s="49" t="s">
        <v>47</v>
      </c>
      <c r="D68" s="54">
        <v>0.0</v>
      </c>
      <c r="E68" s="49" t="s">
        <v>41</v>
      </c>
      <c r="G68" s="58" t="s">
        <v>49</v>
      </c>
      <c r="H68" s="59">
        <f>VLOOKUP(G68,'Module Avg IOS this week'!$C$72:$E$78,2,0)</f>
        <v>0</v>
      </c>
      <c r="I68" s="60">
        <f t="shared" si="12"/>
        <v>0</v>
      </c>
      <c r="K68" s="58" t="s">
        <v>49</v>
      </c>
      <c r="L68" s="59">
        <f>VLOOKUP(K68,'Module Avg IOS this week'!$C$79:$E$85,2,0)</f>
        <v>5.9365</v>
      </c>
      <c r="M68" s="60">
        <f t="shared" si="13"/>
        <v>12.20966667</v>
      </c>
    </row>
    <row r="69">
      <c r="C69" s="49" t="s">
        <v>48</v>
      </c>
      <c r="D69" s="54">
        <v>15.501</v>
      </c>
      <c r="E69" s="49" t="s">
        <v>41</v>
      </c>
      <c r="G69" s="58" t="s">
        <v>28</v>
      </c>
      <c r="H69" s="59">
        <f>VLOOKUP(G69,'Module Avg IOS this week'!$C$72:$E$78,2,0)</f>
        <v>0</v>
      </c>
      <c r="I69" s="60">
        <f t="shared" si="12"/>
        <v>0</v>
      </c>
      <c r="K69" s="58" t="s">
        <v>28</v>
      </c>
      <c r="L69" s="59">
        <f>VLOOKUP(K69,'Module Avg IOS this week'!$C$79:$E$85,2,0)</f>
        <v>25.72543333</v>
      </c>
      <c r="M69" s="60">
        <f t="shared" si="13"/>
        <v>13.4272</v>
      </c>
    </row>
    <row r="70">
      <c r="C70" s="49" t="s">
        <v>28</v>
      </c>
      <c r="D70" s="54">
        <v>0.0</v>
      </c>
      <c r="E70" s="49" t="s">
        <v>41</v>
      </c>
      <c r="G70" s="58" t="s">
        <v>48</v>
      </c>
      <c r="H70" s="59">
        <f>VLOOKUP(G70,'Module Avg IOS this week'!$C$72:$E$78,2,0)</f>
        <v>6.399333333</v>
      </c>
      <c r="I70" s="60">
        <f t="shared" si="12"/>
        <v>22.04133333</v>
      </c>
      <c r="K70" s="58" t="s">
        <v>48</v>
      </c>
      <c r="L70" s="59">
        <f>VLOOKUP(K70,'Module Avg IOS this week'!$C$79:$E$85,2,0)</f>
        <v>17.43474286</v>
      </c>
      <c r="M70" s="60">
        <f t="shared" si="13"/>
        <v>25.25793548</v>
      </c>
    </row>
    <row r="71">
      <c r="C71" s="49" t="s">
        <v>49</v>
      </c>
      <c r="D71" s="54">
        <v>0.0</v>
      </c>
      <c r="E71" s="49" t="s">
        <v>41</v>
      </c>
    </row>
    <row r="72">
      <c r="C72" s="49" t="s">
        <v>30</v>
      </c>
      <c r="D72" s="54">
        <v>4.295</v>
      </c>
      <c r="E72" s="49" t="s">
        <v>42</v>
      </c>
      <c r="G72" s="2" t="s">
        <v>54</v>
      </c>
      <c r="H72" s="3"/>
      <c r="I72" s="4"/>
      <c r="K72" s="2" t="s">
        <v>45</v>
      </c>
      <c r="L72" s="3"/>
      <c r="M72" s="4"/>
    </row>
    <row r="73">
      <c r="C73" s="49" t="s">
        <v>51</v>
      </c>
      <c r="D73" s="54">
        <v>0.0</v>
      </c>
      <c r="E73" s="49" t="s">
        <v>42</v>
      </c>
      <c r="G73" s="58" t="s">
        <v>12</v>
      </c>
      <c r="H73" s="58" t="s">
        <v>2</v>
      </c>
      <c r="I73" s="58" t="s">
        <v>1</v>
      </c>
      <c r="K73" s="58" t="s">
        <v>12</v>
      </c>
      <c r="L73" s="58" t="s">
        <v>2</v>
      </c>
      <c r="M73" s="58" t="s">
        <v>1</v>
      </c>
    </row>
    <row r="74">
      <c r="C74" s="49" t="s">
        <v>50</v>
      </c>
      <c r="D74" s="54">
        <v>7.453</v>
      </c>
      <c r="E74" s="49" t="s">
        <v>42</v>
      </c>
      <c r="G74" s="58" t="s">
        <v>47</v>
      </c>
      <c r="H74" s="59">
        <f>VLOOKUP(G74,'Module Avg IOS this week'!$C$86:$E$92,2,0)</f>
        <v>10.37</v>
      </c>
      <c r="I74" s="60">
        <f t="shared" ref="I74:I80" si="14">VLOOKUP(G74,$C$86:$E$92,2,0)</f>
        <v>15.8258</v>
      </c>
      <c r="K74" s="58" t="s">
        <v>47</v>
      </c>
      <c r="L74" s="59">
        <f>VLOOKUP(K74,'Module Avg IOS this week'!$C$93:$E$99,2,0)</f>
        <v>7.779090909</v>
      </c>
      <c r="M74" s="60">
        <f t="shared" ref="M74:M80" si="15">VLOOKUP(K74,$C$93:$E$99,2,0)</f>
        <v>20.81877778</v>
      </c>
    </row>
    <row r="75">
      <c r="C75" s="49" t="s">
        <v>47</v>
      </c>
      <c r="D75" s="54">
        <v>7.8708</v>
      </c>
      <c r="E75" s="49" t="s">
        <v>42</v>
      </c>
      <c r="G75" s="58" t="s">
        <v>50</v>
      </c>
      <c r="H75" s="59">
        <f>VLOOKUP(G75,'Module Avg IOS this week'!$C$86:$E$92,2,0)</f>
        <v>4.49475</v>
      </c>
      <c r="I75" s="60">
        <f t="shared" si="14"/>
        <v>0</v>
      </c>
      <c r="K75" s="58" t="s">
        <v>50</v>
      </c>
      <c r="L75" s="59">
        <f>VLOOKUP(K75,'Module Avg IOS this week'!$C$93:$E$99,2,0)</f>
        <v>8.2802</v>
      </c>
      <c r="M75" s="60">
        <f t="shared" si="15"/>
        <v>10.02983333</v>
      </c>
    </row>
    <row r="76">
      <c r="C76" s="49" t="s">
        <v>48</v>
      </c>
      <c r="D76" s="54">
        <v>22.04133333333333</v>
      </c>
      <c r="E76" s="49" t="s">
        <v>42</v>
      </c>
      <c r="G76" s="58" t="s">
        <v>51</v>
      </c>
      <c r="H76" s="59">
        <f>VLOOKUP(G76,'Module Avg IOS this week'!$C$86:$E$92,2,0)</f>
        <v>0</v>
      </c>
      <c r="I76" s="60">
        <f t="shared" si="14"/>
        <v>17.8905</v>
      </c>
      <c r="K76" s="58" t="s">
        <v>51</v>
      </c>
      <c r="L76" s="59">
        <f>VLOOKUP(K76,'Module Avg IOS this week'!$C$93:$E$99,2,0)</f>
        <v>10.57466667</v>
      </c>
      <c r="M76" s="60">
        <f t="shared" si="15"/>
        <v>9.265</v>
      </c>
    </row>
    <row r="77">
      <c r="C77" s="49" t="s">
        <v>28</v>
      </c>
      <c r="D77" s="54">
        <v>0.0</v>
      </c>
      <c r="E77" s="49" t="s">
        <v>42</v>
      </c>
      <c r="G77" s="58" t="s">
        <v>30</v>
      </c>
      <c r="H77" s="59">
        <f>VLOOKUP(G77,'Module Avg IOS this week'!$C$86:$E$92,2,0)</f>
        <v>0</v>
      </c>
      <c r="I77" s="60">
        <f t="shared" si="14"/>
        <v>2.114</v>
      </c>
      <c r="K77" s="58" t="s">
        <v>30</v>
      </c>
      <c r="L77" s="59">
        <f>VLOOKUP(K77,'Module Avg IOS this week'!$C$93:$E$99,2,0)</f>
        <v>1.522666667</v>
      </c>
      <c r="M77" s="60">
        <f t="shared" si="15"/>
        <v>8.035416667</v>
      </c>
    </row>
    <row r="78">
      <c r="C78" s="49" t="s">
        <v>49</v>
      </c>
      <c r="D78" s="54">
        <v>0.0</v>
      </c>
      <c r="E78" s="49" t="s">
        <v>42</v>
      </c>
      <c r="G78" s="58" t="s">
        <v>49</v>
      </c>
      <c r="H78" s="59">
        <f>VLOOKUP(G78,'Module Avg IOS this week'!$C$86:$E$92,2,0)</f>
        <v>0</v>
      </c>
      <c r="I78" s="60">
        <f t="shared" si="14"/>
        <v>0</v>
      </c>
      <c r="K78" s="58" t="s">
        <v>49</v>
      </c>
      <c r="L78" s="59">
        <f>VLOOKUP(K78,'Module Avg IOS this week'!$C$93:$E$99,2,0)</f>
        <v>0</v>
      </c>
      <c r="M78" s="60">
        <f t="shared" si="15"/>
        <v>2.9602</v>
      </c>
    </row>
    <row r="79">
      <c r="C79" s="49" t="s">
        <v>30</v>
      </c>
      <c r="D79" s="54">
        <v>16.640464285714284</v>
      </c>
      <c r="E79" s="49" t="s">
        <v>43</v>
      </c>
      <c r="G79" s="58" t="s">
        <v>28</v>
      </c>
      <c r="H79" s="59">
        <f>VLOOKUP(G79,'Module Avg IOS this week'!$C$86:$E$92,2,0)</f>
        <v>22.2202</v>
      </c>
      <c r="I79" s="60">
        <f t="shared" si="14"/>
        <v>0</v>
      </c>
      <c r="K79" s="58" t="s">
        <v>28</v>
      </c>
      <c r="L79" s="59">
        <f>VLOOKUP(K79,'Module Avg IOS this week'!$C$93:$E$99,2,0)</f>
        <v>3.7566</v>
      </c>
      <c r="M79" s="60">
        <f t="shared" si="15"/>
        <v>2.196285714</v>
      </c>
    </row>
    <row r="80">
      <c r="C80" s="49" t="s">
        <v>51</v>
      </c>
      <c r="D80" s="54">
        <v>18.29935294117647</v>
      </c>
      <c r="E80" s="49" t="s">
        <v>43</v>
      </c>
      <c r="G80" s="58" t="s">
        <v>48</v>
      </c>
      <c r="H80" s="59">
        <f>VLOOKUP(G80,'Module Avg IOS this week'!$C$86:$E$92,2,0)</f>
        <v>2.37375</v>
      </c>
      <c r="I80" s="60">
        <f t="shared" si="14"/>
        <v>173.2796667</v>
      </c>
      <c r="K80" s="58" t="s">
        <v>48</v>
      </c>
      <c r="L80" s="59">
        <f>VLOOKUP(K80,'Module Avg IOS this week'!$C$93:$E$99,2,0)</f>
        <v>11.756</v>
      </c>
      <c r="M80" s="60">
        <f t="shared" si="15"/>
        <v>22.41877778</v>
      </c>
    </row>
    <row r="81">
      <c r="C81" s="49" t="s">
        <v>50</v>
      </c>
      <c r="D81" s="54">
        <v>21.433</v>
      </c>
      <c r="E81" s="49" t="s">
        <v>43</v>
      </c>
    </row>
    <row r="82">
      <c r="C82" s="49" t="s">
        <v>47</v>
      </c>
      <c r="D82" s="54">
        <v>38.95828125</v>
      </c>
      <c r="E82" s="49" t="s">
        <v>43</v>
      </c>
    </row>
    <row r="83">
      <c r="C83" s="49" t="s">
        <v>48</v>
      </c>
      <c r="D83" s="54">
        <v>25.257935483870966</v>
      </c>
      <c r="E83" s="49" t="s">
        <v>43</v>
      </c>
    </row>
    <row r="84">
      <c r="C84" s="49" t="s">
        <v>28</v>
      </c>
      <c r="D84" s="54">
        <v>13.4272</v>
      </c>
      <c r="E84" s="49" t="s">
        <v>43</v>
      </c>
    </row>
    <row r="85">
      <c r="C85" s="49" t="s">
        <v>49</v>
      </c>
      <c r="D85" s="54">
        <v>12.209666666666665</v>
      </c>
      <c r="E85" s="49" t="s">
        <v>43</v>
      </c>
    </row>
    <row r="86">
      <c r="C86" s="49" t="s">
        <v>30</v>
      </c>
      <c r="D86" s="54">
        <v>2.114</v>
      </c>
      <c r="E86" s="49" t="s">
        <v>44</v>
      </c>
    </row>
    <row r="87">
      <c r="C87" s="49" t="s">
        <v>51</v>
      </c>
      <c r="D87" s="54">
        <v>17.8905</v>
      </c>
      <c r="E87" s="49" t="s">
        <v>44</v>
      </c>
    </row>
    <row r="88">
      <c r="C88" s="49" t="s">
        <v>50</v>
      </c>
      <c r="D88" s="54">
        <v>0.0</v>
      </c>
      <c r="E88" s="49" t="s">
        <v>44</v>
      </c>
    </row>
    <row r="89">
      <c r="C89" s="49" t="s">
        <v>47</v>
      </c>
      <c r="D89" s="54">
        <v>15.825800000000001</v>
      </c>
      <c r="E89" s="49" t="s">
        <v>44</v>
      </c>
    </row>
    <row r="90">
      <c r="C90" s="49" t="s">
        <v>48</v>
      </c>
      <c r="D90" s="54">
        <v>173.27966666666669</v>
      </c>
      <c r="E90" s="49" t="s">
        <v>44</v>
      </c>
    </row>
    <row r="91">
      <c r="C91" s="49" t="s">
        <v>28</v>
      </c>
      <c r="D91" s="54">
        <v>0.0</v>
      </c>
      <c r="E91" s="49" t="s">
        <v>44</v>
      </c>
    </row>
    <row r="92">
      <c r="C92" s="49" t="s">
        <v>49</v>
      </c>
      <c r="D92" s="54">
        <v>0.0</v>
      </c>
      <c r="E92" s="49" t="s">
        <v>44</v>
      </c>
    </row>
    <row r="93">
      <c r="C93" s="49" t="s">
        <v>30</v>
      </c>
      <c r="D93" s="54">
        <v>8.035416666666666</v>
      </c>
      <c r="E93" s="49" t="s">
        <v>45</v>
      </c>
    </row>
    <row r="94">
      <c r="C94" s="49" t="s">
        <v>51</v>
      </c>
      <c r="D94" s="54">
        <v>9.265</v>
      </c>
      <c r="E94" s="49" t="s">
        <v>45</v>
      </c>
    </row>
    <row r="95">
      <c r="C95" s="49" t="s">
        <v>50</v>
      </c>
      <c r="D95" s="54">
        <v>10.029833333333334</v>
      </c>
      <c r="E95" s="49" t="s">
        <v>45</v>
      </c>
    </row>
    <row r="96">
      <c r="C96" s="49" t="s">
        <v>47</v>
      </c>
      <c r="D96" s="54">
        <v>20.81877777777778</v>
      </c>
      <c r="E96" s="49" t="s">
        <v>45</v>
      </c>
    </row>
    <row r="97">
      <c r="C97" s="49" t="s">
        <v>48</v>
      </c>
      <c r="D97" s="54">
        <v>22.418777777777777</v>
      </c>
      <c r="E97" s="49" t="s">
        <v>45</v>
      </c>
    </row>
    <row r="98">
      <c r="C98" s="49" t="s">
        <v>28</v>
      </c>
      <c r="D98" s="54">
        <v>2.196285714285714</v>
      </c>
      <c r="E98" s="49" t="s">
        <v>45</v>
      </c>
    </row>
    <row r="99">
      <c r="C99" s="49" t="s">
        <v>49</v>
      </c>
      <c r="D99" s="54">
        <v>2.9602</v>
      </c>
      <c r="E99" s="49" t="s">
        <v>45</v>
      </c>
    </row>
    <row r="100">
      <c r="C100" s="49" t="s">
        <v>30</v>
      </c>
      <c r="D100" s="54">
        <v>0.0</v>
      </c>
      <c r="E100" s="49" t="s">
        <v>46</v>
      </c>
    </row>
    <row r="101">
      <c r="C101" s="49" t="s">
        <v>51</v>
      </c>
      <c r="D101" s="54">
        <v>5.6395</v>
      </c>
      <c r="E101" s="49" t="s">
        <v>46</v>
      </c>
    </row>
    <row r="102">
      <c r="C102" s="49" t="s">
        <v>50</v>
      </c>
      <c r="D102" s="54">
        <v>1.76625</v>
      </c>
      <c r="E102" s="49" t="s">
        <v>46</v>
      </c>
    </row>
    <row r="103">
      <c r="C103" s="49" t="s">
        <v>47</v>
      </c>
      <c r="D103" s="54">
        <v>0.16525</v>
      </c>
      <c r="E103" s="49" t="s">
        <v>46</v>
      </c>
    </row>
    <row r="104">
      <c r="C104" s="49" t="s">
        <v>48</v>
      </c>
      <c r="D104" s="54">
        <v>3.9890000000000003</v>
      </c>
      <c r="E104" s="49" t="s">
        <v>46</v>
      </c>
    </row>
    <row r="105">
      <c r="C105" s="49" t="s">
        <v>28</v>
      </c>
      <c r="D105" s="54">
        <v>3.167</v>
      </c>
      <c r="E105" s="49" t="s">
        <v>46</v>
      </c>
    </row>
    <row r="106">
      <c r="C106" s="49" t="s">
        <v>49</v>
      </c>
      <c r="D106" s="54">
        <v>1.6003333333333334</v>
      </c>
      <c r="E106" s="49" t="s">
        <v>46</v>
      </c>
    </row>
  </sheetData>
  <mergeCells count="16">
    <mergeCell ref="G2:I2"/>
    <mergeCell ref="K2:M2"/>
    <mergeCell ref="G12:I12"/>
    <mergeCell ref="K12:M12"/>
    <mergeCell ref="G22:I22"/>
    <mergeCell ref="K22:M22"/>
    <mergeCell ref="K32:M32"/>
    <mergeCell ref="G72:I72"/>
    <mergeCell ref="K72:M72"/>
    <mergeCell ref="G32:I32"/>
    <mergeCell ref="G42:I42"/>
    <mergeCell ref="K42:M42"/>
    <mergeCell ref="G52:I52"/>
    <mergeCell ref="K52:M52"/>
    <mergeCell ref="G62:I62"/>
    <mergeCell ref="K62:M6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5"/>
  </cols>
  <sheetData>
    <row r="2">
      <c r="C2" s="49" t="s">
        <v>49</v>
      </c>
      <c r="D2" s="54">
        <v>9.616153846153846</v>
      </c>
      <c r="E2" s="50" t="s">
        <v>23</v>
      </c>
      <c r="G2" s="37"/>
    </row>
    <row r="3">
      <c r="C3" s="49" t="s">
        <v>30</v>
      </c>
      <c r="D3" s="54">
        <v>40.51902564102564</v>
      </c>
      <c r="E3" s="50" t="s">
        <v>23</v>
      </c>
    </row>
    <row r="4">
      <c r="C4" s="49" t="s">
        <v>51</v>
      </c>
      <c r="D4" s="54">
        <v>35.45333333333333</v>
      </c>
      <c r="E4" s="50" t="s">
        <v>23</v>
      </c>
    </row>
    <row r="5">
      <c r="C5" s="49" t="s">
        <v>50</v>
      </c>
      <c r="D5" s="54">
        <v>32.45007692307693</v>
      </c>
      <c r="E5" s="50" t="s">
        <v>23</v>
      </c>
    </row>
    <row r="6">
      <c r="C6" s="49" t="s">
        <v>47</v>
      </c>
      <c r="D6" s="54">
        <v>21.583790697674416</v>
      </c>
      <c r="E6" s="50" t="s">
        <v>23</v>
      </c>
    </row>
    <row r="7">
      <c r="C7" s="49" t="s">
        <v>48</v>
      </c>
      <c r="D7" s="54">
        <v>40.782244444444444</v>
      </c>
      <c r="E7" s="50" t="s">
        <v>23</v>
      </c>
    </row>
    <row r="8">
      <c r="C8" s="49" t="s">
        <v>28</v>
      </c>
      <c r="D8" s="54">
        <v>54.29764102564103</v>
      </c>
      <c r="E8" s="50" t="s">
        <v>23</v>
      </c>
    </row>
    <row r="9">
      <c r="C9" s="49" t="s">
        <v>49</v>
      </c>
      <c r="E9" s="50" t="s">
        <v>33</v>
      </c>
    </row>
    <row r="10">
      <c r="C10" s="49" t="s">
        <v>30</v>
      </c>
      <c r="E10" s="50" t="s">
        <v>33</v>
      </c>
    </row>
    <row r="11">
      <c r="C11" s="49" t="s">
        <v>51</v>
      </c>
      <c r="E11" s="50" t="s">
        <v>33</v>
      </c>
    </row>
    <row r="12">
      <c r="C12" s="49" t="s">
        <v>50</v>
      </c>
      <c r="E12" s="50" t="s">
        <v>33</v>
      </c>
    </row>
    <row r="13">
      <c r="C13" s="49" t="s">
        <v>47</v>
      </c>
      <c r="E13" s="50" t="s">
        <v>33</v>
      </c>
    </row>
    <row r="14">
      <c r="C14" s="49" t="s">
        <v>48</v>
      </c>
      <c r="E14" s="50" t="s">
        <v>33</v>
      </c>
    </row>
    <row r="15">
      <c r="C15" s="49" t="s">
        <v>28</v>
      </c>
      <c r="E15" s="50" t="s">
        <v>33</v>
      </c>
    </row>
    <row r="16">
      <c r="C16" s="49" t="s">
        <v>49</v>
      </c>
      <c r="D16" s="54">
        <v>0.0</v>
      </c>
      <c r="E16" s="50" t="s">
        <v>34</v>
      </c>
    </row>
    <row r="17">
      <c r="C17" s="49" t="s">
        <v>30</v>
      </c>
      <c r="D17" s="54">
        <v>0.0</v>
      </c>
      <c r="E17" s="50" t="s">
        <v>34</v>
      </c>
    </row>
    <row r="18">
      <c r="C18" s="49" t="s">
        <v>51</v>
      </c>
      <c r="D18" s="54">
        <v>0.0</v>
      </c>
      <c r="E18" s="50" t="s">
        <v>34</v>
      </c>
    </row>
    <row r="19">
      <c r="C19" s="49" t="s">
        <v>50</v>
      </c>
      <c r="D19" s="54">
        <v>4.05475</v>
      </c>
      <c r="E19" s="50" t="s">
        <v>34</v>
      </c>
    </row>
    <row r="20">
      <c r="C20" s="49" t="s">
        <v>47</v>
      </c>
      <c r="D20" s="54">
        <v>0.47275</v>
      </c>
      <c r="E20" s="50" t="s">
        <v>34</v>
      </c>
    </row>
    <row r="21">
      <c r="C21" s="49" t="s">
        <v>48</v>
      </c>
      <c r="D21" s="54">
        <v>11.531</v>
      </c>
      <c r="E21" s="50" t="s">
        <v>34</v>
      </c>
    </row>
    <row r="22">
      <c r="C22" s="49" t="s">
        <v>28</v>
      </c>
      <c r="D22" s="54">
        <v>0.0</v>
      </c>
      <c r="E22" s="50" t="s">
        <v>34</v>
      </c>
    </row>
    <row r="23">
      <c r="C23" s="49" t="s">
        <v>49</v>
      </c>
      <c r="D23" s="54">
        <v>0.0</v>
      </c>
      <c r="E23" s="50" t="s">
        <v>35</v>
      </c>
    </row>
    <row r="24">
      <c r="C24" s="49" t="s">
        <v>30</v>
      </c>
      <c r="D24" s="54">
        <v>0.0</v>
      </c>
      <c r="E24" s="50" t="s">
        <v>35</v>
      </c>
    </row>
    <row r="25">
      <c r="C25" s="49" t="s">
        <v>51</v>
      </c>
      <c r="D25" s="54">
        <v>0.0</v>
      </c>
      <c r="E25" s="50" t="s">
        <v>35</v>
      </c>
    </row>
    <row r="26">
      <c r="C26" s="49" t="s">
        <v>50</v>
      </c>
      <c r="D26" s="54">
        <v>10.98675</v>
      </c>
      <c r="E26" s="50" t="s">
        <v>35</v>
      </c>
    </row>
    <row r="27">
      <c r="C27" s="49" t="s">
        <v>47</v>
      </c>
      <c r="D27" s="54">
        <v>2.58</v>
      </c>
      <c r="E27" s="50" t="s">
        <v>35</v>
      </c>
    </row>
    <row r="28">
      <c r="C28" s="49" t="s">
        <v>48</v>
      </c>
      <c r="D28" s="54">
        <v>0.0</v>
      </c>
      <c r="E28" s="50" t="s">
        <v>35</v>
      </c>
    </row>
    <row r="29">
      <c r="C29" s="49" t="s">
        <v>28</v>
      </c>
      <c r="D29" s="54">
        <v>0.0</v>
      </c>
      <c r="E29" s="50" t="s">
        <v>35</v>
      </c>
    </row>
    <row r="30">
      <c r="C30" s="49" t="s">
        <v>49</v>
      </c>
      <c r="D30" s="54">
        <v>0.0</v>
      </c>
      <c r="E30" s="50" t="s">
        <v>36</v>
      </c>
    </row>
    <row r="31">
      <c r="C31" s="49" t="s">
        <v>30</v>
      </c>
      <c r="D31" s="54">
        <v>37.49433333333334</v>
      </c>
      <c r="E31" s="50" t="s">
        <v>36</v>
      </c>
    </row>
    <row r="32">
      <c r="C32" s="49" t="s">
        <v>51</v>
      </c>
      <c r="D32" s="54">
        <v>30.314666666666668</v>
      </c>
      <c r="E32" s="50" t="s">
        <v>36</v>
      </c>
    </row>
    <row r="33">
      <c r="C33" s="49" t="s">
        <v>50</v>
      </c>
      <c r="D33" s="54">
        <v>0.0</v>
      </c>
      <c r="E33" s="50" t="s">
        <v>36</v>
      </c>
    </row>
    <row r="34">
      <c r="C34" s="49" t="s">
        <v>47</v>
      </c>
      <c r="D34" s="54">
        <v>11.582833333333333</v>
      </c>
      <c r="E34" s="50" t="s">
        <v>36</v>
      </c>
    </row>
    <row r="35">
      <c r="C35" s="49" t="s">
        <v>48</v>
      </c>
      <c r="D35" s="54">
        <v>2.9194</v>
      </c>
      <c r="E35" s="50" t="s">
        <v>36</v>
      </c>
    </row>
    <row r="36">
      <c r="C36" s="49" t="s">
        <v>28</v>
      </c>
      <c r="D36" s="54">
        <v>9.4782</v>
      </c>
      <c r="E36" s="50" t="s">
        <v>36</v>
      </c>
    </row>
    <row r="37">
      <c r="C37" s="49" t="s">
        <v>49</v>
      </c>
      <c r="D37" s="54">
        <v>0.0</v>
      </c>
      <c r="E37" s="50" t="s">
        <v>37</v>
      </c>
    </row>
    <row r="38">
      <c r="C38" s="49" t="s">
        <v>30</v>
      </c>
      <c r="D38" s="54">
        <v>5.8805000000000005</v>
      </c>
      <c r="E38" s="50" t="s">
        <v>37</v>
      </c>
    </row>
    <row r="39">
      <c r="C39" s="49" t="s">
        <v>51</v>
      </c>
      <c r="D39" s="54">
        <v>22.384</v>
      </c>
      <c r="E39" s="50" t="s">
        <v>37</v>
      </c>
    </row>
    <row r="40">
      <c r="C40" s="49" t="s">
        <v>50</v>
      </c>
      <c r="D40" s="54">
        <v>11.837222222222222</v>
      </c>
      <c r="E40" s="50" t="s">
        <v>37</v>
      </c>
    </row>
    <row r="41">
      <c r="C41" s="49" t="s">
        <v>47</v>
      </c>
      <c r="D41" s="54">
        <v>7.257090909090909</v>
      </c>
      <c r="E41" s="50" t="s">
        <v>37</v>
      </c>
    </row>
    <row r="42">
      <c r="C42" s="49" t="s">
        <v>48</v>
      </c>
      <c r="D42" s="54">
        <v>7.691090909090909</v>
      </c>
      <c r="E42" s="50" t="s">
        <v>37</v>
      </c>
    </row>
    <row r="43">
      <c r="C43" s="49" t="s">
        <v>28</v>
      </c>
      <c r="D43" s="54">
        <v>10.611</v>
      </c>
      <c r="E43" s="50" t="s">
        <v>37</v>
      </c>
    </row>
    <row r="44">
      <c r="C44" s="49" t="s">
        <v>49</v>
      </c>
      <c r="D44" s="54">
        <v>0.0</v>
      </c>
      <c r="E44" s="50" t="s">
        <v>38</v>
      </c>
    </row>
    <row r="45">
      <c r="C45" s="49" t="s">
        <v>30</v>
      </c>
      <c r="D45" s="54">
        <v>0.0</v>
      </c>
      <c r="E45" s="50" t="s">
        <v>38</v>
      </c>
    </row>
    <row r="46">
      <c r="C46" s="49" t="s">
        <v>51</v>
      </c>
      <c r="D46" s="54">
        <v>0.0</v>
      </c>
      <c r="E46" s="50" t="s">
        <v>38</v>
      </c>
    </row>
    <row r="47">
      <c r="C47" s="49" t="s">
        <v>50</v>
      </c>
      <c r="D47" s="54">
        <v>1.076</v>
      </c>
      <c r="E47" s="50" t="s">
        <v>38</v>
      </c>
    </row>
    <row r="48">
      <c r="C48" s="49" t="s">
        <v>47</v>
      </c>
      <c r="D48" s="54">
        <v>0.0</v>
      </c>
      <c r="E48" s="50" t="s">
        <v>38</v>
      </c>
    </row>
    <row r="49">
      <c r="C49" s="49" t="s">
        <v>48</v>
      </c>
      <c r="D49" s="54">
        <v>0.0</v>
      </c>
      <c r="E49" s="50" t="s">
        <v>38</v>
      </c>
    </row>
    <row r="50">
      <c r="C50" s="49" t="s">
        <v>28</v>
      </c>
      <c r="D50" s="54">
        <v>0.0</v>
      </c>
      <c r="E50" s="50" t="s">
        <v>38</v>
      </c>
    </row>
    <row r="51">
      <c r="C51" s="49" t="s">
        <v>49</v>
      </c>
      <c r="D51" s="54">
        <v>0.0</v>
      </c>
      <c r="E51" s="50" t="s">
        <v>39</v>
      </c>
    </row>
    <row r="52">
      <c r="C52" s="49" t="s">
        <v>30</v>
      </c>
      <c r="D52" s="54">
        <v>0.0</v>
      </c>
      <c r="E52" s="50" t="s">
        <v>39</v>
      </c>
    </row>
    <row r="53">
      <c r="C53" s="49" t="s">
        <v>51</v>
      </c>
      <c r="D53" s="54">
        <v>0.0</v>
      </c>
      <c r="E53" s="50" t="s">
        <v>39</v>
      </c>
    </row>
    <row r="54">
      <c r="C54" s="49" t="s">
        <v>50</v>
      </c>
      <c r="D54" s="54">
        <v>0.0</v>
      </c>
      <c r="E54" s="50" t="s">
        <v>39</v>
      </c>
    </row>
    <row r="55">
      <c r="C55" s="49" t="s">
        <v>47</v>
      </c>
      <c r="D55" s="54">
        <v>8.262666666666666</v>
      </c>
      <c r="E55" s="50" t="s">
        <v>39</v>
      </c>
    </row>
    <row r="56">
      <c r="C56" s="49" t="s">
        <v>48</v>
      </c>
      <c r="D56" s="54">
        <v>0.0</v>
      </c>
      <c r="E56" s="50" t="s">
        <v>39</v>
      </c>
    </row>
    <row r="57">
      <c r="C57" s="49" t="s">
        <v>28</v>
      </c>
      <c r="D57" s="54">
        <v>0.0</v>
      </c>
      <c r="E57" s="50" t="s">
        <v>39</v>
      </c>
    </row>
    <row r="58">
      <c r="C58" s="49" t="s">
        <v>49</v>
      </c>
      <c r="D58" s="54">
        <v>5.904166666666666</v>
      </c>
      <c r="E58" s="49" t="s">
        <v>40</v>
      </c>
    </row>
    <row r="59">
      <c r="C59" s="49" t="s">
        <v>30</v>
      </c>
      <c r="D59" s="54">
        <v>108.0786875</v>
      </c>
      <c r="E59" s="49" t="s">
        <v>40</v>
      </c>
    </row>
    <row r="60">
      <c r="C60" s="49" t="s">
        <v>51</v>
      </c>
      <c r="D60" s="54">
        <v>369.0036875</v>
      </c>
      <c r="E60" s="49" t="s">
        <v>40</v>
      </c>
    </row>
    <row r="61">
      <c r="C61" s="49" t="s">
        <v>50</v>
      </c>
      <c r="D61" s="54">
        <v>186.0648888888889</v>
      </c>
      <c r="E61" s="49" t="s">
        <v>40</v>
      </c>
    </row>
    <row r="62">
      <c r="C62" s="49" t="s">
        <v>47</v>
      </c>
      <c r="D62" s="54">
        <v>10.2205</v>
      </c>
      <c r="E62" s="49" t="s">
        <v>40</v>
      </c>
    </row>
    <row r="63">
      <c r="C63" s="49" t="s">
        <v>48</v>
      </c>
      <c r="D63" s="54">
        <v>13.339809523809524</v>
      </c>
      <c r="E63" s="49" t="s">
        <v>40</v>
      </c>
    </row>
    <row r="64">
      <c r="C64" s="49" t="s">
        <v>28</v>
      </c>
      <c r="D64" s="54">
        <v>51.78913333333333</v>
      </c>
      <c r="E64" s="49" t="s">
        <v>40</v>
      </c>
    </row>
    <row r="65">
      <c r="C65" s="49" t="s">
        <v>49</v>
      </c>
      <c r="D65" s="54">
        <v>0.0</v>
      </c>
      <c r="E65" s="49" t="s">
        <v>41</v>
      </c>
    </row>
    <row r="66">
      <c r="C66" s="49" t="s">
        <v>30</v>
      </c>
      <c r="D66" s="54">
        <v>0.0</v>
      </c>
      <c r="E66" s="49" t="s">
        <v>41</v>
      </c>
    </row>
    <row r="67">
      <c r="C67" s="49" t="s">
        <v>51</v>
      </c>
      <c r="D67" s="54">
        <v>0.0</v>
      </c>
      <c r="E67" s="49" t="s">
        <v>41</v>
      </c>
    </row>
    <row r="68">
      <c r="C68" s="49" t="s">
        <v>50</v>
      </c>
      <c r="D68" s="54">
        <v>0.0</v>
      </c>
      <c r="E68" s="49" t="s">
        <v>41</v>
      </c>
    </row>
    <row r="69">
      <c r="C69" s="49" t="s">
        <v>47</v>
      </c>
      <c r="D69" s="54">
        <v>0.0</v>
      </c>
      <c r="E69" s="49" t="s">
        <v>41</v>
      </c>
    </row>
    <row r="70">
      <c r="C70" s="49" t="s">
        <v>48</v>
      </c>
      <c r="D70" s="54">
        <v>0.0</v>
      </c>
      <c r="E70" s="49" t="s">
        <v>41</v>
      </c>
    </row>
    <row r="71">
      <c r="C71" s="49" t="s">
        <v>28</v>
      </c>
      <c r="D71" s="54">
        <v>0.0</v>
      </c>
      <c r="E71" s="49" t="s">
        <v>41</v>
      </c>
    </row>
    <row r="72">
      <c r="C72" s="49" t="s">
        <v>49</v>
      </c>
      <c r="D72" s="54">
        <v>0.0</v>
      </c>
      <c r="E72" s="49" t="s">
        <v>42</v>
      </c>
    </row>
    <row r="73">
      <c r="C73" s="49" t="s">
        <v>30</v>
      </c>
      <c r="D73" s="54">
        <v>0.0</v>
      </c>
      <c r="E73" s="49" t="s">
        <v>42</v>
      </c>
    </row>
    <row r="74">
      <c r="C74" s="49" t="s">
        <v>51</v>
      </c>
      <c r="D74" s="54">
        <v>0.0</v>
      </c>
      <c r="E74" s="49" t="s">
        <v>42</v>
      </c>
    </row>
    <row r="75">
      <c r="C75" s="49" t="s">
        <v>50</v>
      </c>
      <c r="D75" s="54">
        <v>4.36575</v>
      </c>
      <c r="E75" s="49" t="s">
        <v>42</v>
      </c>
    </row>
    <row r="76">
      <c r="C76" s="49" t="s">
        <v>47</v>
      </c>
      <c r="D76" s="54">
        <v>0.0</v>
      </c>
      <c r="E76" s="49" t="s">
        <v>42</v>
      </c>
    </row>
    <row r="77">
      <c r="C77" s="49" t="s">
        <v>48</v>
      </c>
      <c r="D77" s="54">
        <v>6.399333333333334</v>
      </c>
      <c r="E77" s="49" t="s">
        <v>42</v>
      </c>
    </row>
    <row r="78">
      <c r="C78" s="49" t="s">
        <v>28</v>
      </c>
      <c r="D78" s="54">
        <v>0.0</v>
      </c>
      <c r="E78" s="49" t="s">
        <v>42</v>
      </c>
    </row>
    <row r="79">
      <c r="C79" s="49" t="s">
        <v>49</v>
      </c>
      <c r="D79" s="54">
        <v>5.9365</v>
      </c>
      <c r="E79" s="49" t="s">
        <v>43</v>
      </c>
    </row>
    <row r="80">
      <c r="C80" s="49" t="s">
        <v>30</v>
      </c>
      <c r="D80" s="54">
        <v>19.87685185185185</v>
      </c>
      <c r="E80" s="49" t="s">
        <v>43</v>
      </c>
    </row>
    <row r="81">
      <c r="C81" s="49" t="s">
        <v>51</v>
      </c>
      <c r="D81" s="54">
        <v>10.385096774193547</v>
      </c>
      <c r="E81" s="49" t="s">
        <v>43</v>
      </c>
    </row>
    <row r="82">
      <c r="C82" s="49" t="s">
        <v>50</v>
      </c>
      <c r="D82" s="54">
        <v>25.060259259259258</v>
      </c>
      <c r="E82" s="49" t="s">
        <v>43</v>
      </c>
    </row>
    <row r="83">
      <c r="C83" s="49" t="s">
        <v>47</v>
      </c>
      <c r="D83" s="54">
        <v>11.37946875</v>
      </c>
      <c r="E83" s="49" t="s">
        <v>43</v>
      </c>
    </row>
    <row r="84">
      <c r="C84" s="49" t="s">
        <v>48</v>
      </c>
      <c r="D84" s="54">
        <v>17.434742857142858</v>
      </c>
      <c r="E84" s="49" t="s">
        <v>43</v>
      </c>
    </row>
    <row r="85">
      <c r="C85" s="49" t="s">
        <v>28</v>
      </c>
      <c r="D85" s="54">
        <v>25.725433333333335</v>
      </c>
      <c r="E85" s="49" t="s">
        <v>43</v>
      </c>
    </row>
    <row r="86">
      <c r="C86" s="49" t="s">
        <v>49</v>
      </c>
      <c r="D86" s="54">
        <v>0.0</v>
      </c>
      <c r="E86" s="49" t="s">
        <v>44</v>
      </c>
    </row>
    <row r="87">
      <c r="C87" s="49" t="s">
        <v>30</v>
      </c>
      <c r="D87" s="54">
        <v>0.0</v>
      </c>
      <c r="E87" s="49" t="s">
        <v>44</v>
      </c>
    </row>
    <row r="88">
      <c r="C88" s="49" t="s">
        <v>51</v>
      </c>
      <c r="D88" s="54">
        <v>0.0</v>
      </c>
      <c r="E88" s="49" t="s">
        <v>44</v>
      </c>
    </row>
    <row r="89">
      <c r="C89" s="49" t="s">
        <v>50</v>
      </c>
      <c r="D89" s="54">
        <v>4.49475</v>
      </c>
      <c r="E89" s="49" t="s">
        <v>44</v>
      </c>
    </row>
    <row r="90">
      <c r="C90" s="49" t="s">
        <v>47</v>
      </c>
      <c r="D90" s="54">
        <v>10.37</v>
      </c>
      <c r="E90" s="49" t="s">
        <v>44</v>
      </c>
    </row>
    <row r="91">
      <c r="C91" s="49" t="s">
        <v>48</v>
      </c>
      <c r="D91" s="54">
        <v>2.37375</v>
      </c>
      <c r="E91" s="49" t="s">
        <v>44</v>
      </c>
    </row>
    <row r="92">
      <c r="C92" s="49" t="s">
        <v>28</v>
      </c>
      <c r="D92" s="54">
        <v>22.2202</v>
      </c>
      <c r="E92" s="49" t="s">
        <v>44</v>
      </c>
    </row>
    <row r="93">
      <c r="C93" s="49" t="s">
        <v>49</v>
      </c>
      <c r="D93" s="54">
        <v>0.0</v>
      </c>
      <c r="E93" s="49" t="s">
        <v>45</v>
      </c>
    </row>
    <row r="94">
      <c r="C94" s="49" t="s">
        <v>30</v>
      </c>
      <c r="D94" s="54">
        <v>1.5226666666666666</v>
      </c>
      <c r="E94" s="49" t="s">
        <v>45</v>
      </c>
    </row>
    <row r="95">
      <c r="C95" s="49" t="s">
        <v>51</v>
      </c>
      <c r="D95" s="54">
        <v>10.574666666666667</v>
      </c>
      <c r="E95" s="49" t="s">
        <v>45</v>
      </c>
    </row>
    <row r="96">
      <c r="C96" s="49" t="s">
        <v>50</v>
      </c>
      <c r="D96" s="54">
        <v>8.2802</v>
      </c>
      <c r="E96" s="49" t="s">
        <v>45</v>
      </c>
    </row>
    <row r="97">
      <c r="C97" s="49" t="s">
        <v>47</v>
      </c>
      <c r="D97" s="54">
        <v>7.779090909090908</v>
      </c>
      <c r="E97" s="49" t="s">
        <v>45</v>
      </c>
    </row>
    <row r="98">
      <c r="C98" s="49" t="s">
        <v>48</v>
      </c>
      <c r="D98" s="54">
        <v>11.756</v>
      </c>
      <c r="E98" s="49" t="s">
        <v>45</v>
      </c>
    </row>
    <row r="99">
      <c r="C99" s="49" t="s">
        <v>28</v>
      </c>
      <c r="D99" s="54">
        <v>3.7566</v>
      </c>
      <c r="E99" s="49" t="s">
        <v>45</v>
      </c>
    </row>
    <row r="100">
      <c r="C100" s="49" t="s">
        <v>49</v>
      </c>
      <c r="D100" s="54">
        <v>0.0</v>
      </c>
      <c r="E100" s="49" t="s">
        <v>46</v>
      </c>
    </row>
    <row r="101">
      <c r="C101" s="49" t="s">
        <v>30</v>
      </c>
      <c r="D101" s="54">
        <v>4.950666666666667</v>
      </c>
      <c r="E101" s="49" t="s">
        <v>46</v>
      </c>
    </row>
    <row r="102">
      <c r="C102" s="49" t="s">
        <v>51</v>
      </c>
      <c r="D102" s="54">
        <v>2.1515</v>
      </c>
      <c r="E102" s="49" t="s">
        <v>46</v>
      </c>
    </row>
    <row r="103">
      <c r="C103" s="49" t="s">
        <v>50</v>
      </c>
      <c r="D103" s="54">
        <v>1.0695</v>
      </c>
      <c r="E103" s="49" t="s">
        <v>46</v>
      </c>
    </row>
    <row r="104">
      <c r="C104" s="49" t="s">
        <v>47</v>
      </c>
      <c r="D104" s="54">
        <v>2.4613333333333336</v>
      </c>
      <c r="E104" s="49" t="s">
        <v>46</v>
      </c>
    </row>
    <row r="105">
      <c r="C105" s="49" t="s">
        <v>48</v>
      </c>
      <c r="D105" s="54">
        <v>4.543666666666667</v>
      </c>
      <c r="E105" s="49" t="s">
        <v>46</v>
      </c>
    </row>
    <row r="106">
      <c r="C106" s="49" t="s">
        <v>28</v>
      </c>
      <c r="D106" s="54">
        <v>4.511</v>
      </c>
      <c r="E106" s="49" t="s">
        <v>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63"/>
    <col customWidth="1" min="3" max="3" width="21.0"/>
    <col customWidth="1" min="4" max="4" width="36.13"/>
    <col customWidth="1" min="6" max="6" width="27.63"/>
  </cols>
  <sheetData>
    <row r="1">
      <c r="B1" s="49" t="s">
        <v>2</v>
      </c>
      <c r="C1" s="49" t="s">
        <v>9</v>
      </c>
    </row>
    <row r="2">
      <c r="A2" s="47" t="s">
        <v>23</v>
      </c>
      <c r="B2" s="54">
        <v>22.47923547095761</v>
      </c>
      <c r="C2" s="54">
        <v>16.1540195518797</v>
      </c>
    </row>
    <row r="3">
      <c r="A3" s="47" t="s">
        <v>33</v>
      </c>
      <c r="B3" s="54">
        <v>0.10725</v>
      </c>
      <c r="C3" s="54">
        <v>0.03266666666666667</v>
      </c>
    </row>
    <row r="4">
      <c r="A4" s="47" t="s">
        <v>34</v>
      </c>
      <c r="B4" s="54">
        <v>6.341460317460317</v>
      </c>
      <c r="C4" s="54">
        <v>4.018481481481482</v>
      </c>
    </row>
    <row r="5">
      <c r="A5" s="47" t="s">
        <v>35</v>
      </c>
      <c r="B5" s="52">
        <v>22.695999999999998</v>
      </c>
      <c r="C5" s="54">
        <v>0.7732589285714286</v>
      </c>
      <c r="G5" s="66"/>
    </row>
    <row r="6">
      <c r="A6" s="47" t="s">
        <v>36</v>
      </c>
      <c r="B6" s="54">
        <v>5.580211186335403</v>
      </c>
      <c r="C6" s="54">
        <v>4.184221421428572</v>
      </c>
    </row>
    <row r="7">
      <c r="A7" s="47" t="s">
        <v>37</v>
      </c>
      <c r="B7" s="54">
        <v>4.1340459132653065</v>
      </c>
      <c r="C7" s="54">
        <v>3.1677591755102044</v>
      </c>
    </row>
    <row r="8">
      <c r="A8" s="47" t="s">
        <v>38</v>
      </c>
      <c r="B8" s="54">
        <v>0.5926428571428571</v>
      </c>
      <c r="C8" s="54">
        <v>1.1487619047619047</v>
      </c>
    </row>
    <row r="9">
      <c r="A9" s="47" t="s">
        <v>39</v>
      </c>
      <c r="B9" s="54">
        <v>1.6968571428571428</v>
      </c>
      <c r="C9" s="54">
        <v>0.8389714285714286</v>
      </c>
    </row>
    <row r="10">
      <c r="A10" s="47" t="s">
        <v>40</v>
      </c>
      <c r="B10" s="54">
        <v>52.02428291596639</v>
      </c>
      <c r="C10" s="54">
        <v>35.355060787234045</v>
      </c>
    </row>
    <row r="11">
      <c r="A11" s="47" t="s">
        <v>41</v>
      </c>
      <c r="B11" s="54">
        <v>1.7111428214285715</v>
      </c>
      <c r="C11" s="54">
        <v>1.9928285714285714</v>
      </c>
    </row>
    <row r="12">
      <c r="A12" s="47" t="s">
        <v>42</v>
      </c>
      <c r="B12" s="54">
        <v>2.1601538461538463</v>
      </c>
      <c r="C12" s="54">
        <v>1.154928581632653</v>
      </c>
    </row>
    <row r="13">
      <c r="A13" s="47" t="s">
        <v>43</v>
      </c>
      <c r="B13" s="54">
        <v>16.34509464642857</v>
      </c>
      <c r="C13" s="54">
        <v>12.742259268077602</v>
      </c>
    </row>
    <row r="14">
      <c r="A14" s="47" t="s">
        <v>44</v>
      </c>
      <c r="B14" s="54">
        <v>9.620438076190476</v>
      </c>
      <c r="C14" s="54">
        <v>4.3956020306122445</v>
      </c>
    </row>
    <row r="15">
      <c r="A15" s="47" t="s">
        <v>45</v>
      </c>
      <c r="B15" s="54">
        <v>3.6422463103448273</v>
      </c>
      <c r="C15" s="54">
        <v>4.534260504201681</v>
      </c>
    </row>
    <row r="16">
      <c r="A16" s="47" t="s">
        <v>46</v>
      </c>
      <c r="B16" s="54">
        <v>0.33155462184873946</v>
      </c>
      <c r="C16" s="54">
        <v>0.4882777777777778</v>
      </c>
    </row>
    <row r="17">
      <c r="B17" s="47" t="str">
        <f t="shared" ref="B17:B23" si="1">CONCATENATE(C17,D17,E17,F17,G17,H17,I17,J17,K17)</f>
        <v/>
      </c>
    </row>
    <row r="18">
      <c r="B18" s="47" t="str">
        <f t="shared" si="1"/>
        <v/>
      </c>
    </row>
    <row r="19">
      <c r="B19" s="47" t="str">
        <f t="shared" si="1"/>
        <v/>
      </c>
    </row>
    <row r="20">
      <c r="B20" s="47" t="str">
        <f t="shared" si="1"/>
        <v/>
      </c>
    </row>
    <row r="21">
      <c r="B21" s="47" t="str">
        <f t="shared" si="1"/>
        <v/>
      </c>
    </row>
    <row r="22">
      <c r="B22" s="47" t="str">
        <f t="shared" si="1"/>
        <v/>
      </c>
    </row>
    <row r="23">
      <c r="B23" s="47" t="str">
        <f t="shared" si="1"/>
        <v/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9" t="s">
        <v>2</v>
      </c>
      <c r="C1" s="49" t="s">
        <v>55</v>
      </c>
    </row>
    <row r="2">
      <c r="A2" s="47" t="s">
        <v>23</v>
      </c>
      <c r="B2" s="54">
        <v>15.943400313971742</v>
      </c>
      <c r="C2" s="54">
        <v>23.05798195488722</v>
      </c>
    </row>
    <row r="3">
      <c r="A3" s="47" t="s">
        <v>33</v>
      </c>
      <c r="B3" s="54">
        <v>1.5307142857142857</v>
      </c>
      <c r="C3" s="54">
        <v>0.9386190476190476</v>
      </c>
    </row>
    <row r="4">
      <c r="A4" s="47" t="s">
        <v>34</v>
      </c>
      <c r="B4" s="54">
        <v>0.36523529411764705</v>
      </c>
      <c r="C4" s="54">
        <v>1.8333492063492063</v>
      </c>
    </row>
    <row r="5">
      <c r="A5" s="47" t="s">
        <v>35</v>
      </c>
      <c r="B5" s="54">
        <v>0.9060357142857143</v>
      </c>
      <c r="C5" s="54">
        <v>0.5691160714285715</v>
      </c>
    </row>
    <row r="6">
      <c r="A6" s="47" t="s">
        <v>36</v>
      </c>
      <c r="B6" s="54">
        <v>2.3814037267080748</v>
      </c>
      <c r="C6" s="54">
        <v>3.2108071428571425</v>
      </c>
    </row>
    <row r="7">
      <c r="A7" s="47" t="s">
        <v>37</v>
      </c>
      <c r="B7" s="54">
        <v>2.3838306878306876</v>
      </c>
      <c r="C7" s="54">
        <v>1.3513591836734695</v>
      </c>
    </row>
    <row r="8">
      <c r="A8" s="47" t="s">
        <v>38</v>
      </c>
      <c r="B8" s="54">
        <v>0.03842857142857143</v>
      </c>
      <c r="C8" s="54">
        <v>4.7134285714285715</v>
      </c>
    </row>
    <row r="9">
      <c r="A9" s="47" t="s">
        <v>39</v>
      </c>
      <c r="B9" s="54">
        <v>2.084142857142857</v>
      </c>
      <c r="C9" s="54">
        <v>5.934657142857143</v>
      </c>
    </row>
    <row r="10">
      <c r="A10" s="47" t="s">
        <v>40</v>
      </c>
      <c r="B10" s="54">
        <v>39.55286285714286</v>
      </c>
      <c r="C10" s="54">
        <v>48.26472948328267</v>
      </c>
    </row>
    <row r="11">
      <c r="A11" s="47" t="s">
        <v>41</v>
      </c>
      <c r="B11" s="54">
        <v>0.0</v>
      </c>
      <c r="C11" s="54">
        <v>0.44288571428571427</v>
      </c>
    </row>
    <row r="12">
      <c r="A12" s="47" t="s">
        <v>42</v>
      </c>
      <c r="B12" s="54">
        <v>0.4823186813186813</v>
      </c>
      <c r="C12" s="54">
        <v>1.4014387755102042</v>
      </c>
    </row>
    <row r="13">
      <c r="A13" s="47" t="s">
        <v>43</v>
      </c>
      <c r="B13" s="54">
        <v>7.502650000000001</v>
      </c>
      <c r="C13" s="54">
        <v>7.60847795414462</v>
      </c>
    </row>
    <row r="14">
      <c r="A14" s="47" t="s">
        <v>44</v>
      </c>
      <c r="B14" s="54">
        <v>2.861609523809524</v>
      </c>
      <c r="C14" s="54">
        <v>8.131051020408163</v>
      </c>
    </row>
    <row r="15">
      <c r="A15" s="47" t="s">
        <v>45</v>
      </c>
      <c r="B15" s="54">
        <v>1.5163004926108374</v>
      </c>
      <c r="C15" s="54">
        <v>2.5929033613445376</v>
      </c>
    </row>
    <row r="16">
      <c r="A16" s="47" t="s">
        <v>46</v>
      </c>
      <c r="B16" s="54">
        <v>0.6977053571428572</v>
      </c>
      <c r="C16" s="54">
        <v>0.4268015873015873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2</v>
      </c>
      <c r="C1" s="4"/>
      <c r="F1" s="2" t="s">
        <v>9</v>
      </c>
      <c r="G1" s="4"/>
    </row>
    <row r="2">
      <c r="B2" s="34" t="s">
        <v>4</v>
      </c>
      <c r="C2" s="34" t="s">
        <v>5</v>
      </c>
      <c r="F2" s="34" t="s">
        <v>4</v>
      </c>
      <c r="G2" s="34" t="s">
        <v>5</v>
      </c>
    </row>
    <row r="3">
      <c r="B3" s="35">
        <v>113.5647619047619</v>
      </c>
      <c r="C3" s="35">
        <v>132.32683982683983</v>
      </c>
      <c r="F3" s="36">
        <v>108.63402597402596</v>
      </c>
      <c r="G3" s="36">
        <v>93.17056277056278</v>
      </c>
    </row>
  </sheetData>
  <mergeCells count="2">
    <mergeCell ref="B1:C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1.63"/>
  </cols>
  <sheetData>
    <row r="1">
      <c r="A1" s="37" t="s">
        <v>10</v>
      </c>
      <c r="B1" s="37" t="s">
        <v>11</v>
      </c>
      <c r="C1" s="37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8">
        <f>today()-13</f>
        <v>45080</v>
      </c>
      <c r="B2" s="39">
        <v>5328.2</v>
      </c>
      <c r="C2" s="6">
        <v>1857.0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38">
        <f>today()-12</f>
        <v>45081</v>
      </c>
      <c r="B3" s="7">
        <v>4290.1</v>
      </c>
      <c r="C3" s="7">
        <v>4880.3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38">
        <f>today()-11</f>
        <v>45082</v>
      </c>
      <c r="B4" s="40">
        <v>4975.6</v>
      </c>
      <c r="C4" s="40">
        <v>2297.6</v>
      </c>
      <c r="D4" s="1"/>
      <c r="E4" s="2" t="s">
        <v>2</v>
      </c>
      <c r="F4" s="3"/>
      <c r="G4" s="4"/>
      <c r="H4" s="1"/>
      <c r="I4" s="2" t="s">
        <v>9</v>
      </c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38">
        <f>today()-10</f>
        <v>45083</v>
      </c>
      <c r="B5" s="40">
        <v>4683.5</v>
      </c>
      <c r="C5" s="40">
        <v>1515.2</v>
      </c>
      <c r="D5" s="1"/>
      <c r="E5" s="7" t="s">
        <v>12</v>
      </c>
      <c r="F5" s="7" t="s">
        <v>4</v>
      </c>
      <c r="G5" s="7" t="s">
        <v>13</v>
      </c>
      <c r="H5" s="1"/>
      <c r="I5" s="7" t="s">
        <v>12</v>
      </c>
      <c r="J5" s="7" t="s">
        <v>4</v>
      </c>
      <c r="K5" s="7" t="s">
        <v>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8">
        <f>today()-9</f>
        <v>45084</v>
      </c>
      <c r="B6" s="40">
        <v>7290.3</v>
      </c>
      <c r="C6" s="40">
        <v>3790.2</v>
      </c>
      <c r="D6" s="1"/>
      <c r="E6" s="41">
        <f t="shared" ref="E6:G6" si="1">( A2)</f>
        <v>45080</v>
      </c>
      <c r="F6" s="16">
        <f t="shared" si="1"/>
        <v>5328.2</v>
      </c>
      <c r="G6" s="16">
        <f t="shared" si="1"/>
        <v>1857</v>
      </c>
      <c r="H6" s="1"/>
      <c r="I6" s="41">
        <f t="shared" ref="I6:K6" si="2">( A9)</f>
        <v>45087</v>
      </c>
      <c r="J6" s="16">
        <f t="shared" si="2"/>
        <v>5582.8</v>
      </c>
      <c r="K6" s="16">
        <f t="shared" si="2"/>
        <v>6482.6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38">
        <f>today()-8</f>
        <v>45085</v>
      </c>
      <c r="B7" s="40">
        <v>5335.6</v>
      </c>
      <c r="C7" s="40">
        <v>6748.7</v>
      </c>
      <c r="D7" s="1"/>
      <c r="E7" s="41">
        <f t="shared" ref="E7:G7" si="3">( A3)</f>
        <v>45081</v>
      </c>
      <c r="F7" s="16">
        <f t="shared" si="3"/>
        <v>4290.1</v>
      </c>
      <c r="G7" s="16">
        <f t="shared" si="3"/>
        <v>4880.3</v>
      </c>
      <c r="H7" s="1"/>
      <c r="I7" s="41">
        <f t="shared" ref="I7:K7" si="4">( A10)</f>
        <v>45088</v>
      </c>
      <c r="J7" s="16">
        <f t="shared" si="4"/>
        <v>4616.5</v>
      </c>
      <c r="K7" s="16">
        <f t="shared" si="4"/>
        <v>4363.5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38">
        <f>today()-7</f>
        <v>45086</v>
      </c>
      <c r="B8" s="40">
        <v>2927.9</v>
      </c>
      <c r="C8" s="40">
        <v>5472.8</v>
      </c>
      <c r="D8" s="1"/>
      <c r="E8" s="41">
        <f t="shared" ref="E8:G8" si="5">( A4)</f>
        <v>45082</v>
      </c>
      <c r="F8" s="16">
        <f t="shared" si="5"/>
        <v>4975.6</v>
      </c>
      <c r="G8" s="16">
        <f t="shared" si="5"/>
        <v>2297.6</v>
      </c>
      <c r="H8" s="1"/>
      <c r="I8" s="41">
        <f t="shared" ref="I8:K8" si="6">( A11)</f>
        <v>45089</v>
      </c>
      <c r="J8" s="16">
        <f t="shared" si="6"/>
        <v>5196.5</v>
      </c>
      <c r="K8" s="16">
        <f t="shared" si="6"/>
        <v>4117.8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38">
        <f>today()-6</f>
        <v>45087</v>
      </c>
      <c r="B9" s="40">
        <v>5582.8</v>
      </c>
      <c r="C9" s="40">
        <v>6482.6</v>
      </c>
      <c r="D9" s="1"/>
      <c r="E9" s="41">
        <f t="shared" ref="E9:G9" si="7">( A5)</f>
        <v>45083</v>
      </c>
      <c r="F9" s="16">
        <f t="shared" si="7"/>
        <v>4683.5</v>
      </c>
      <c r="G9" s="16">
        <f t="shared" si="7"/>
        <v>1515.2</v>
      </c>
      <c r="H9" s="1"/>
      <c r="I9" s="41">
        <f t="shared" ref="I9:K9" si="8">( A12)</f>
        <v>45090</v>
      </c>
      <c r="J9" s="16">
        <f t="shared" si="8"/>
        <v>3515.6</v>
      </c>
      <c r="K9" s="16">
        <f t="shared" si="8"/>
        <v>3980.4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42">
        <f>today()-5</f>
        <v>45088</v>
      </c>
      <c r="B10" s="40">
        <v>4616.5</v>
      </c>
      <c r="C10" s="40">
        <v>4363.5</v>
      </c>
      <c r="D10" s="1"/>
      <c r="E10" s="41">
        <f t="shared" ref="E10:G10" si="9">( A6)</f>
        <v>45084</v>
      </c>
      <c r="F10" s="16">
        <f t="shared" si="9"/>
        <v>7290.3</v>
      </c>
      <c r="G10" s="16">
        <f t="shared" si="9"/>
        <v>3790.2</v>
      </c>
      <c r="H10" s="1"/>
      <c r="I10" s="41">
        <f t="shared" ref="I10:K10" si="10">( A13)</f>
        <v>45091</v>
      </c>
      <c r="J10" s="16">
        <f t="shared" si="10"/>
        <v>8861.1</v>
      </c>
      <c r="K10" s="16">
        <f t="shared" si="10"/>
        <v>2786.5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42">
        <f>today()-4</f>
        <v>45089</v>
      </c>
      <c r="B11" s="40">
        <v>5196.5</v>
      </c>
      <c r="C11" s="40">
        <v>4117.8</v>
      </c>
      <c r="D11" s="1"/>
      <c r="E11" s="41">
        <f t="shared" ref="E11:G11" si="11">( A7)</f>
        <v>45085</v>
      </c>
      <c r="F11" s="16">
        <f t="shared" si="11"/>
        <v>5335.6</v>
      </c>
      <c r="G11" s="16">
        <f t="shared" si="11"/>
        <v>6748.7</v>
      </c>
      <c r="H11" s="1"/>
      <c r="I11" s="41">
        <f t="shared" ref="I11:K11" si="12">( A14)</f>
        <v>45092</v>
      </c>
      <c r="J11" s="16">
        <f t="shared" si="12"/>
        <v>8035.7</v>
      </c>
      <c r="K11" s="16">
        <f t="shared" si="12"/>
        <v>1714.6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42">
        <f>today()-3</f>
        <v>45090</v>
      </c>
      <c r="B12" s="40">
        <v>3515.6</v>
      </c>
      <c r="C12" s="40">
        <v>3980.4</v>
      </c>
      <c r="D12" s="1"/>
      <c r="E12" s="41">
        <f t="shared" ref="E12:G12" si="13">( A8)</f>
        <v>45086</v>
      </c>
      <c r="F12" s="16">
        <f t="shared" si="13"/>
        <v>2927.9</v>
      </c>
      <c r="G12" s="16">
        <f t="shared" si="13"/>
        <v>5472.8</v>
      </c>
      <c r="H12" s="1"/>
      <c r="I12" s="41">
        <f t="shared" ref="I12:K12" si="14">( A15)</f>
        <v>45093</v>
      </c>
      <c r="J12" s="16">
        <f t="shared" si="14"/>
        <v>67.4</v>
      </c>
      <c r="K12" s="16">
        <f t="shared" si="14"/>
        <v>22.7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42">
        <f>today()-2</f>
        <v>45091</v>
      </c>
      <c r="B13" s="40">
        <v>8861.1</v>
      </c>
      <c r="C13" s="40">
        <v>2786.5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42">
        <f>today()-1</f>
        <v>45092</v>
      </c>
      <c r="B14" s="40">
        <v>8035.7</v>
      </c>
      <c r="C14" s="40">
        <v>1714.6</v>
      </c>
      <c r="D14" s="1"/>
      <c r="E14" s="2" t="s">
        <v>4</v>
      </c>
      <c r="F14" s="3"/>
      <c r="G14" s="4"/>
      <c r="H14" s="1"/>
      <c r="I14" s="2" t="s">
        <v>5</v>
      </c>
      <c r="J14" s="3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42">
        <f>today()</f>
        <v>45093</v>
      </c>
      <c r="B15" s="40">
        <v>67.4</v>
      </c>
      <c r="C15" s="40">
        <v>22.7</v>
      </c>
      <c r="D15" s="1"/>
      <c r="E15" s="16" t="str">
        <f t="shared" ref="E15:E22" si="15">( E5)</f>
        <v>Day</v>
      </c>
      <c r="F15" s="7" t="s">
        <v>9</v>
      </c>
      <c r="G15" s="7" t="s">
        <v>14</v>
      </c>
      <c r="H15" s="1"/>
      <c r="I15" s="16" t="str">
        <f t="shared" ref="I15:I22" si="16">( I5)</f>
        <v>Day</v>
      </c>
      <c r="J15" s="7" t="s">
        <v>9</v>
      </c>
      <c r="K15" s="7" t="s">
        <v>14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43"/>
      <c r="B16" s="1"/>
      <c r="C16" s="1"/>
      <c r="D16" s="1"/>
      <c r="E16" s="41">
        <f t="shared" si="15"/>
        <v>45080</v>
      </c>
      <c r="F16" s="16">
        <f t="shared" ref="F16:F22" si="17">( J6)</f>
        <v>5582.8</v>
      </c>
      <c r="G16" s="16">
        <f t="shared" ref="G16:G22" si="18">( F6)</f>
        <v>5328.2</v>
      </c>
      <c r="H16" s="1"/>
      <c r="I16" s="41">
        <f t="shared" si="16"/>
        <v>45087</v>
      </c>
      <c r="J16" s="16">
        <f t="shared" ref="J16:J22" si="19">( K6)</f>
        <v>6482.6</v>
      </c>
      <c r="K16" s="16">
        <f t="shared" ref="K16:K22" si="20">( G6)</f>
        <v>1857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43"/>
      <c r="B17" s="1"/>
      <c r="C17" s="1"/>
      <c r="D17" s="1"/>
      <c r="E17" s="41">
        <f t="shared" si="15"/>
        <v>45081</v>
      </c>
      <c r="F17" s="16">
        <f t="shared" si="17"/>
        <v>4616.5</v>
      </c>
      <c r="G17" s="16">
        <f t="shared" si="18"/>
        <v>4290.1</v>
      </c>
      <c r="H17" s="1"/>
      <c r="I17" s="41">
        <f t="shared" si="16"/>
        <v>45088</v>
      </c>
      <c r="J17" s="16">
        <f t="shared" si="19"/>
        <v>4363.5</v>
      </c>
      <c r="K17" s="16">
        <f t="shared" si="20"/>
        <v>4880.3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43"/>
      <c r="B18" s="1"/>
      <c r="C18" s="1"/>
      <c r="D18" s="1"/>
      <c r="E18" s="41">
        <f t="shared" si="15"/>
        <v>45082</v>
      </c>
      <c r="F18" s="16">
        <f t="shared" si="17"/>
        <v>5196.5</v>
      </c>
      <c r="G18" s="16">
        <f t="shared" si="18"/>
        <v>4975.6</v>
      </c>
      <c r="H18" s="1"/>
      <c r="I18" s="41">
        <f t="shared" si="16"/>
        <v>45089</v>
      </c>
      <c r="J18" s="16">
        <f t="shared" si="19"/>
        <v>4117.8</v>
      </c>
      <c r="K18" s="16">
        <f t="shared" si="20"/>
        <v>2297.6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43"/>
      <c r="B19" s="1"/>
      <c r="C19" s="1"/>
      <c r="D19" s="1"/>
      <c r="E19" s="41">
        <f t="shared" si="15"/>
        <v>45083</v>
      </c>
      <c r="F19" s="16">
        <f t="shared" si="17"/>
        <v>3515.6</v>
      </c>
      <c r="G19" s="16">
        <f t="shared" si="18"/>
        <v>4683.5</v>
      </c>
      <c r="H19" s="1"/>
      <c r="I19" s="41">
        <f t="shared" si="16"/>
        <v>45090</v>
      </c>
      <c r="J19" s="16">
        <f t="shared" si="19"/>
        <v>3980.4</v>
      </c>
      <c r="K19" s="16">
        <f t="shared" si="20"/>
        <v>1515.2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43"/>
      <c r="B20" s="1"/>
      <c r="C20" s="1"/>
      <c r="D20" s="1"/>
      <c r="E20" s="41">
        <f t="shared" si="15"/>
        <v>45084</v>
      </c>
      <c r="F20" s="16">
        <f t="shared" si="17"/>
        <v>8861.1</v>
      </c>
      <c r="G20" s="16">
        <f t="shared" si="18"/>
        <v>7290.3</v>
      </c>
      <c r="H20" s="1"/>
      <c r="I20" s="41">
        <f t="shared" si="16"/>
        <v>45091</v>
      </c>
      <c r="J20" s="16">
        <f t="shared" si="19"/>
        <v>2786.5</v>
      </c>
      <c r="K20" s="16">
        <f t="shared" si="20"/>
        <v>3790.2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43"/>
      <c r="B21" s="1"/>
      <c r="C21" s="1"/>
      <c r="D21" s="1"/>
      <c r="E21" s="41">
        <f t="shared" si="15"/>
        <v>45085</v>
      </c>
      <c r="F21" s="16">
        <f t="shared" si="17"/>
        <v>8035.7</v>
      </c>
      <c r="G21" s="16">
        <f t="shared" si="18"/>
        <v>5335.6</v>
      </c>
      <c r="H21" s="1"/>
      <c r="I21" s="41">
        <f t="shared" si="16"/>
        <v>45092</v>
      </c>
      <c r="J21" s="16">
        <f t="shared" si="19"/>
        <v>1714.6</v>
      </c>
      <c r="K21" s="16">
        <f t="shared" si="20"/>
        <v>6748.7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43"/>
      <c r="B22" s="1"/>
      <c r="C22" s="1"/>
      <c r="D22" s="1"/>
      <c r="E22" s="41">
        <f t="shared" si="15"/>
        <v>45086</v>
      </c>
      <c r="F22" s="16">
        <f t="shared" si="17"/>
        <v>67.4</v>
      </c>
      <c r="G22" s="16">
        <f t="shared" si="18"/>
        <v>2927.9</v>
      </c>
      <c r="H22" s="1"/>
      <c r="I22" s="41">
        <f t="shared" si="16"/>
        <v>45093</v>
      </c>
      <c r="J22" s="16">
        <f t="shared" si="19"/>
        <v>22.7</v>
      </c>
      <c r="K22" s="16">
        <f t="shared" si="20"/>
        <v>5472.8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4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4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4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4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4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4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4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4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4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4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4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4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4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4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4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4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4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4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4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4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4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4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4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4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4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4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4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4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4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4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4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4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4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4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4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4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4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4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4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4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4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4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4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4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4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4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4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4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4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4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4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4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4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4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4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4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4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4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4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4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4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4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4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4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4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4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4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4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4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4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4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4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4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4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4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4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4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4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4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4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4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4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4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4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4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4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4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4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4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4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4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4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4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4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4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4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4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4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4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4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4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4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4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4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4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4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4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4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4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4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4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4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4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4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4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4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4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4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4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4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4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4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4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4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4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4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4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4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4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4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4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4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4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4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4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4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4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4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4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4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4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4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4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4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4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4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4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4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4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4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4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4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4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4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4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4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4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4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4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4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4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4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4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4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4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4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4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4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4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4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4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4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4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4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4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4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4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4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4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4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4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4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4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4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4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4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4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4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4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4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4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4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4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4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4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4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4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4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4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4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4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4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4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4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4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4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4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4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4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4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4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4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4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4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4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4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4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4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4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4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4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4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4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4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4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4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4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4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4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4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4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4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4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4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4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4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4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4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4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4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4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4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4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4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4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4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4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4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4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4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4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4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4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4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4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4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4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4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4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4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4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4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4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4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4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4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4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4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4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4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4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4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4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4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4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4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4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4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4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4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4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4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4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4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4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4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4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4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4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4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4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4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4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4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4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4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4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4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4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4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4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4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4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4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4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4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4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4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4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4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4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4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4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4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4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4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4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4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4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4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4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4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4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4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4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4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4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4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4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4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4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4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4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4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4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4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4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4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4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4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4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4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4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4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4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4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4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4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4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4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4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4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4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4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4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4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4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4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4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4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4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4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4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4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4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4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4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4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4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4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4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4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4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4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4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4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4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4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4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4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4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4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4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4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4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4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4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4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4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4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4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4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4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4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4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4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4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4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4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4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4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4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4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4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4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4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4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4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4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4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4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4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4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4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4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4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4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4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4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4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4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4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4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4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4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4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4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4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4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4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4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4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4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4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4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4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4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4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4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4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4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4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4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4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4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4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4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4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4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4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4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4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4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4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4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4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4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4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4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4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4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4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4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4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4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4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4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4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4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4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4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4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4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4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4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4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4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4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4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4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4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4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4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4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4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4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4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4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4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4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4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4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4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4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4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4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4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4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4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4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4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4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4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4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4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4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4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4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4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4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4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4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4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4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4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4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4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4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4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4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4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4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4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4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4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4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4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4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4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4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4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4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4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4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4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4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4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4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4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4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4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4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4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4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4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4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4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4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4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4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4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4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4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4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4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4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4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4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4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4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4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4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4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4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4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4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4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4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4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4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4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4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4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4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4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4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4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4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4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4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4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4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4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4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4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4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4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4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4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4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4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4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4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4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4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4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4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4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4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4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4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4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4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4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4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4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4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4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4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4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4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4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4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4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4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4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4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4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4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4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4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4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4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4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4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4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4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4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4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4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4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4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4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4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4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4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4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4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4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4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4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4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4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4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4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4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4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4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4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4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4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4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4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4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4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4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4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4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4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4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4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4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4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4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4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4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4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4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4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4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4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4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4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4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4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4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4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4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4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4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4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4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4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4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4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4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4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4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4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4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4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4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4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4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4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4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4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4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4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4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4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4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4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4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4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4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4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4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4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4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43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4">
    <mergeCell ref="E4:G4"/>
    <mergeCell ref="I4:K4"/>
    <mergeCell ref="E14:G14"/>
    <mergeCell ref="I14:K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44"/>
      <c r="C3" s="45" t="s">
        <v>14</v>
      </c>
      <c r="D3" s="45" t="s">
        <v>1</v>
      </c>
    </row>
    <row r="4">
      <c r="B4" s="45" t="s">
        <v>4</v>
      </c>
      <c r="C4" s="46">
        <v>58.0</v>
      </c>
      <c r="D4" s="46">
        <v>55.0</v>
      </c>
    </row>
    <row r="5">
      <c r="B5" s="45" t="s">
        <v>5</v>
      </c>
      <c r="C5" s="46">
        <v>33.0</v>
      </c>
      <c r="D5" s="46">
        <v>39.0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0.5"/>
    <col customWidth="1" min="6" max="6" width="0.88"/>
    <col customWidth="1" min="9" max="9" width="12.5"/>
    <col customWidth="1" min="10" max="10" width="1.0"/>
    <col customWidth="1" min="11" max="11" width="0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15</v>
      </c>
      <c r="C2" s="3"/>
      <c r="D2" s="4"/>
      <c r="E2" s="1"/>
      <c r="F2" s="1"/>
      <c r="G2" s="2" t="s">
        <v>16</v>
      </c>
      <c r="H2" s="3"/>
      <c r="I2" s="4"/>
      <c r="J2" s="19"/>
      <c r="K2" s="1"/>
      <c r="L2" s="2" t="s">
        <v>17</v>
      </c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6"/>
      <c r="C3" s="7" t="s">
        <v>2</v>
      </c>
      <c r="D3" s="7" t="s">
        <v>1</v>
      </c>
      <c r="E3" s="1"/>
      <c r="F3" s="1"/>
      <c r="G3" s="16"/>
      <c r="H3" s="7" t="s">
        <v>2</v>
      </c>
      <c r="I3" s="7" t="s">
        <v>1</v>
      </c>
      <c r="J3" s="19"/>
      <c r="K3" s="1"/>
      <c r="L3" s="16"/>
      <c r="M3" s="7" t="s">
        <v>2</v>
      </c>
      <c r="N3" s="7" t="s"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4</v>
      </c>
      <c r="C4" s="40">
        <v>0.0</v>
      </c>
      <c r="D4" s="40">
        <v>1.0</v>
      </c>
      <c r="E4" s="1"/>
      <c r="F4" s="1"/>
      <c r="G4" s="7" t="s">
        <v>4</v>
      </c>
      <c r="H4" s="40">
        <v>7.0</v>
      </c>
      <c r="I4" s="40">
        <v>3.0</v>
      </c>
      <c r="J4" s="19"/>
      <c r="K4" s="1"/>
      <c r="L4" s="7" t="s">
        <v>4</v>
      </c>
      <c r="M4" s="40">
        <v>10.0</v>
      </c>
      <c r="N4" s="40">
        <v>3.0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 t="s">
        <v>5</v>
      </c>
      <c r="C5" s="40">
        <v>0.0</v>
      </c>
      <c r="D5" s="40">
        <v>1.0</v>
      </c>
      <c r="E5" s="1"/>
      <c r="F5" s="1"/>
      <c r="G5" s="7" t="s">
        <v>5</v>
      </c>
      <c r="H5" s="40">
        <v>1.0</v>
      </c>
      <c r="I5" s="40">
        <v>3.0</v>
      </c>
      <c r="J5" s="19"/>
      <c r="K5" s="1"/>
      <c r="L5" s="7" t="s">
        <v>5</v>
      </c>
      <c r="M5" s="40">
        <v>2.0</v>
      </c>
      <c r="N5" s="40">
        <v>3.0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18</v>
      </c>
      <c r="C6" s="40">
        <v>0.0</v>
      </c>
      <c r="D6" s="40">
        <v>2.0</v>
      </c>
      <c r="E6" s="1"/>
      <c r="F6" s="1"/>
      <c r="G6" s="7" t="s">
        <v>18</v>
      </c>
      <c r="H6" s="40">
        <v>8.0</v>
      </c>
      <c r="I6" s="40">
        <v>6.0</v>
      </c>
      <c r="J6" s="19"/>
      <c r="K6" s="1"/>
      <c r="L6" s="7" t="s">
        <v>18</v>
      </c>
      <c r="M6" s="40">
        <v>12.0</v>
      </c>
      <c r="N6" s="40">
        <v>6.0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D2"/>
    <mergeCell ref="G2:I2"/>
    <mergeCell ref="L2:N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0"/>
    <col customWidth="1" min="2" max="2" width="38.63"/>
    <col customWidth="1" min="4" max="4" width="29.5"/>
    <col customWidth="1" min="6" max="6" width="17.5"/>
    <col customWidth="1" min="9" max="9" width="47.88"/>
  </cols>
  <sheetData>
    <row r="1">
      <c r="A1" s="47" t="str">
        <f t="shared" ref="A1:A105" si="1">CONCATENATE(B1,C1,D1,E1,F1,G1,H1)</f>
        <v>sheet.getRange(2 , 2).setValue(Dashboard);</v>
      </c>
      <c r="B1" s="48" t="s">
        <v>19</v>
      </c>
      <c r="C1" s="49" t="s">
        <v>20</v>
      </c>
      <c r="D1" s="50" t="s">
        <v>21</v>
      </c>
      <c r="E1" s="50" t="s">
        <v>22</v>
      </c>
      <c r="F1" s="50" t="s">
        <v>23</v>
      </c>
      <c r="G1" s="51"/>
      <c r="H1" s="50" t="s">
        <v>24</v>
      </c>
      <c r="I1" s="52" t="s">
        <v>25</v>
      </c>
    </row>
    <row r="2">
      <c r="A2" s="47" t="str">
        <f t="shared" si="1"/>
        <v>471.656  Mon).setValue(Dashboard1);</v>
      </c>
      <c r="B2" s="48">
        <v>471.656</v>
      </c>
      <c r="C2" s="49" t="s">
        <v>26</v>
      </c>
      <c r="D2" s="50" t="s">
        <v>21</v>
      </c>
      <c r="E2" s="50" t="s">
        <v>22</v>
      </c>
      <c r="F2" s="50" t="s">
        <v>23</v>
      </c>
      <c r="G2" s="51">
        <v>1.0</v>
      </c>
      <c r="H2" s="50" t="s">
        <v>24</v>
      </c>
      <c r="I2" s="52" t="s">
        <v>25</v>
      </c>
    </row>
    <row r="3">
      <c r="A3" s="47" t="str">
        <f t="shared" si="1"/>
        <v>2939.434 Sun).setValue(Dashboard2);</v>
      </c>
      <c r="B3" s="48">
        <v>2939.434</v>
      </c>
      <c r="C3" s="49" t="s">
        <v>27</v>
      </c>
      <c r="D3" s="50" t="s">
        <v>21</v>
      </c>
      <c r="E3" s="50" t="s">
        <v>22</v>
      </c>
      <c r="F3" s="50" t="s">
        <v>23</v>
      </c>
      <c r="G3" s="53">
        <v>2.0</v>
      </c>
      <c r="H3" s="50" t="s">
        <v>24</v>
      </c>
      <c r="I3" s="52" t="s">
        <v>25</v>
      </c>
    </row>
    <row r="4">
      <c r="A4" s="47" t="str">
        <f t="shared" si="1"/>
        <v>930.765001Sat).setValue(Dashboard3);</v>
      </c>
      <c r="B4" s="48">
        <v>930.765001</v>
      </c>
      <c r="C4" s="49" t="s">
        <v>28</v>
      </c>
      <c r="D4" s="50" t="s">
        <v>21</v>
      </c>
      <c r="E4" s="50" t="s">
        <v>22</v>
      </c>
      <c r="F4" s="50" t="s">
        <v>23</v>
      </c>
      <c r="G4" s="51">
        <v>3.0</v>
      </c>
      <c r="H4" s="50" t="s">
        <v>24</v>
      </c>
      <c r="I4" s="52" t="s">
        <v>25</v>
      </c>
    </row>
    <row r="5">
      <c r="A5" s="47" t="str">
        <f t="shared" si="1"/>
        <v>1611.196999 Fri).setValue(Dashboard4);</v>
      </c>
      <c r="B5" s="48">
        <v>1611.196999</v>
      </c>
      <c r="C5" s="49" t="s">
        <v>29</v>
      </c>
      <c r="D5" s="50" t="s">
        <v>21</v>
      </c>
      <c r="E5" s="50" t="s">
        <v>22</v>
      </c>
      <c r="F5" s="50" t="s">
        <v>23</v>
      </c>
      <c r="G5" s="53">
        <v>4.0</v>
      </c>
      <c r="H5" s="50" t="s">
        <v>24</v>
      </c>
      <c r="I5" s="52" t="s">
        <v>25</v>
      </c>
    </row>
    <row r="6">
      <c r="A6" s="47" t="str">
        <f t="shared" si="1"/>
        <v>1016.408001Thu).setValue(Dashboard5);</v>
      </c>
      <c r="B6" s="48">
        <v>1016.408001</v>
      </c>
      <c r="C6" s="49" t="s">
        <v>30</v>
      </c>
      <c r="D6" s="50" t="s">
        <v>21</v>
      </c>
      <c r="E6" s="50" t="s">
        <v>22</v>
      </c>
      <c r="F6" s="50" t="s">
        <v>23</v>
      </c>
      <c r="G6" s="51">
        <v>5.0</v>
      </c>
      <c r="H6" s="50" t="s">
        <v>24</v>
      </c>
      <c r="I6" s="52" t="s">
        <v>25</v>
      </c>
    </row>
    <row r="7">
      <c r="A7" s="47" t="str">
        <f t="shared" si="1"/>
        <v>1402.767999  Wed).setValue(Dashboard6);</v>
      </c>
      <c r="B7" s="48">
        <v>1402.767999</v>
      </c>
      <c r="C7" s="49" t="s">
        <v>31</v>
      </c>
      <c r="D7" s="50" t="s">
        <v>21</v>
      </c>
      <c r="E7" s="50" t="s">
        <v>22</v>
      </c>
      <c r="F7" s="50" t="s">
        <v>23</v>
      </c>
      <c r="G7" s="53">
        <v>6.0</v>
      </c>
      <c r="H7" s="50" t="s">
        <v>24</v>
      </c>
      <c r="I7" s="52" t="s">
        <v>25</v>
      </c>
    </row>
    <row r="8">
      <c r="A8" s="47" t="str">
        <f t="shared" si="1"/>
        <v>1042.361  Tue).setValue(Feedback);</v>
      </c>
      <c r="B8" s="48">
        <v>1042.361</v>
      </c>
      <c r="C8" s="49" t="s">
        <v>32</v>
      </c>
      <c r="D8" s="50" t="s">
        <v>21</v>
      </c>
      <c r="E8" s="50" t="s">
        <v>22</v>
      </c>
      <c r="F8" s="50" t="s">
        <v>33</v>
      </c>
      <c r="H8" s="50" t="s">
        <v>24</v>
      </c>
      <c r="I8" s="52" t="s">
        <v>25</v>
      </c>
    </row>
    <row r="9">
      <c r="A9" s="47" t="str">
        <f t="shared" si="1"/>
        <v>sheet.getRange(  Mon).setValue(Feedback1);</v>
      </c>
      <c r="B9" s="48" t="s">
        <v>19</v>
      </c>
      <c r="C9" s="49" t="s">
        <v>26</v>
      </c>
      <c r="D9" s="50" t="s">
        <v>21</v>
      </c>
      <c r="E9" s="50" t="s">
        <v>22</v>
      </c>
      <c r="F9" s="50" t="s">
        <v>33</v>
      </c>
      <c r="G9" s="51">
        <v>1.0</v>
      </c>
      <c r="H9" s="50" t="s">
        <v>24</v>
      </c>
      <c r="I9" s="52" t="s">
        <v>25</v>
      </c>
    </row>
    <row r="10">
      <c r="A10" s="47" t="str">
        <f t="shared" si="1"/>
        <v>sheet.getRange( Sun).setValue(Feedback2);</v>
      </c>
      <c r="B10" s="48" t="s">
        <v>19</v>
      </c>
      <c r="C10" s="49" t="s">
        <v>27</v>
      </c>
      <c r="D10" s="50" t="s">
        <v>21</v>
      </c>
      <c r="E10" s="50" t="s">
        <v>22</v>
      </c>
      <c r="F10" s="50" t="s">
        <v>33</v>
      </c>
      <c r="G10" s="53">
        <v>2.0</v>
      </c>
      <c r="H10" s="50" t="s">
        <v>24</v>
      </c>
    </row>
    <row r="11">
      <c r="A11" s="47" t="str">
        <f t="shared" si="1"/>
        <v>sheet.getRange(Sat).setValue(Feedback3);</v>
      </c>
      <c r="B11" s="48" t="s">
        <v>19</v>
      </c>
      <c r="C11" s="49" t="s">
        <v>28</v>
      </c>
      <c r="D11" s="50" t="s">
        <v>21</v>
      </c>
      <c r="E11" s="50" t="s">
        <v>22</v>
      </c>
      <c r="F11" s="50" t="s">
        <v>33</v>
      </c>
      <c r="G11" s="51">
        <v>3.0</v>
      </c>
      <c r="H11" s="50" t="s">
        <v>24</v>
      </c>
    </row>
    <row r="12">
      <c r="A12" s="47" t="str">
        <f t="shared" si="1"/>
        <v>sheet.getRange( Fri).setValue(Feedback4);</v>
      </c>
      <c r="B12" s="48" t="s">
        <v>19</v>
      </c>
      <c r="C12" s="49" t="s">
        <v>29</v>
      </c>
      <c r="D12" s="50" t="s">
        <v>21</v>
      </c>
      <c r="E12" s="50" t="s">
        <v>22</v>
      </c>
      <c r="F12" s="50" t="s">
        <v>33</v>
      </c>
      <c r="G12" s="53">
        <v>4.0</v>
      </c>
      <c r="H12" s="50" t="s">
        <v>24</v>
      </c>
    </row>
    <row r="13">
      <c r="A13" s="47" t="str">
        <f t="shared" si="1"/>
        <v>sheet.getRange(Thu).setValue(Feedback5);</v>
      </c>
      <c r="B13" s="48" t="s">
        <v>19</v>
      </c>
      <c r="C13" s="49" t="s">
        <v>30</v>
      </c>
      <c r="D13" s="50" t="s">
        <v>21</v>
      </c>
      <c r="E13" s="50" t="s">
        <v>22</v>
      </c>
      <c r="F13" s="50" t="s">
        <v>33</v>
      </c>
      <c r="G13" s="51">
        <v>5.0</v>
      </c>
      <c r="H13" s="50" t="s">
        <v>24</v>
      </c>
    </row>
    <row r="14">
      <c r="A14" s="47" t="str">
        <f t="shared" si="1"/>
        <v>sheet.getRange(  Wed).setValue(Feedback6);</v>
      </c>
      <c r="B14" s="48" t="s">
        <v>19</v>
      </c>
      <c r="C14" s="49" t="s">
        <v>31</v>
      </c>
      <c r="D14" s="50" t="s">
        <v>21</v>
      </c>
      <c r="E14" s="50" t="s">
        <v>22</v>
      </c>
      <c r="F14" s="50" t="s">
        <v>33</v>
      </c>
      <c r="G14" s="53">
        <v>6.0</v>
      </c>
      <c r="H14" s="50" t="s">
        <v>24</v>
      </c>
    </row>
    <row r="15">
      <c r="A15" s="47" t="str">
        <f t="shared" si="1"/>
        <v>sheet.getRange(  Tue).setValue(Authentication);</v>
      </c>
      <c r="B15" s="48" t="s">
        <v>19</v>
      </c>
      <c r="C15" s="49" t="s">
        <v>32</v>
      </c>
      <c r="D15" s="50" t="s">
        <v>21</v>
      </c>
      <c r="E15" s="50" t="s">
        <v>22</v>
      </c>
      <c r="F15" s="50" t="s">
        <v>34</v>
      </c>
      <c r="G15" s="53"/>
      <c r="H15" s="50" t="s">
        <v>24</v>
      </c>
    </row>
    <row r="16">
      <c r="A16" s="47" t="str">
        <f t="shared" si="1"/>
        <v>0  Mon).setValue(Authentication1);</v>
      </c>
      <c r="B16" s="48">
        <v>0.0</v>
      </c>
      <c r="C16" s="49" t="s">
        <v>26</v>
      </c>
      <c r="D16" s="50" t="s">
        <v>21</v>
      </c>
      <c r="E16" s="50" t="s">
        <v>22</v>
      </c>
      <c r="F16" s="50" t="s">
        <v>34</v>
      </c>
      <c r="G16" s="51">
        <v>1.0</v>
      </c>
      <c r="H16" s="50" t="s">
        <v>24</v>
      </c>
    </row>
    <row r="17">
      <c r="A17" s="47" t="str">
        <f t="shared" si="1"/>
        <v>0 Sun).setValue(Authentication2);</v>
      </c>
      <c r="B17" s="48">
        <v>0.0</v>
      </c>
      <c r="C17" s="49" t="s">
        <v>27</v>
      </c>
      <c r="D17" s="50" t="s">
        <v>21</v>
      </c>
      <c r="E17" s="50" t="s">
        <v>22</v>
      </c>
      <c r="F17" s="50" t="s">
        <v>34</v>
      </c>
      <c r="G17" s="53">
        <v>2.0</v>
      </c>
      <c r="H17" s="50" t="s">
        <v>24</v>
      </c>
    </row>
    <row r="18">
      <c r="A18" s="47" t="str">
        <f t="shared" si="1"/>
        <v>63.387Sat).setValue(Authentication3);</v>
      </c>
      <c r="B18" s="48">
        <v>63.387</v>
      </c>
      <c r="C18" s="49" t="s">
        <v>28</v>
      </c>
      <c r="D18" s="50" t="s">
        <v>21</v>
      </c>
      <c r="E18" s="50" t="s">
        <v>22</v>
      </c>
      <c r="F18" s="50" t="s">
        <v>34</v>
      </c>
      <c r="G18" s="51">
        <v>3.0</v>
      </c>
      <c r="H18" s="50" t="s">
        <v>24</v>
      </c>
    </row>
    <row r="19">
      <c r="A19" s="47" t="str">
        <f t="shared" si="1"/>
        <v>479.795 Fri).setValue(Authentication4);</v>
      </c>
      <c r="B19" s="48">
        <v>479.795</v>
      </c>
      <c r="C19" s="49" t="s">
        <v>29</v>
      </c>
      <c r="D19" s="50" t="s">
        <v>21</v>
      </c>
      <c r="E19" s="50" t="s">
        <v>22</v>
      </c>
      <c r="F19" s="50" t="s">
        <v>34</v>
      </c>
      <c r="G19" s="53">
        <v>4.0</v>
      </c>
      <c r="H19" s="50" t="s">
        <v>24</v>
      </c>
    </row>
    <row r="20">
      <c r="A20" s="47" t="str">
        <f t="shared" si="1"/>
        <v>23.23Thu).setValue(Authentication5);</v>
      </c>
      <c r="B20" s="48">
        <v>23.23</v>
      </c>
      <c r="C20" s="49" t="s">
        <v>30</v>
      </c>
      <c r="D20" s="50" t="s">
        <v>21</v>
      </c>
      <c r="E20" s="50" t="s">
        <v>22</v>
      </c>
      <c r="F20" s="50" t="s">
        <v>34</v>
      </c>
      <c r="G20" s="51">
        <v>5.0</v>
      </c>
      <c r="H20" s="50" t="s">
        <v>24</v>
      </c>
    </row>
    <row r="21">
      <c r="A21" s="47" t="str">
        <f t="shared" si="1"/>
        <v>185.941  Wed).setValue(Authentication6);</v>
      </c>
      <c r="B21" s="48">
        <v>185.941</v>
      </c>
      <c r="C21" s="49" t="s">
        <v>31</v>
      </c>
      <c r="D21" s="50" t="s">
        <v>21</v>
      </c>
      <c r="E21" s="50" t="s">
        <v>22</v>
      </c>
      <c r="F21" s="50" t="s">
        <v>34</v>
      </c>
      <c r="G21" s="53">
        <v>6.0</v>
      </c>
      <c r="H21" s="50" t="s">
        <v>24</v>
      </c>
    </row>
    <row r="22">
      <c r="A22" s="47" t="str">
        <f t="shared" si="1"/>
        <v>18.803  Tue).setValue(Car Details);</v>
      </c>
      <c r="B22" s="48">
        <v>18.803</v>
      </c>
      <c r="C22" s="49" t="s">
        <v>32</v>
      </c>
      <c r="D22" s="50" t="s">
        <v>21</v>
      </c>
      <c r="E22" s="50" t="s">
        <v>22</v>
      </c>
      <c r="F22" s="50" t="s">
        <v>35</v>
      </c>
      <c r="G22" s="51"/>
      <c r="H22" s="50" t="s">
        <v>24</v>
      </c>
    </row>
    <row r="23">
      <c r="A23" s="47" t="str">
        <f t="shared" si="1"/>
        <v>3.453  Mon).setValue(Car Details1);</v>
      </c>
      <c r="B23" s="48">
        <v>3.453</v>
      </c>
      <c r="C23" s="49" t="s">
        <v>26</v>
      </c>
      <c r="D23" s="50" t="s">
        <v>21</v>
      </c>
      <c r="E23" s="50" t="s">
        <v>22</v>
      </c>
      <c r="F23" s="50" t="s">
        <v>35</v>
      </c>
      <c r="G23" s="51">
        <v>1.0</v>
      </c>
      <c r="H23" s="50" t="s">
        <v>24</v>
      </c>
    </row>
    <row r="24">
      <c r="A24" s="47" t="str">
        <f t="shared" si="1"/>
        <v>71.285 Sun).setValue(Car Details2);</v>
      </c>
      <c r="B24" s="48">
        <v>71.285</v>
      </c>
      <c r="C24" s="49" t="s">
        <v>27</v>
      </c>
      <c r="D24" s="50" t="s">
        <v>21</v>
      </c>
      <c r="E24" s="50" t="s">
        <v>22</v>
      </c>
      <c r="F24" s="50" t="s">
        <v>35</v>
      </c>
      <c r="G24" s="53">
        <v>2.0</v>
      </c>
      <c r="H24" s="50" t="s">
        <v>24</v>
      </c>
    </row>
    <row r="25">
      <c r="A25" s="47" t="str">
        <f t="shared" si="1"/>
        <v>0Sat).setValue(Car Details3);</v>
      </c>
      <c r="B25" s="48">
        <v>0.0</v>
      </c>
      <c r="C25" s="49" t="s">
        <v>28</v>
      </c>
      <c r="D25" s="50" t="s">
        <v>21</v>
      </c>
      <c r="E25" s="50" t="s">
        <v>22</v>
      </c>
      <c r="F25" s="50" t="s">
        <v>35</v>
      </c>
      <c r="G25" s="51">
        <v>3.0</v>
      </c>
      <c r="H25" s="50" t="s">
        <v>24</v>
      </c>
    </row>
    <row r="26">
      <c r="A26" s="47" t="str">
        <f t="shared" si="1"/>
        <v>14.542 Fri).setValue(Car Details4);</v>
      </c>
      <c r="B26" s="48">
        <v>14.542</v>
      </c>
      <c r="C26" s="49" t="s">
        <v>29</v>
      </c>
      <c r="D26" s="50" t="s">
        <v>21</v>
      </c>
      <c r="E26" s="50" t="s">
        <v>22</v>
      </c>
      <c r="F26" s="50" t="s">
        <v>35</v>
      </c>
      <c r="G26" s="53">
        <v>4.0</v>
      </c>
      <c r="H26" s="50" t="s">
        <v>24</v>
      </c>
    </row>
    <row r="27">
      <c r="A27" s="47" t="str">
        <f t="shared" si="1"/>
        <v>35.39Thu).setValue(Car Details5);</v>
      </c>
      <c r="B27" s="48">
        <v>35.39</v>
      </c>
      <c r="C27" s="49" t="s">
        <v>30</v>
      </c>
      <c r="D27" s="50" t="s">
        <v>21</v>
      </c>
      <c r="E27" s="50" t="s">
        <v>22</v>
      </c>
      <c r="F27" s="50" t="s">
        <v>35</v>
      </c>
      <c r="G27" s="51">
        <v>5.0</v>
      </c>
      <c r="H27" s="50" t="s">
        <v>24</v>
      </c>
    </row>
    <row r="28">
      <c r="A28" s="47" t="str">
        <f t="shared" si="1"/>
        <v>0.814  Wed).setValue(Car Details6);</v>
      </c>
      <c r="B28" s="48">
        <v>0.814</v>
      </c>
      <c r="C28" s="49" t="s">
        <v>31</v>
      </c>
      <c r="D28" s="50" t="s">
        <v>21</v>
      </c>
      <c r="E28" s="50" t="s">
        <v>22</v>
      </c>
      <c r="F28" s="50" t="s">
        <v>35</v>
      </c>
      <c r="G28" s="53">
        <v>6.0</v>
      </c>
      <c r="H28" s="50" t="s">
        <v>24</v>
      </c>
    </row>
    <row r="29">
      <c r="A29" s="47" t="str">
        <f t="shared" si="1"/>
        <v>4.919  Tue).setValue(Car Health);</v>
      </c>
      <c r="B29" s="48">
        <v>4.919</v>
      </c>
      <c r="C29" s="49" t="s">
        <v>32</v>
      </c>
      <c r="D29" s="50" t="s">
        <v>21</v>
      </c>
      <c r="E29" s="50" t="s">
        <v>22</v>
      </c>
      <c r="F29" s="50" t="s">
        <v>36</v>
      </c>
      <c r="G29" s="53"/>
      <c r="H29" s="50" t="s">
        <v>24</v>
      </c>
    </row>
    <row r="30">
      <c r="A30" s="47" t="str">
        <f t="shared" si="1"/>
        <v>69.377  Mon).setValue(Car Health1);</v>
      </c>
      <c r="B30" s="48">
        <v>69.377</v>
      </c>
      <c r="C30" s="49" t="s">
        <v>26</v>
      </c>
      <c r="D30" s="50" t="s">
        <v>21</v>
      </c>
      <c r="E30" s="50" t="s">
        <v>22</v>
      </c>
      <c r="F30" s="50" t="s">
        <v>36</v>
      </c>
      <c r="G30" s="51">
        <v>1.0</v>
      </c>
      <c r="H30" s="50" t="s">
        <v>24</v>
      </c>
    </row>
    <row r="31">
      <c r="A31" s="47" t="str">
        <f t="shared" si="1"/>
        <v>286.274 Sun).setValue(Car Health2);</v>
      </c>
      <c r="B31" s="48">
        <v>286.274</v>
      </c>
      <c r="C31" s="49" t="s">
        <v>27</v>
      </c>
      <c r="D31" s="50" t="s">
        <v>21</v>
      </c>
      <c r="E31" s="50" t="s">
        <v>22</v>
      </c>
      <c r="F31" s="50" t="s">
        <v>36</v>
      </c>
      <c r="G31" s="53">
        <v>2.0</v>
      </c>
      <c r="H31" s="50" t="s">
        <v>24</v>
      </c>
    </row>
    <row r="32">
      <c r="A32" s="47" t="str">
        <f t="shared" si="1"/>
        <v>111.89Sat).setValue(Car Health3);</v>
      </c>
      <c r="B32" s="48">
        <v>111.89</v>
      </c>
      <c r="C32" s="49" t="s">
        <v>28</v>
      </c>
      <c r="D32" s="50" t="s">
        <v>21</v>
      </c>
      <c r="E32" s="50" t="s">
        <v>22</v>
      </c>
      <c r="F32" s="50" t="s">
        <v>36</v>
      </c>
      <c r="G32" s="51">
        <v>3.0</v>
      </c>
      <c r="H32" s="50" t="s">
        <v>24</v>
      </c>
    </row>
    <row r="33">
      <c r="A33" s="47" t="str">
        <f t="shared" si="1"/>
        <v>57.36 Fri).setValue(Car Health4);</v>
      </c>
      <c r="B33" s="48">
        <v>57.36</v>
      </c>
      <c r="C33" s="49" t="s">
        <v>29</v>
      </c>
      <c r="D33" s="50" t="s">
        <v>21</v>
      </c>
      <c r="E33" s="50" t="s">
        <v>22</v>
      </c>
      <c r="F33" s="50" t="s">
        <v>36</v>
      </c>
      <c r="G33" s="53">
        <v>4.0</v>
      </c>
      <c r="H33" s="50" t="s">
        <v>24</v>
      </c>
    </row>
    <row r="34">
      <c r="A34" s="47" t="str">
        <f t="shared" si="1"/>
        <v>116.372Thu).setValue(Car Health5);</v>
      </c>
      <c r="B34" s="48">
        <v>116.372</v>
      </c>
      <c r="C34" s="49" t="s">
        <v>30</v>
      </c>
      <c r="D34" s="50" t="s">
        <v>21</v>
      </c>
      <c r="E34" s="50" t="s">
        <v>22</v>
      </c>
      <c r="F34" s="50" t="s">
        <v>36</v>
      </c>
      <c r="G34" s="51">
        <v>5.0</v>
      </c>
      <c r="H34" s="50" t="s">
        <v>24</v>
      </c>
    </row>
    <row r="35">
      <c r="A35" s="47" t="str">
        <f t="shared" si="1"/>
        <v>19.054  Wed).setValue(Car Health6);</v>
      </c>
      <c r="B35" s="48">
        <v>19.054</v>
      </c>
      <c r="C35" s="49" t="s">
        <v>31</v>
      </c>
      <c r="D35" s="50" t="s">
        <v>21</v>
      </c>
      <c r="E35" s="50" t="s">
        <v>22</v>
      </c>
      <c r="F35" s="50" t="s">
        <v>36</v>
      </c>
      <c r="G35" s="53">
        <v>6.0</v>
      </c>
      <c r="H35" s="50" t="s">
        <v>24</v>
      </c>
    </row>
    <row r="36">
      <c r="A36" s="47" t="str">
        <f t="shared" si="1"/>
        <v>189.642999  Tue).setValue(Profile);</v>
      </c>
      <c r="B36" s="48">
        <v>189.642999</v>
      </c>
      <c r="C36" s="49" t="s">
        <v>32</v>
      </c>
      <c r="D36" s="50" t="s">
        <v>21</v>
      </c>
      <c r="E36" s="50" t="s">
        <v>22</v>
      </c>
      <c r="F36" s="50" t="s">
        <v>37</v>
      </c>
      <c r="G36" s="51"/>
      <c r="H36" s="50" t="s">
        <v>24</v>
      </c>
    </row>
    <row r="37">
      <c r="A37" s="47" t="str">
        <f t="shared" si="1"/>
        <v>109.393  Mon).setValue(Profile1);</v>
      </c>
      <c r="B37" s="48">
        <v>109.393</v>
      </c>
      <c r="C37" s="49" t="s">
        <v>26</v>
      </c>
      <c r="D37" s="50" t="s">
        <v>21</v>
      </c>
      <c r="E37" s="50" t="s">
        <v>22</v>
      </c>
      <c r="F37" s="50" t="s">
        <v>37</v>
      </c>
      <c r="G37" s="51">
        <v>1.0</v>
      </c>
      <c r="H37" s="50" t="s">
        <v>24</v>
      </c>
    </row>
    <row r="38">
      <c r="A38" s="47" t="str">
        <f t="shared" si="1"/>
        <v>150.386 Sun).setValue(Profile2);</v>
      </c>
      <c r="B38" s="48">
        <v>150.386</v>
      </c>
      <c r="C38" s="49" t="s">
        <v>27</v>
      </c>
      <c r="D38" s="50" t="s">
        <v>21</v>
      </c>
      <c r="E38" s="50" t="s">
        <v>22</v>
      </c>
      <c r="F38" s="50" t="s">
        <v>37</v>
      </c>
      <c r="G38" s="53">
        <v>2.0</v>
      </c>
      <c r="H38" s="50" t="s">
        <v>24</v>
      </c>
    </row>
    <row r="39">
      <c r="A39" s="47" t="str">
        <f t="shared" si="1"/>
        <v>30.224Sat).setValue(Profile3);</v>
      </c>
      <c r="B39" s="48">
        <v>30.224</v>
      </c>
      <c r="C39" s="49" t="s">
        <v>28</v>
      </c>
      <c r="D39" s="50" t="s">
        <v>21</v>
      </c>
      <c r="E39" s="50" t="s">
        <v>22</v>
      </c>
      <c r="F39" s="50" t="s">
        <v>37</v>
      </c>
      <c r="G39" s="51">
        <v>3.0</v>
      </c>
      <c r="H39" s="50" t="s">
        <v>24</v>
      </c>
    </row>
    <row r="40">
      <c r="A40" s="47" t="str">
        <f t="shared" si="1"/>
        <v>275.66 Fri).setValue(Profile4);</v>
      </c>
      <c r="B40" s="48">
        <v>275.66</v>
      </c>
      <c r="C40" s="49" t="s">
        <v>29</v>
      </c>
      <c r="D40" s="50" t="s">
        <v>21</v>
      </c>
      <c r="E40" s="50" t="s">
        <v>22</v>
      </c>
      <c r="F40" s="50" t="s">
        <v>37</v>
      </c>
      <c r="G40" s="53">
        <v>4.0</v>
      </c>
      <c r="H40" s="50" t="s">
        <v>24</v>
      </c>
    </row>
    <row r="41">
      <c r="A41" s="47" t="str">
        <f t="shared" si="1"/>
        <v>123.793999Thu).setValue(Profile5);</v>
      </c>
      <c r="B41" s="48">
        <v>123.793999</v>
      </c>
      <c r="C41" s="49" t="s">
        <v>30</v>
      </c>
      <c r="D41" s="50" t="s">
        <v>21</v>
      </c>
      <c r="E41" s="50" t="s">
        <v>22</v>
      </c>
      <c r="F41" s="50" t="s">
        <v>37</v>
      </c>
      <c r="G41" s="51">
        <v>5.0</v>
      </c>
      <c r="H41" s="50" t="s">
        <v>24</v>
      </c>
    </row>
    <row r="42">
      <c r="A42" s="47" t="str">
        <f t="shared" si="1"/>
        <v>50.954  Wed).setValue(Profile6);</v>
      </c>
      <c r="B42" s="48">
        <v>50.954</v>
      </c>
      <c r="C42" s="49" t="s">
        <v>31</v>
      </c>
      <c r="D42" s="50" t="s">
        <v>21</v>
      </c>
      <c r="E42" s="50" t="s">
        <v>22</v>
      </c>
      <c r="F42" s="50" t="s">
        <v>37</v>
      </c>
      <c r="G42" s="53">
        <v>6.0</v>
      </c>
      <c r="H42" s="50" t="s">
        <v>24</v>
      </c>
    </row>
    <row r="43">
      <c r="A43" s="47" t="str">
        <f t="shared" si="1"/>
        <v>23.842  Tue).setValue(Privacy Policy);</v>
      </c>
      <c r="B43" s="48">
        <v>23.842</v>
      </c>
      <c r="C43" s="49" t="s">
        <v>32</v>
      </c>
      <c r="D43" s="50" t="s">
        <v>21</v>
      </c>
      <c r="E43" s="50" t="s">
        <v>22</v>
      </c>
      <c r="F43" s="50" t="s">
        <v>38</v>
      </c>
      <c r="G43" s="53"/>
      <c r="H43" s="50" t="s">
        <v>24</v>
      </c>
    </row>
    <row r="44">
      <c r="A44" s="47" t="str">
        <f t="shared" si="1"/>
        <v>0  Mon).setValue(Privacy Policy1);</v>
      </c>
      <c r="B44" s="48">
        <v>0.0</v>
      </c>
      <c r="C44" s="49" t="s">
        <v>26</v>
      </c>
      <c r="D44" s="50" t="s">
        <v>21</v>
      </c>
      <c r="E44" s="50" t="s">
        <v>22</v>
      </c>
      <c r="F44" s="50" t="s">
        <v>38</v>
      </c>
      <c r="G44" s="51">
        <v>1.0</v>
      </c>
      <c r="H44" s="50" t="s">
        <v>24</v>
      </c>
    </row>
    <row r="45">
      <c r="A45" s="47" t="str">
        <f t="shared" si="1"/>
        <v>0.875 Sun).setValue(Privacy Policy2);</v>
      </c>
      <c r="B45" s="48">
        <v>0.875</v>
      </c>
      <c r="C45" s="49" t="s">
        <v>27</v>
      </c>
      <c r="D45" s="50" t="s">
        <v>21</v>
      </c>
      <c r="E45" s="50" t="s">
        <v>22</v>
      </c>
      <c r="F45" s="50" t="s">
        <v>38</v>
      </c>
      <c r="G45" s="53">
        <v>2.0</v>
      </c>
      <c r="H45" s="50" t="s">
        <v>24</v>
      </c>
    </row>
    <row r="46">
      <c r="A46" s="47" t="str">
        <f t="shared" si="1"/>
        <v>0Sat).setValue(Privacy Policy3);</v>
      </c>
      <c r="B46" s="48">
        <v>0.0</v>
      </c>
      <c r="C46" s="49" t="s">
        <v>28</v>
      </c>
      <c r="D46" s="50" t="s">
        <v>21</v>
      </c>
      <c r="E46" s="50" t="s">
        <v>22</v>
      </c>
      <c r="F46" s="50" t="s">
        <v>38</v>
      </c>
      <c r="G46" s="51">
        <v>3.0</v>
      </c>
      <c r="H46" s="50" t="s">
        <v>24</v>
      </c>
    </row>
    <row r="47">
      <c r="A47" s="47" t="str">
        <f t="shared" si="1"/>
        <v>12.06 Fri).setValue(Privacy Policy4);</v>
      </c>
      <c r="B47" s="48">
        <v>12.06</v>
      </c>
      <c r="C47" s="49" t="s">
        <v>29</v>
      </c>
      <c r="D47" s="50" t="s">
        <v>21</v>
      </c>
      <c r="E47" s="50" t="s">
        <v>22</v>
      </c>
      <c r="F47" s="50" t="s">
        <v>38</v>
      </c>
      <c r="G47" s="53">
        <v>4.0</v>
      </c>
      <c r="H47" s="50" t="s">
        <v>24</v>
      </c>
    </row>
    <row r="48">
      <c r="A48" s="47" t="str">
        <f t="shared" si="1"/>
        <v>0Thu).setValue(Privacy Policy5);</v>
      </c>
      <c r="B48" s="48">
        <v>0.0</v>
      </c>
      <c r="C48" s="49" t="s">
        <v>30</v>
      </c>
      <c r="D48" s="50" t="s">
        <v>21</v>
      </c>
      <c r="E48" s="50" t="s">
        <v>22</v>
      </c>
      <c r="F48" s="50" t="s">
        <v>38</v>
      </c>
      <c r="G48" s="51">
        <v>5.0</v>
      </c>
      <c r="H48" s="50" t="s">
        <v>24</v>
      </c>
    </row>
    <row r="49">
      <c r="A49" s="47" t="str">
        <f t="shared" si="1"/>
        <v>12.064  Wed).setValue(Privacy Policy6);</v>
      </c>
      <c r="B49" s="48">
        <v>12.064</v>
      </c>
      <c r="C49" s="49" t="s">
        <v>31</v>
      </c>
      <c r="D49" s="50" t="s">
        <v>21</v>
      </c>
      <c r="E49" s="50" t="s">
        <v>22</v>
      </c>
      <c r="F49" s="50" t="s">
        <v>38</v>
      </c>
      <c r="G49" s="53">
        <v>6.0</v>
      </c>
      <c r="H49" s="50" t="s">
        <v>24</v>
      </c>
    </row>
    <row r="50">
      <c r="A50" s="47" t="str">
        <f t="shared" si="1"/>
        <v>0  Tue).setValue(Help);</v>
      </c>
      <c r="B50" s="48">
        <v>0.0</v>
      </c>
      <c r="C50" s="49" t="s">
        <v>32</v>
      </c>
      <c r="D50" s="50" t="s">
        <v>21</v>
      </c>
      <c r="E50" s="50" t="s">
        <v>22</v>
      </c>
      <c r="F50" s="50" t="s">
        <v>39</v>
      </c>
      <c r="G50" s="51"/>
      <c r="H50" s="50" t="s">
        <v>24</v>
      </c>
    </row>
    <row r="51">
      <c r="A51" s="47" t="str">
        <f t="shared" si="1"/>
        <v>0  Mon).setValue(Help1);</v>
      </c>
      <c r="B51" s="48">
        <v>0.0</v>
      </c>
      <c r="C51" s="49" t="s">
        <v>26</v>
      </c>
      <c r="D51" s="50" t="s">
        <v>21</v>
      </c>
      <c r="E51" s="50" t="s">
        <v>22</v>
      </c>
      <c r="F51" s="50" t="s">
        <v>39</v>
      </c>
      <c r="G51" s="51">
        <v>1.0</v>
      </c>
      <c r="H51" s="50" t="s">
        <v>24</v>
      </c>
    </row>
    <row r="52">
      <c r="A52" s="47" t="str">
        <f t="shared" si="1"/>
        <v>12.949 Sun).setValue(Help2);</v>
      </c>
      <c r="B52" s="48">
        <v>12.949</v>
      </c>
      <c r="C52" s="49" t="s">
        <v>27</v>
      </c>
      <c r="D52" s="50" t="s">
        <v>21</v>
      </c>
      <c r="E52" s="50" t="s">
        <v>22</v>
      </c>
      <c r="F52" s="50" t="s">
        <v>39</v>
      </c>
      <c r="G52" s="53">
        <v>2.0</v>
      </c>
      <c r="H52" s="50" t="s">
        <v>24</v>
      </c>
    </row>
    <row r="53">
      <c r="A53" s="47" t="str">
        <f t="shared" si="1"/>
        <v>17.653Sat).setValue(Help3);</v>
      </c>
      <c r="B53" s="48">
        <v>17.653</v>
      </c>
      <c r="C53" s="49" t="s">
        <v>28</v>
      </c>
      <c r="D53" s="50" t="s">
        <v>21</v>
      </c>
      <c r="E53" s="50" t="s">
        <v>22</v>
      </c>
      <c r="F53" s="50" t="s">
        <v>39</v>
      </c>
      <c r="G53" s="51">
        <v>3.0</v>
      </c>
      <c r="H53" s="50" t="s">
        <v>24</v>
      </c>
    </row>
    <row r="54">
      <c r="A54" s="47" t="str">
        <f t="shared" si="1"/>
        <v>28.788 Fri).setValue(Help4);</v>
      </c>
      <c r="B54" s="48">
        <v>28.788</v>
      </c>
      <c r="C54" s="49" t="s">
        <v>29</v>
      </c>
      <c r="D54" s="50" t="s">
        <v>21</v>
      </c>
      <c r="E54" s="50" t="s">
        <v>22</v>
      </c>
      <c r="F54" s="50" t="s">
        <v>39</v>
      </c>
      <c r="G54" s="53">
        <v>4.0</v>
      </c>
      <c r="H54" s="50" t="s">
        <v>24</v>
      </c>
    </row>
    <row r="55">
      <c r="A55" s="47" t="str">
        <f t="shared" si="1"/>
        <v>0.576Thu).setValue(Help5);</v>
      </c>
      <c r="B55" s="48">
        <v>0.576</v>
      </c>
      <c r="C55" s="49" t="s">
        <v>30</v>
      </c>
      <c r="D55" s="50" t="s">
        <v>21</v>
      </c>
      <c r="E55" s="50" t="s">
        <v>22</v>
      </c>
      <c r="F55" s="50" t="s">
        <v>39</v>
      </c>
      <c r="G55" s="51">
        <v>5.0</v>
      </c>
      <c r="H55" s="50" t="s">
        <v>24</v>
      </c>
    </row>
    <row r="56">
      <c r="A56" s="47" t="str">
        <f t="shared" si="1"/>
        <v>0  Wed).setValue(Help6);</v>
      </c>
      <c r="B56" s="48">
        <v>0.0</v>
      </c>
      <c r="C56" s="49" t="s">
        <v>31</v>
      </c>
      <c r="D56" s="50" t="s">
        <v>21</v>
      </c>
      <c r="E56" s="50" t="s">
        <v>22</v>
      </c>
      <c r="F56" s="50" t="s">
        <v>39</v>
      </c>
      <c r="G56" s="53">
        <v>6.0</v>
      </c>
      <c r="H56" s="50" t="s">
        <v>24</v>
      </c>
    </row>
    <row r="57">
      <c r="A57" s="47" t="str">
        <f t="shared" si="1"/>
        <v>0  Tue).setValue(Live Tracking);</v>
      </c>
      <c r="B57" s="48">
        <v>0.0</v>
      </c>
      <c r="C57" s="49" t="s">
        <v>32</v>
      </c>
      <c r="D57" s="50" t="s">
        <v>21</v>
      </c>
      <c r="E57" s="50" t="s">
        <v>22</v>
      </c>
      <c r="F57" s="49" t="s">
        <v>40</v>
      </c>
      <c r="G57" s="51"/>
      <c r="H57" s="50" t="s">
        <v>24</v>
      </c>
    </row>
    <row r="58">
      <c r="A58" s="47" t="str">
        <f t="shared" si="1"/>
        <v>336.089  Mon).setValue(Live Tracking1);</v>
      </c>
      <c r="B58" s="48">
        <v>336.089</v>
      </c>
      <c r="C58" s="49" t="s">
        <v>26</v>
      </c>
      <c r="D58" s="50" t="s">
        <v>21</v>
      </c>
      <c r="E58" s="50" t="s">
        <v>22</v>
      </c>
      <c r="F58" s="49" t="s">
        <v>40</v>
      </c>
      <c r="G58" s="51">
        <v>1.0</v>
      </c>
      <c r="H58" s="50" t="s">
        <v>24</v>
      </c>
    </row>
    <row r="59">
      <c r="A59" s="47" t="str">
        <f t="shared" si="1"/>
        <v>3299.127 Sun).setValue(Live Tracking2);</v>
      </c>
      <c r="B59" s="48">
        <v>3299.127</v>
      </c>
      <c r="C59" s="49" t="s">
        <v>27</v>
      </c>
      <c r="D59" s="50" t="s">
        <v>21</v>
      </c>
      <c r="E59" s="50" t="s">
        <v>22</v>
      </c>
      <c r="F59" s="49" t="s">
        <v>40</v>
      </c>
      <c r="G59" s="53">
        <v>2.0</v>
      </c>
      <c r="H59" s="50" t="s">
        <v>24</v>
      </c>
    </row>
    <row r="60">
      <c r="A60" s="47" t="str">
        <f t="shared" si="1"/>
        <v>466.273Sat).setValue(Live Tracking3);</v>
      </c>
      <c r="B60" s="48">
        <v>466.273</v>
      </c>
      <c r="C60" s="49" t="s">
        <v>28</v>
      </c>
      <c r="D60" s="50" t="s">
        <v>21</v>
      </c>
      <c r="E60" s="50" t="s">
        <v>22</v>
      </c>
      <c r="F60" s="49" t="s">
        <v>40</v>
      </c>
      <c r="G60" s="51">
        <v>3.0</v>
      </c>
      <c r="H60" s="50" t="s">
        <v>24</v>
      </c>
    </row>
    <row r="61">
      <c r="A61" s="47" t="str">
        <f t="shared" si="1"/>
        <v>1357.028001 Fri).setValue(Live Tracking4);</v>
      </c>
      <c r="B61" s="48">
        <v>1357.028001</v>
      </c>
      <c r="C61" s="49" t="s">
        <v>29</v>
      </c>
      <c r="D61" s="50" t="s">
        <v>21</v>
      </c>
      <c r="E61" s="50" t="s">
        <v>22</v>
      </c>
      <c r="F61" s="49" t="s">
        <v>40</v>
      </c>
      <c r="G61" s="53">
        <v>4.0</v>
      </c>
      <c r="H61" s="50" t="s">
        <v>24</v>
      </c>
    </row>
    <row r="62">
      <c r="A62" s="47" t="str">
        <f t="shared" si="1"/>
        <v>1096.369001Thu).setValue(Live Tracking5);</v>
      </c>
      <c r="B62" s="48">
        <v>1096.369001</v>
      </c>
      <c r="C62" s="49" t="s">
        <v>30</v>
      </c>
      <c r="D62" s="50" t="s">
        <v>21</v>
      </c>
      <c r="E62" s="50" t="s">
        <v>22</v>
      </c>
      <c r="F62" s="49" t="s">
        <v>40</v>
      </c>
      <c r="G62" s="51">
        <v>5.0</v>
      </c>
      <c r="H62" s="50" t="s">
        <v>24</v>
      </c>
    </row>
    <row r="63">
      <c r="A63" s="47" t="str">
        <f t="shared" si="1"/>
        <v>2495.21  Wed).setValue(Live Tracking6);</v>
      </c>
      <c r="B63" s="48">
        <v>2495.21</v>
      </c>
      <c r="C63" s="49" t="s">
        <v>31</v>
      </c>
      <c r="D63" s="50" t="s">
        <v>21</v>
      </c>
      <c r="E63" s="50" t="s">
        <v>22</v>
      </c>
      <c r="F63" s="49" t="s">
        <v>40</v>
      </c>
      <c r="G63" s="53">
        <v>6.0</v>
      </c>
      <c r="H63" s="50" t="s">
        <v>24</v>
      </c>
    </row>
    <row r="64">
      <c r="A64" s="47" t="str">
        <f t="shared" si="1"/>
        <v>983.534  Tue).setValue(Notifications);</v>
      </c>
      <c r="B64" s="48">
        <v>983.534</v>
      </c>
      <c r="C64" s="49" t="s">
        <v>32</v>
      </c>
      <c r="D64" s="50" t="s">
        <v>21</v>
      </c>
      <c r="E64" s="50" t="s">
        <v>22</v>
      </c>
      <c r="F64" s="49" t="s">
        <v>41</v>
      </c>
      <c r="G64" s="51"/>
      <c r="H64" s="50" t="s">
        <v>24</v>
      </c>
    </row>
    <row r="65">
      <c r="A65" s="47" t="str">
        <f t="shared" si="1"/>
        <v>0  Mon).setValue(Notifications1);</v>
      </c>
      <c r="B65" s="48">
        <v>0.0</v>
      </c>
      <c r="C65" s="49" t="s">
        <v>26</v>
      </c>
      <c r="D65" s="50" t="s">
        <v>21</v>
      </c>
      <c r="E65" s="50" t="s">
        <v>22</v>
      </c>
      <c r="F65" s="49" t="s">
        <v>41</v>
      </c>
      <c r="G65" s="51">
        <v>1.0</v>
      </c>
      <c r="H65" s="50" t="s">
        <v>24</v>
      </c>
    </row>
    <row r="66">
      <c r="A66" s="47" t="str">
        <f t="shared" si="1"/>
        <v>0 Sun).setValue(Notifications2);</v>
      </c>
      <c r="B66" s="48">
        <v>0.0</v>
      </c>
      <c r="C66" s="49" t="s">
        <v>27</v>
      </c>
      <c r="D66" s="50" t="s">
        <v>21</v>
      </c>
      <c r="E66" s="50" t="s">
        <v>22</v>
      </c>
      <c r="F66" s="49" t="s">
        <v>41</v>
      </c>
      <c r="G66" s="53">
        <v>2.0</v>
      </c>
      <c r="H66" s="50" t="s">
        <v>24</v>
      </c>
    </row>
    <row r="67">
      <c r="A67" s="47" t="str">
        <f t="shared" si="1"/>
        <v>0Sat).setValue(Notifications3);</v>
      </c>
      <c r="B67" s="48">
        <v>0.0</v>
      </c>
      <c r="C67" s="49" t="s">
        <v>28</v>
      </c>
      <c r="D67" s="50" t="s">
        <v>21</v>
      </c>
      <c r="E67" s="50" t="s">
        <v>22</v>
      </c>
      <c r="F67" s="49" t="s">
        <v>41</v>
      </c>
      <c r="G67" s="51">
        <v>3.0</v>
      </c>
      <c r="H67" s="50" t="s">
        <v>24</v>
      </c>
    </row>
    <row r="68">
      <c r="A68" s="47" t="str">
        <f t="shared" si="1"/>
        <v>14.942 Fri).setValue(Notifications4);</v>
      </c>
      <c r="B68" s="48">
        <v>14.942</v>
      </c>
      <c r="C68" s="49" t="s">
        <v>29</v>
      </c>
      <c r="D68" s="50" t="s">
        <v>21</v>
      </c>
      <c r="E68" s="50" t="s">
        <v>22</v>
      </c>
      <c r="F68" s="49" t="s">
        <v>41</v>
      </c>
      <c r="G68" s="53">
        <v>4.0</v>
      </c>
      <c r="H68" s="50" t="s">
        <v>24</v>
      </c>
    </row>
    <row r="69">
      <c r="A69" s="47" t="str">
        <f t="shared" si="1"/>
        <v>8.192Thu).setValue(Notifications5);</v>
      </c>
      <c r="B69" s="48">
        <v>8.192</v>
      </c>
      <c r="C69" s="49" t="s">
        <v>30</v>
      </c>
      <c r="D69" s="50" t="s">
        <v>21</v>
      </c>
      <c r="E69" s="50" t="s">
        <v>22</v>
      </c>
      <c r="F69" s="49" t="s">
        <v>41</v>
      </c>
      <c r="G69" s="51">
        <v>5.0</v>
      </c>
      <c r="H69" s="50" t="s">
        <v>24</v>
      </c>
    </row>
    <row r="70">
      <c r="A70" s="47" t="str">
        <f t="shared" si="1"/>
        <v>33  Wed).setValue(Notifications6);</v>
      </c>
      <c r="B70" s="48">
        <v>33.0</v>
      </c>
      <c r="C70" s="49" t="s">
        <v>31</v>
      </c>
      <c r="D70" s="50" t="s">
        <v>21</v>
      </c>
      <c r="E70" s="50" t="s">
        <v>22</v>
      </c>
      <c r="F70" s="49" t="s">
        <v>41</v>
      </c>
      <c r="G70" s="53">
        <v>6.0</v>
      </c>
      <c r="H70" s="50" t="s">
        <v>24</v>
      </c>
    </row>
    <row r="71">
      <c r="A71" s="47" t="str">
        <f t="shared" si="1"/>
        <v>0  Tue).setValue(User Education);</v>
      </c>
      <c r="B71" s="48">
        <v>0.0</v>
      </c>
      <c r="C71" s="49" t="s">
        <v>32</v>
      </c>
      <c r="D71" s="50" t="s">
        <v>21</v>
      </c>
      <c r="E71" s="50" t="s">
        <v>22</v>
      </c>
      <c r="F71" s="49" t="s">
        <v>42</v>
      </c>
      <c r="G71" s="51"/>
      <c r="H71" s="50" t="s">
        <v>24</v>
      </c>
    </row>
    <row r="72">
      <c r="A72" s="47" t="str">
        <f t="shared" si="1"/>
        <v>16.947  Mon).setValue(User Education1);</v>
      </c>
      <c r="B72" s="48">
        <v>16.947</v>
      </c>
      <c r="C72" s="49" t="s">
        <v>26</v>
      </c>
      <c r="D72" s="50" t="s">
        <v>21</v>
      </c>
      <c r="E72" s="50" t="s">
        <v>22</v>
      </c>
      <c r="F72" s="49" t="s">
        <v>42</v>
      </c>
      <c r="G72" s="51">
        <v>1.0</v>
      </c>
      <c r="H72" s="50" t="s">
        <v>24</v>
      </c>
    </row>
    <row r="73">
      <c r="A73" s="47" t="str">
        <f t="shared" si="1"/>
        <v>19.659 Sun).setValue(User Education2);</v>
      </c>
      <c r="B73" s="48">
        <v>19.659</v>
      </c>
      <c r="C73" s="49" t="s">
        <v>27</v>
      </c>
      <c r="D73" s="50" t="s">
        <v>21</v>
      </c>
      <c r="E73" s="50" t="s">
        <v>22</v>
      </c>
      <c r="F73" s="49" t="s">
        <v>42</v>
      </c>
      <c r="G73" s="53">
        <v>2.0</v>
      </c>
      <c r="H73" s="50" t="s">
        <v>24</v>
      </c>
    </row>
    <row r="74">
      <c r="A74" s="47" t="str">
        <f t="shared" si="1"/>
        <v>54.36Sat).setValue(User Education3);</v>
      </c>
      <c r="B74" s="48">
        <v>54.36</v>
      </c>
      <c r="C74" s="49" t="s">
        <v>28</v>
      </c>
      <c r="D74" s="50" t="s">
        <v>21</v>
      </c>
      <c r="E74" s="50" t="s">
        <v>22</v>
      </c>
      <c r="F74" s="49" t="s">
        <v>42</v>
      </c>
      <c r="G74" s="51">
        <v>3.0</v>
      </c>
      <c r="H74" s="50" t="s">
        <v>24</v>
      </c>
    </row>
    <row r="75">
      <c r="A75" s="47" t="str">
        <f t="shared" si="1"/>
        <v>24.479 Fri).setValue(User Education4);</v>
      </c>
      <c r="B75" s="48">
        <v>24.479</v>
      </c>
      <c r="C75" s="49" t="s">
        <v>29</v>
      </c>
      <c r="D75" s="50" t="s">
        <v>21</v>
      </c>
      <c r="E75" s="50" t="s">
        <v>22</v>
      </c>
      <c r="F75" s="49" t="s">
        <v>42</v>
      </c>
      <c r="G75" s="53">
        <v>4.0</v>
      </c>
      <c r="H75" s="50" t="s">
        <v>24</v>
      </c>
    </row>
    <row r="76">
      <c r="A76" s="47" t="str">
        <f t="shared" si="1"/>
        <v>36.402Thu).setValue(User Education5);</v>
      </c>
      <c r="B76" s="48">
        <v>36.402</v>
      </c>
      <c r="C76" s="49" t="s">
        <v>30</v>
      </c>
      <c r="D76" s="50" t="s">
        <v>21</v>
      </c>
      <c r="E76" s="50" t="s">
        <v>22</v>
      </c>
      <c r="F76" s="49" t="s">
        <v>42</v>
      </c>
      <c r="G76" s="51">
        <v>5.0</v>
      </c>
      <c r="H76" s="50" t="s">
        <v>24</v>
      </c>
    </row>
    <row r="77">
      <c r="A77" s="47" t="str">
        <f t="shared" si="1"/>
        <v>6.317  Wed).setValue(User Education6);</v>
      </c>
      <c r="B77" s="48">
        <v>6.317</v>
      </c>
      <c r="C77" s="49" t="s">
        <v>31</v>
      </c>
      <c r="D77" s="50" t="s">
        <v>21</v>
      </c>
      <c r="E77" s="50" t="s">
        <v>22</v>
      </c>
      <c r="F77" s="49" t="s">
        <v>42</v>
      </c>
      <c r="G77" s="53">
        <v>6.0</v>
      </c>
      <c r="H77" s="50" t="s">
        <v>24</v>
      </c>
    </row>
    <row r="78">
      <c r="A78" s="47" t="str">
        <f t="shared" si="1"/>
        <v>0  Tue).setValue(Trip History);</v>
      </c>
      <c r="B78" s="48">
        <v>0.0</v>
      </c>
      <c r="C78" s="49" t="s">
        <v>32</v>
      </c>
      <c r="D78" s="50" t="s">
        <v>21</v>
      </c>
      <c r="E78" s="50" t="s">
        <v>22</v>
      </c>
      <c r="F78" s="49" t="s">
        <v>43</v>
      </c>
      <c r="G78" s="51"/>
      <c r="H78" s="50" t="s">
        <v>24</v>
      </c>
    </row>
    <row r="79">
      <c r="A79" s="47" t="str">
        <f t="shared" si="1"/>
        <v>250.824  Mon).setValue(Trip History1);</v>
      </c>
      <c r="B79" s="48">
        <v>250.824</v>
      </c>
      <c r="C79" s="49" t="s">
        <v>26</v>
      </c>
      <c r="D79" s="50" t="s">
        <v>21</v>
      </c>
      <c r="E79" s="50" t="s">
        <v>22</v>
      </c>
      <c r="F79" s="49" t="s">
        <v>43</v>
      </c>
      <c r="G79" s="51">
        <v>1.0</v>
      </c>
      <c r="H79" s="50" t="s">
        <v>24</v>
      </c>
    </row>
    <row r="80">
      <c r="A80" s="47" t="str">
        <f t="shared" si="1"/>
        <v>1440.968 Sun).setValue(Trip History2);</v>
      </c>
      <c r="B80" s="48">
        <v>1440.968</v>
      </c>
      <c r="C80" s="49" t="s">
        <v>27</v>
      </c>
      <c r="D80" s="50" t="s">
        <v>21</v>
      </c>
      <c r="E80" s="50" t="s">
        <v>22</v>
      </c>
      <c r="F80" s="49" t="s">
        <v>43</v>
      </c>
      <c r="G80" s="53">
        <v>2.0</v>
      </c>
      <c r="H80" s="50" t="s">
        <v>24</v>
      </c>
    </row>
    <row r="81">
      <c r="A81" s="47" t="str">
        <f t="shared" si="1"/>
        <v>705.088001Sat).setValue(Trip History3);</v>
      </c>
      <c r="B81" s="48">
        <v>705.088001</v>
      </c>
      <c r="C81" s="49" t="s">
        <v>28</v>
      </c>
      <c r="D81" s="50" t="s">
        <v>21</v>
      </c>
      <c r="E81" s="50" t="s">
        <v>22</v>
      </c>
      <c r="F81" s="49" t="s">
        <v>43</v>
      </c>
      <c r="G81" s="51">
        <v>3.0</v>
      </c>
      <c r="H81" s="50" t="s">
        <v>24</v>
      </c>
    </row>
    <row r="82">
      <c r="A82" s="47" t="str">
        <f t="shared" si="1"/>
        <v>844.463001 Fri).setValue(Trip History4);</v>
      </c>
      <c r="B82" s="48">
        <v>844.463001</v>
      </c>
      <c r="C82" s="49" t="s">
        <v>29</v>
      </c>
      <c r="D82" s="50" t="s">
        <v>21</v>
      </c>
      <c r="E82" s="50" t="s">
        <v>22</v>
      </c>
      <c r="F82" s="49" t="s">
        <v>43</v>
      </c>
      <c r="G82" s="53">
        <v>4.0</v>
      </c>
      <c r="H82" s="50" t="s">
        <v>24</v>
      </c>
    </row>
    <row r="83">
      <c r="A83" s="47" t="str">
        <f t="shared" si="1"/>
        <v>1274.033002Thu).setValue(Trip History5);</v>
      </c>
      <c r="B83" s="48">
        <v>1274.033002</v>
      </c>
      <c r="C83" s="49" t="s">
        <v>30</v>
      </c>
      <c r="D83" s="50" t="s">
        <v>21</v>
      </c>
      <c r="E83" s="50" t="s">
        <v>22</v>
      </c>
      <c r="F83" s="49" t="s">
        <v>43</v>
      </c>
      <c r="G83" s="51">
        <v>5.0</v>
      </c>
      <c r="H83" s="50" t="s">
        <v>24</v>
      </c>
    </row>
    <row r="84">
      <c r="A84" s="47" t="str">
        <f t="shared" si="1"/>
        <v>1007.513001  Wed).setValue(Trip History6);</v>
      </c>
      <c r="B84" s="48">
        <v>1007.513001</v>
      </c>
      <c r="C84" s="49" t="s">
        <v>31</v>
      </c>
      <c r="D84" s="50" t="s">
        <v>21</v>
      </c>
      <c r="E84" s="50" t="s">
        <v>22</v>
      </c>
      <c r="F84" s="49" t="s">
        <v>43</v>
      </c>
      <c r="G84" s="53">
        <v>6.0</v>
      </c>
      <c r="H84" s="50" t="s">
        <v>24</v>
      </c>
    </row>
    <row r="85">
      <c r="A85" s="47" t="str">
        <f t="shared" si="1"/>
        <v>469.451999  Tue).setValue(Alerts);</v>
      </c>
      <c r="B85" s="48">
        <v>469.451999</v>
      </c>
      <c r="C85" s="49" t="s">
        <v>32</v>
      </c>
      <c r="D85" s="50" t="s">
        <v>21</v>
      </c>
      <c r="E85" s="50" t="s">
        <v>22</v>
      </c>
      <c r="F85" s="49" t="s">
        <v>44</v>
      </c>
      <c r="G85" s="51"/>
      <c r="H85" s="50" t="s">
        <v>24</v>
      </c>
    </row>
    <row r="86">
      <c r="A86" s="47" t="str">
        <f t="shared" si="1"/>
        <v>0  Mon).setValue(Alerts1);</v>
      </c>
      <c r="B86" s="48">
        <v>0.0</v>
      </c>
      <c r="C86" s="49" t="s">
        <v>26</v>
      </c>
      <c r="D86" s="50" t="s">
        <v>21</v>
      </c>
      <c r="E86" s="50" t="s">
        <v>22</v>
      </c>
      <c r="F86" s="49" t="s">
        <v>44</v>
      </c>
      <c r="G86" s="51">
        <v>1.0</v>
      </c>
      <c r="H86" s="50" t="s">
        <v>24</v>
      </c>
    </row>
    <row r="87">
      <c r="A87" s="47" t="str">
        <f t="shared" si="1"/>
        <v>83.531 Sun).setValue(Alerts2);</v>
      </c>
      <c r="B87" s="48">
        <v>83.531</v>
      </c>
      <c r="C87" s="49" t="s">
        <v>27</v>
      </c>
      <c r="D87" s="50" t="s">
        <v>21</v>
      </c>
      <c r="E87" s="50" t="s">
        <v>22</v>
      </c>
      <c r="F87" s="49" t="s">
        <v>44</v>
      </c>
      <c r="G87" s="53">
        <v>2.0</v>
      </c>
      <c r="H87" s="50" t="s">
        <v>24</v>
      </c>
    </row>
    <row r="88">
      <c r="A88" s="47" t="str">
        <f t="shared" si="1"/>
        <v>679.842999Sat).setValue(Alerts3);</v>
      </c>
      <c r="B88" s="48">
        <v>679.842999</v>
      </c>
      <c r="C88" s="49" t="s">
        <v>28</v>
      </c>
      <c r="D88" s="50" t="s">
        <v>21</v>
      </c>
      <c r="E88" s="50" t="s">
        <v>22</v>
      </c>
      <c r="F88" s="49" t="s">
        <v>44</v>
      </c>
      <c r="G88" s="51">
        <v>3.0</v>
      </c>
      <c r="H88" s="50" t="s">
        <v>24</v>
      </c>
    </row>
    <row r="89">
      <c r="A89" s="47" t="str">
        <f t="shared" si="1"/>
        <v>3.1 Fri).setValue(Alerts4);</v>
      </c>
      <c r="B89" s="48">
        <v>3.1</v>
      </c>
      <c r="C89" s="49" t="s">
        <v>29</v>
      </c>
      <c r="D89" s="50" t="s">
        <v>21</v>
      </c>
      <c r="E89" s="50" t="s">
        <v>22</v>
      </c>
      <c r="F89" s="49" t="s">
        <v>44</v>
      </c>
      <c r="G89" s="53">
        <v>4.0</v>
      </c>
      <c r="H89" s="50" t="s">
        <v>24</v>
      </c>
    </row>
    <row r="90">
      <c r="A90" s="47" t="str">
        <f t="shared" si="1"/>
        <v>179.424Thu).setValue(Alerts5);</v>
      </c>
      <c r="B90" s="48">
        <v>179.424</v>
      </c>
      <c r="C90" s="49" t="s">
        <v>30</v>
      </c>
      <c r="D90" s="50" t="s">
        <v>21</v>
      </c>
      <c r="E90" s="50" t="s">
        <v>22</v>
      </c>
      <c r="F90" s="49" t="s">
        <v>44</v>
      </c>
      <c r="G90" s="51">
        <v>5.0</v>
      </c>
      <c r="H90" s="50" t="s">
        <v>24</v>
      </c>
    </row>
    <row r="91">
      <c r="A91" s="47" t="str">
        <f t="shared" si="1"/>
        <v>13.441  Wed).setValue(Alerts6);</v>
      </c>
      <c r="B91" s="48">
        <v>13.441</v>
      </c>
      <c r="C91" s="49" t="s">
        <v>31</v>
      </c>
      <c r="D91" s="50" t="s">
        <v>21</v>
      </c>
      <c r="E91" s="50" t="s">
        <v>22</v>
      </c>
      <c r="F91" s="49" t="s">
        <v>44</v>
      </c>
      <c r="G91" s="53">
        <v>6.0</v>
      </c>
      <c r="H91" s="50" t="s">
        <v>24</v>
      </c>
    </row>
    <row r="92">
      <c r="A92" s="47" t="str">
        <f t="shared" si="1"/>
        <v>2.997  Tue).setValue(Wallet);</v>
      </c>
      <c r="B92" s="48">
        <v>2.997</v>
      </c>
      <c r="C92" s="49" t="s">
        <v>32</v>
      </c>
      <c r="D92" s="50" t="s">
        <v>21</v>
      </c>
      <c r="E92" s="50" t="s">
        <v>22</v>
      </c>
      <c r="F92" s="49" t="s">
        <v>45</v>
      </c>
      <c r="G92" s="51"/>
      <c r="H92" s="50" t="s">
        <v>24</v>
      </c>
    </row>
    <row r="93">
      <c r="A93" s="47" t="str">
        <f t="shared" si="1"/>
        <v>99.489  Mon).setValue(Wallet1);</v>
      </c>
      <c r="B93" s="48">
        <v>99.489</v>
      </c>
      <c r="C93" s="49" t="s">
        <v>26</v>
      </c>
      <c r="D93" s="50" t="s">
        <v>21</v>
      </c>
      <c r="E93" s="50" t="s">
        <v>22</v>
      </c>
      <c r="F93" s="49" t="s">
        <v>45</v>
      </c>
      <c r="G93" s="51">
        <v>1.0</v>
      </c>
      <c r="H93" s="50" t="s">
        <v>24</v>
      </c>
    </row>
    <row r="94">
      <c r="A94" s="47" t="str">
        <f t="shared" si="1"/>
        <v>75.935 Sun).setValue(Wallet2);</v>
      </c>
      <c r="B94" s="48">
        <v>75.935</v>
      </c>
      <c r="C94" s="49" t="s">
        <v>27</v>
      </c>
      <c r="D94" s="50" t="s">
        <v>21</v>
      </c>
      <c r="E94" s="50" t="s">
        <v>22</v>
      </c>
      <c r="F94" s="49" t="s">
        <v>45</v>
      </c>
      <c r="G94" s="53">
        <v>2.0</v>
      </c>
      <c r="H94" s="50" t="s">
        <v>24</v>
      </c>
    </row>
    <row r="95">
      <c r="A95" s="47" t="str">
        <f t="shared" si="1"/>
        <v>6.215Sat).setValue(Wallet3);</v>
      </c>
      <c r="B95" s="48">
        <v>6.215</v>
      </c>
      <c r="C95" s="49" t="s">
        <v>28</v>
      </c>
      <c r="D95" s="50" t="s">
        <v>21</v>
      </c>
      <c r="E95" s="50" t="s">
        <v>22</v>
      </c>
      <c r="F95" s="49" t="s">
        <v>45</v>
      </c>
      <c r="G95" s="51">
        <v>3.0</v>
      </c>
      <c r="H95" s="50" t="s">
        <v>24</v>
      </c>
    </row>
    <row r="96">
      <c r="A96" s="47" t="str">
        <f t="shared" si="1"/>
        <v>278.02 Fri).setValue(Wallet4);</v>
      </c>
      <c r="B96" s="48">
        <v>278.02</v>
      </c>
      <c r="C96" s="49" t="s">
        <v>29</v>
      </c>
      <c r="D96" s="50" t="s">
        <v>21</v>
      </c>
      <c r="E96" s="50" t="s">
        <v>22</v>
      </c>
      <c r="F96" s="49" t="s">
        <v>45</v>
      </c>
      <c r="G96" s="53">
        <v>4.0</v>
      </c>
      <c r="H96" s="50" t="s">
        <v>24</v>
      </c>
    </row>
    <row r="97">
      <c r="A97" s="47" t="str">
        <f t="shared" si="1"/>
        <v>300.738Thu).setValue(Wallet5);</v>
      </c>
      <c r="B97" s="48">
        <v>300.738</v>
      </c>
      <c r="C97" s="49" t="s">
        <v>30</v>
      </c>
      <c r="D97" s="50" t="s">
        <v>21</v>
      </c>
      <c r="E97" s="50" t="s">
        <v>22</v>
      </c>
      <c r="F97" s="49" t="s">
        <v>45</v>
      </c>
      <c r="G97" s="51">
        <v>5.0</v>
      </c>
      <c r="H97" s="50" t="s">
        <v>24</v>
      </c>
    </row>
    <row r="98">
      <c r="A98" s="47" t="str">
        <f t="shared" si="1"/>
        <v>53.81  Wed).setValue(Wallet6);</v>
      </c>
      <c r="B98" s="48">
        <v>53.81</v>
      </c>
      <c r="C98" s="49" t="s">
        <v>31</v>
      </c>
      <c r="D98" s="50" t="s">
        <v>21</v>
      </c>
      <c r="E98" s="50" t="s">
        <v>22</v>
      </c>
      <c r="F98" s="49" t="s">
        <v>45</v>
      </c>
      <c r="G98" s="53">
        <v>6.0</v>
      </c>
      <c r="H98" s="50" t="s">
        <v>24</v>
      </c>
    </row>
    <row r="99">
      <c r="A99" s="47" t="str">
        <f t="shared" si="1"/>
        <v>2.448  Tue).setValue(Firmware);</v>
      </c>
      <c r="B99" s="48">
        <v>2.448</v>
      </c>
      <c r="C99" s="49" t="s">
        <v>32</v>
      </c>
      <c r="D99" s="50" t="s">
        <v>21</v>
      </c>
      <c r="E99" s="50" t="s">
        <v>22</v>
      </c>
      <c r="F99" s="49" t="s">
        <v>46</v>
      </c>
      <c r="G99" s="51"/>
      <c r="H99" s="50" t="s">
        <v>24</v>
      </c>
    </row>
    <row r="100">
      <c r="A100" s="47" t="str">
        <f t="shared" si="1"/>
        <v>1.625  Mon).setValue(Firmware1);</v>
      </c>
      <c r="B100" s="48">
        <v>1.625</v>
      </c>
      <c r="C100" s="49" t="s">
        <v>26</v>
      </c>
      <c r="D100" s="50" t="s">
        <v>21</v>
      </c>
      <c r="E100" s="50" t="s">
        <v>22</v>
      </c>
      <c r="F100" s="49" t="s">
        <v>46</v>
      </c>
      <c r="G100" s="51">
        <v>1.0</v>
      </c>
      <c r="H100" s="50" t="s">
        <v>24</v>
      </c>
    </row>
    <row r="101">
      <c r="A101" s="47" t="str">
        <f t="shared" si="1"/>
        <v>6.045 Sun).setValue(Firmware2);</v>
      </c>
      <c r="B101" s="48">
        <v>6.045</v>
      </c>
      <c r="C101" s="49" t="s">
        <v>27</v>
      </c>
      <c r="D101" s="50" t="s">
        <v>21</v>
      </c>
      <c r="E101" s="50" t="s">
        <v>22</v>
      </c>
      <c r="F101" s="49" t="s">
        <v>46</v>
      </c>
      <c r="G101" s="53">
        <v>2.0</v>
      </c>
      <c r="H101" s="50" t="s">
        <v>24</v>
      </c>
    </row>
    <row r="102">
      <c r="A102" s="47" t="str">
        <f t="shared" si="1"/>
        <v>0Sat).setValue(Firmware3);</v>
      </c>
      <c r="B102" s="48">
        <v>0.0</v>
      </c>
      <c r="C102" s="49" t="s">
        <v>28</v>
      </c>
      <c r="D102" s="50" t="s">
        <v>21</v>
      </c>
      <c r="E102" s="50" t="s">
        <v>22</v>
      </c>
      <c r="F102" s="49" t="s">
        <v>46</v>
      </c>
      <c r="G102" s="51">
        <v>3.0</v>
      </c>
      <c r="H102" s="50" t="s">
        <v>24</v>
      </c>
    </row>
    <row r="103">
      <c r="A103" s="47" t="str">
        <f t="shared" si="1"/>
        <v>8.849 Fri).setValue(Firmware4);</v>
      </c>
      <c r="B103" s="48">
        <v>8.849</v>
      </c>
      <c r="C103" s="49" t="s">
        <v>29</v>
      </c>
      <c r="D103" s="50" t="s">
        <v>21</v>
      </c>
      <c r="E103" s="50" t="s">
        <v>22</v>
      </c>
      <c r="F103" s="49" t="s">
        <v>46</v>
      </c>
      <c r="G103" s="53">
        <v>4.0</v>
      </c>
      <c r="H103" s="50" t="s">
        <v>24</v>
      </c>
    </row>
    <row r="104">
      <c r="A104" s="47" t="str">
        <f t="shared" si="1"/>
        <v>23.711Thu).setValue(Firmware5);</v>
      </c>
      <c r="B104" s="48">
        <v>23.711</v>
      </c>
      <c r="C104" s="49" t="s">
        <v>30</v>
      </c>
      <c r="D104" s="50" t="s">
        <v>21</v>
      </c>
      <c r="E104" s="50" t="s">
        <v>22</v>
      </c>
      <c r="F104" s="49" t="s">
        <v>46</v>
      </c>
      <c r="G104" s="51">
        <v>5.0</v>
      </c>
      <c r="H104" s="50" t="s">
        <v>24</v>
      </c>
    </row>
    <row r="105">
      <c r="A105" s="47" t="str">
        <f t="shared" si="1"/>
        <v>2.896  Wed).setValue(Firmware6);</v>
      </c>
      <c r="B105" s="48">
        <v>2.896</v>
      </c>
      <c r="C105" s="49" t="s">
        <v>31</v>
      </c>
      <c r="D105" s="50" t="s">
        <v>21</v>
      </c>
      <c r="E105" s="50" t="s">
        <v>22</v>
      </c>
      <c r="F105" s="49" t="s">
        <v>46</v>
      </c>
      <c r="G105" s="53">
        <v>6.0</v>
      </c>
      <c r="H105" s="50" t="s">
        <v>24</v>
      </c>
    </row>
    <row r="106">
      <c r="B106" s="54">
        <v>5.193</v>
      </c>
      <c r="C106" s="49" t="s">
        <v>32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</cols>
  <sheetData>
    <row r="1">
      <c r="C1" s="55"/>
      <c r="D1" s="56"/>
      <c r="G1" s="55"/>
      <c r="J1" s="37"/>
      <c r="K1" s="37"/>
      <c r="L1" s="37"/>
    </row>
    <row r="2">
      <c r="C2" s="49" t="s">
        <v>47</v>
      </c>
      <c r="D2" s="57">
        <v>7.913527950310559</v>
      </c>
      <c r="E2" s="50" t="s">
        <v>23</v>
      </c>
      <c r="G2" s="55"/>
      <c r="H2" s="2" t="s">
        <v>23</v>
      </c>
      <c r="I2" s="3"/>
      <c r="J2" s="4"/>
      <c r="K2" s="37"/>
      <c r="L2" s="2" t="s">
        <v>33</v>
      </c>
      <c r="M2" s="3"/>
      <c r="N2" s="4"/>
    </row>
    <row r="3">
      <c r="C3" s="49" t="s">
        <v>48</v>
      </c>
      <c r="D3" s="57">
        <v>9.331536507936509</v>
      </c>
      <c r="E3" s="50" t="s">
        <v>23</v>
      </c>
      <c r="G3" s="55"/>
      <c r="H3" s="58" t="s">
        <v>12</v>
      </c>
      <c r="I3" s="58" t="s">
        <v>1</v>
      </c>
      <c r="J3" s="58" t="s">
        <v>2</v>
      </c>
      <c r="K3" s="1"/>
      <c r="L3" s="58" t="s">
        <v>12</v>
      </c>
      <c r="M3" s="58" t="s">
        <v>1</v>
      </c>
      <c r="N3" s="58" t="s">
        <v>2</v>
      </c>
    </row>
    <row r="4">
      <c r="C4" s="49" t="s">
        <v>28</v>
      </c>
      <c r="D4" s="57">
        <v>3.4093956080586083</v>
      </c>
      <c r="E4" s="50" t="s">
        <v>23</v>
      </c>
      <c r="G4" s="55"/>
      <c r="H4" s="58" t="s">
        <v>47</v>
      </c>
      <c r="I4" s="59">
        <f>VLOOKUP(H4,'Module Duration 2'!$C$2:$E$8,2,0)</f>
        <v>5.037699079</v>
      </c>
      <c r="J4" s="60">
        <f t="shared" ref="J4:J10" si="1">VLOOKUP(H4,$C$2:$E$8,2,0)</f>
        <v>7.91352795</v>
      </c>
      <c r="K4" s="1"/>
      <c r="L4" s="58" t="s">
        <v>47</v>
      </c>
      <c r="M4" s="60">
        <f t="shared" ref="M4:M10" si="2">VLOOKUP(L4,C9:E15,2,0)</f>
        <v>0</v>
      </c>
      <c r="N4" s="60">
        <f t="shared" ref="N4:N10" si="3">VLOOKUP(L4,$C$9:$E$15,2,0)</f>
        <v>0</v>
      </c>
    </row>
    <row r="5">
      <c r="C5" s="49" t="s">
        <v>49</v>
      </c>
      <c r="D5" s="57">
        <v>5.114911107936508</v>
      </c>
      <c r="E5" s="50" t="s">
        <v>23</v>
      </c>
      <c r="G5" s="55"/>
      <c r="H5" s="58" t="s">
        <v>50</v>
      </c>
      <c r="I5" s="59">
        <f>VLOOKUP(H5,'Module Duration 2'!$C$2:$E$8,2,0)</f>
        <v>4.856822515</v>
      </c>
      <c r="J5" s="60">
        <f t="shared" si="1"/>
        <v>5.515137566</v>
      </c>
      <c r="K5" s="1"/>
      <c r="L5" s="58" t="s">
        <v>50</v>
      </c>
      <c r="M5" s="60">
        <f t="shared" si="2"/>
        <v>0</v>
      </c>
      <c r="N5" s="60">
        <f t="shared" si="3"/>
        <v>0</v>
      </c>
    </row>
    <row r="6">
      <c r="C6" s="49" t="s">
        <v>30</v>
      </c>
      <c r="D6" s="57">
        <v>3.6300285750000003</v>
      </c>
      <c r="E6" s="50" t="s">
        <v>23</v>
      </c>
      <c r="G6" s="55"/>
      <c r="H6" s="58" t="s">
        <v>51</v>
      </c>
      <c r="I6" s="59">
        <f>VLOOKUP(H6,'Module Duration 2'!$C$2:$E$8,2,0)</f>
        <v>4.250852386</v>
      </c>
      <c r="J6" s="60">
        <f t="shared" si="1"/>
        <v>6.910187187</v>
      </c>
      <c r="K6" s="1"/>
      <c r="L6" s="58" t="s">
        <v>51</v>
      </c>
      <c r="M6" s="60">
        <f t="shared" si="2"/>
        <v>0</v>
      </c>
      <c r="N6" s="60">
        <f t="shared" si="3"/>
        <v>0</v>
      </c>
    </row>
    <row r="7">
      <c r="C7" s="49" t="s">
        <v>51</v>
      </c>
      <c r="D7" s="57">
        <v>6.910187187192117</v>
      </c>
      <c r="E7" s="50" t="s">
        <v>23</v>
      </c>
      <c r="G7" s="55"/>
      <c r="H7" s="58" t="s">
        <v>30</v>
      </c>
      <c r="I7" s="59">
        <f>VLOOKUP(H7,'Module Duration 2'!$C$2:$E$8,2,0)</f>
        <v>4.713571433</v>
      </c>
      <c r="J7" s="60">
        <f t="shared" si="1"/>
        <v>3.630028575</v>
      </c>
      <c r="K7" s="1"/>
      <c r="L7" s="58" t="s">
        <v>30</v>
      </c>
      <c r="M7" s="60">
        <f t="shared" si="2"/>
        <v>0</v>
      </c>
      <c r="N7" s="60">
        <f t="shared" si="3"/>
        <v>0</v>
      </c>
    </row>
    <row r="8">
      <c r="C8" s="49" t="s">
        <v>50</v>
      </c>
      <c r="D8" s="57">
        <v>5.515137566137567</v>
      </c>
      <c r="E8" s="50" t="s">
        <v>23</v>
      </c>
      <c r="G8" s="55"/>
      <c r="H8" s="58" t="s">
        <v>49</v>
      </c>
      <c r="I8" s="59">
        <f>VLOOKUP(H8,'Module Duration 2'!$C$2:$E$8,2,0)</f>
        <v>5.454205348</v>
      </c>
      <c r="J8" s="60">
        <f t="shared" si="1"/>
        <v>5.114911108</v>
      </c>
      <c r="K8" s="1"/>
      <c r="L8" s="58" t="s">
        <v>49</v>
      </c>
      <c r="M8" s="60">
        <f t="shared" si="2"/>
        <v>13.70842857</v>
      </c>
      <c r="N8" s="60">
        <f t="shared" si="3"/>
        <v>0</v>
      </c>
    </row>
    <row r="9">
      <c r="C9" s="49" t="s">
        <v>47</v>
      </c>
      <c r="D9" s="57">
        <v>0.0</v>
      </c>
      <c r="E9" s="50" t="s">
        <v>33</v>
      </c>
      <c r="G9" s="55"/>
      <c r="H9" s="58" t="s">
        <v>28</v>
      </c>
      <c r="I9" s="59">
        <f>VLOOKUP(H9,'Module Duration 2'!$C$2:$E$8,2,0)</f>
        <v>8.42347428</v>
      </c>
      <c r="J9" s="60">
        <f t="shared" si="1"/>
        <v>3.409395608</v>
      </c>
      <c r="K9" s="1"/>
      <c r="L9" s="58" t="s">
        <v>28</v>
      </c>
      <c r="M9" s="60">
        <f t="shared" si="2"/>
        <v>3.018428571</v>
      </c>
      <c r="N9" s="60">
        <f t="shared" si="3"/>
        <v>0</v>
      </c>
    </row>
    <row r="10">
      <c r="C10" s="49" t="s">
        <v>48</v>
      </c>
      <c r="D10" s="57">
        <v>0.0</v>
      </c>
      <c r="E10" s="50" t="s">
        <v>33</v>
      </c>
      <c r="G10" s="55"/>
      <c r="H10" s="61" t="s">
        <v>48</v>
      </c>
      <c r="I10" s="62">
        <f>VLOOKUP(H10,'Module Duration 2'!$C$2:$E$8,2,0)</f>
        <v>9.476694362</v>
      </c>
      <c r="J10" s="63">
        <f t="shared" si="1"/>
        <v>9.331536508</v>
      </c>
      <c r="L10" s="61" t="s">
        <v>48</v>
      </c>
      <c r="M10" s="63">
        <f t="shared" si="2"/>
        <v>0</v>
      </c>
      <c r="N10" s="63">
        <f t="shared" si="3"/>
        <v>0</v>
      </c>
    </row>
    <row r="11">
      <c r="C11" s="49" t="s">
        <v>28</v>
      </c>
      <c r="D11" s="57">
        <v>0.0</v>
      </c>
      <c r="E11" s="50" t="s">
        <v>33</v>
      </c>
      <c r="G11" s="55"/>
      <c r="H11" s="64"/>
    </row>
    <row r="12">
      <c r="C12" s="49" t="s">
        <v>49</v>
      </c>
      <c r="D12" s="57">
        <v>0.0</v>
      </c>
      <c r="E12" s="50" t="s">
        <v>33</v>
      </c>
      <c r="G12" s="55"/>
      <c r="H12" s="2" t="s">
        <v>34</v>
      </c>
      <c r="I12" s="3"/>
      <c r="J12" s="4"/>
      <c r="L12" s="2" t="s">
        <v>52</v>
      </c>
      <c r="M12" s="3"/>
      <c r="N12" s="4"/>
    </row>
    <row r="13">
      <c r="C13" s="49" t="s">
        <v>30</v>
      </c>
      <c r="D13" s="57">
        <v>0.0</v>
      </c>
      <c r="E13" s="50" t="s">
        <v>33</v>
      </c>
      <c r="G13" s="55"/>
      <c r="H13" s="58" t="s">
        <v>12</v>
      </c>
      <c r="I13" s="58" t="s">
        <v>1</v>
      </c>
      <c r="J13" s="58" t="s">
        <v>2</v>
      </c>
      <c r="L13" s="58" t="s">
        <v>12</v>
      </c>
      <c r="M13" s="58" t="s">
        <v>1</v>
      </c>
      <c r="N13" s="58" t="s">
        <v>2</v>
      </c>
    </row>
    <row r="14">
      <c r="C14" s="49" t="s">
        <v>51</v>
      </c>
      <c r="D14" s="57">
        <v>0.0</v>
      </c>
      <c r="E14" s="50" t="s">
        <v>33</v>
      </c>
      <c r="G14" s="55"/>
      <c r="H14" s="58" t="s">
        <v>47</v>
      </c>
      <c r="I14" s="59">
        <f>VLOOKUP(H14,'Module Duration 2'!C16:E22,2,0)</f>
        <v>0.3559107143</v>
      </c>
      <c r="J14" s="60">
        <f t="shared" ref="J14:J20" si="4">VLOOKUP(H14,C16:E22,2,0)</f>
        <v>1.774</v>
      </c>
      <c r="L14" s="58" t="s">
        <v>47</v>
      </c>
      <c r="M14" s="59">
        <f>VLOOKUP(L14,'Module Duration 2'!$C$23:$E$29,2,0)</f>
        <v>0</v>
      </c>
      <c r="N14" s="60">
        <f t="shared" ref="N14:N20" si="5">VLOOKUP(L14,$C$23:$E$29,2,0)</f>
        <v>0.4932857143</v>
      </c>
    </row>
    <row r="15">
      <c r="C15" s="49" t="s">
        <v>50</v>
      </c>
      <c r="D15" s="57">
        <v>0.0</v>
      </c>
      <c r="E15" s="50" t="s">
        <v>33</v>
      </c>
      <c r="G15" s="55"/>
      <c r="H15" s="58" t="s">
        <v>50</v>
      </c>
      <c r="I15" s="59">
        <f>VLOOKUP(H15,'Module Duration 2'!C17:E23,2,0)</f>
        <v>1.3588</v>
      </c>
      <c r="J15" s="60">
        <f t="shared" si="4"/>
        <v>0.8953809524</v>
      </c>
      <c r="L15" s="58" t="s">
        <v>50</v>
      </c>
      <c r="M15" s="59">
        <f>VLOOKUP(L15,'Module Duration 2'!$C$23:$E$29,2,0)</f>
        <v>0.2940714286</v>
      </c>
      <c r="N15" s="60">
        <f t="shared" si="5"/>
        <v>0.3513571429</v>
      </c>
    </row>
    <row r="16">
      <c r="C16" s="49" t="s">
        <v>47</v>
      </c>
      <c r="D16" s="57">
        <v>1.7739999999999998</v>
      </c>
      <c r="E16" s="50" t="s">
        <v>34</v>
      </c>
      <c r="G16" s="55"/>
      <c r="H16" s="58" t="s">
        <v>51</v>
      </c>
      <c r="I16" s="59">
        <f>VLOOKUP(H16,'Module Duration 2'!C18:E24,2,0)</f>
        <v>1.005904762</v>
      </c>
      <c r="J16" s="60">
        <f t="shared" si="4"/>
        <v>6.64075</v>
      </c>
      <c r="L16" s="58" t="s">
        <v>51</v>
      </c>
      <c r="M16" s="59">
        <f>VLOOKUP(L16,'Module Duration 2'!$C$23:$E$29,2,0)</f>
        <v>0.256</v>
      </c>
      <c r="N16" s="60">
        <f t="shared" si="5"/>
        <v>0.05814285714</v>
      </c>
    </row>
    <row r="17">
      <c r="C17" s="49" t="s">
        <v>48</v>
      </c>
      <c r="D17" s="57">
        <v>0.0</v>
      </c>
      <c r="E17" s="50" t="s">
        <v>34</v>
      </c>
      <c r="G17" s="55"/>
      <c r="H17" s="58" t="s">
        <v>30</v>
      </c>
      <c r="I17" s="59">
        <f>VLOOKUP(H17,'Module Duration 2'!C19:E25,2,0)</f>
        <v>2.221535714</v>
      </c>
      <c r="J17" s="60">
        <f t="shared" si="4"/>
        <v>0.8296428571</v>
      </c>
      <c r="L17" s="58" t="s">
        <v>30</v>
      </c>
      <c r="M17" s="59">
        <f>VLOOKUP(L17,'Module Duration 2'!$C$23:$E$29,2,0)</f>
        <v>0</v>
      </c>
      <c r="N17" s="60">
        <f t="shared" si="5"/>
        <v>1.263928571</v>
      </c>
    </row>
    <row r="18">
      <c r="C18" s="49" t="s">
        <v>28</v>
      </c>
      <c r="D18" s="57">
        <v>3.0184285714285717</v>
      </c>
      <c r="E18" s="50" t="s">
        <v>34</v>
      </c>
      <c r="G18" s="55"/>
      <c r="H18" s="58" t="s">
        <v>49</v>
      </c>
      <c r="I18" s="59">
        <f>VLOOKUP(H18,'Module Duration 2'!C20:E26,2,0)</f>
        <v>1.087392893</v>
      </c>
      <c r="J18" s="60">
        <f t="shared" si="4"/>
        <v>0.5193571429</v>
      </c>
      <c r="L18" s="58" t="s">
        <v>49</v>
      </c>
      <c r="M18" s="59">
        <f>VLOOKUP(L18,'Module Duration 2'!$C$23:$E$29,2,0)</f>
        <v>1.087392893</v>
      </c>
      <c r="N18" s="60">
        <f t="shared" si="5"/>
        <v>0.5193571429</v>
      </c>
    </row>
    <row r="19">
      <c r="C19" s="49" t="s">
        <v>49</v>
      </c>
      <c r="D19" s="57">
        <v>13.708428571428572</v>
      </c>
      <c r="E19" s="50" t="s">
        <v>34</v>
      </c>
      <c r="G19" s="55"/>
      <c r="H19" s="58" t="s">
        <v>28</v>
      </c>
      <c r="I19" s="59">
        <f>VLOOKUP(H19,'Module Duration 2'!C21:E27,2,0)</f>
        <v>0</v>
      </c>
      <c r="J19" s="60">
        <f t="shared" si="4"/>
        <v>0</v>
      </c>
      <c r="L19" s="58" t="s">
        <v>28</v>
      </c>
      <c r="M19" s="59">
        <f>VLOOKUP(L19,'Module Duration 2'!$C$23:$E$29,2,0)</f>
        <v>0</v>
      </c>
      <c r="N19" s="60">
        <f t="shared" si="5"/>
        <v>0</v>
      </c>
    </row>
    <row r="20">
      <c r="C20" s="49" t="s">
        <v>30</v>
      </c>
      <c r="D20" s="57">
        <v>0.8296428571428571</v>
      </c>
      <c r="E20" s="50" t="s">
        <v>34</v>
      </c>
      <c r="G20" s="55"/>
      <c r="H20" s="61" t="s">
        <v>48</v>
      </c>
      <c r="I20" s="62">
        <f>VLOOKUP(H20,'Module Duration 2'!C22:E28,2,0)</f>
        <v>0.1696428571</v>
      </c>
      <c r="J20" s="63">
        <f t="shared" si="4"/>
        <v>3.39452381</v>
      </c>
      <c r="L20" s="61" t="s">
        <v>48</v>
      </c>
      <c r="M20" s="62">
        <f>VLOOKUP(L20,'Module Duration 2'!$C$23:$E$29,2,0)</f>
        <v>0.1696428571</v>
      </c>
      <c r="N20" s="63">
        <f t="shared" si="5"/>
        <v>3.39452381</v>
      </c>
    </row>
    <row r="21">
      <c r="C21" s="49" t="s">
        <v>51</v>
      </c>
      <c r="D21" s="57">
        <v>6.64075</v>
      </c>
      <c r="E21" s="50" t="s">
        <v>34</v>
      </c>
      <c r="G21" s="55"/>
    </row>
    <row r="22">
      <c r="C22" s="49" t="s">
        <v>50</v>
      </c>
      <c r="D22" s="57">
        <v>0.8953809523809524</v>
      </c>
      <c r="E22" s="50" t="s">
        <v>34</v>
      </c>
      <c r="G22" s="55"/>
      <c r="H22" s="2" t="s">
        <v>36</v>
      </c>
      <c r="I22" s="3"/>
      <c r="J22" s="4"/>
      <c r="L22" s="2" t="s">
        <v>37</v>
      </c>
      <c r="M22" s="3"/>
      <c r="N22" s="4"/>
    </row>
    <row r="23">
      <c r="C23" s="49" t="s">
        <v>47</v>
      </c>
      <c r="D23" s="57">
        <v>0.49328571428571427</v>
      </c>
      <c r="E23" s="50" t="s">
        <v>35</v>
      </c>
      <c r="G23" s="55"/>
      <c r="H23" s="58" t="s">
        <v>12</v>
      </c>
      <c r="I23" s="58" t="s">
        <v>1</v>
      </c>
      <c r="J23" s="58" t="s">
        <v>2</v>
      </c>
      <c r="L23" s="58" t="s">
        <v>12</v>
      </c>
      <c r="M23" s="58" t="s">
        <v>1</v>
      </c>
      <c r="N23" s="58" t="s">
        <v>2</v>
      </c>
    </row>
    <row r="24">
      <c r="C24" s="49" t="s">
        <v>48</v>
      </c>
      <c r="D24" s="57">
        <v>3.3945238095238097</v>
      </c>
      <c r="E24" s="50" t="s">
        <v>35</v>
      </c>
      <c r="G24" s="55"/>
      <c r="H24" s="58" t="s">
        <v>47</v>
      </c>
      <c r="I24" s="59">
        <f>VLOOKUP(H24,'Module Duration 2'!$C$30:$E$36,2,0)</f>
        <v>0.7765952143</v>
      </c>
      <c r="J24" s="60">
        <f t="shared" ref="J24:J30" si="6">VLOOKUP(H24,$C$30:$E$36,2,0)</f>
        <v>2.47775</v>
      </c>
      <c r="L24" s="58" t="s">
        <v>47</v>
      </c>
      <c r="M24" s="59">
        <f>VLOOKUP(L24,'Module Duration 2'!$C$37:$E$43,2,0)</f>
        <v>2.219380952</v>
      </c>
      <c r="N24" s="60">
        <f t="shared" ref="N24:N30" si="7">VLOOKUP(L24,$C$37:$E$43,2,0)</f>
        <v>3.906892857</v>
      </c>
    </row>
    <row r="25">
      <c r="C25" s="49" t="s">
        <v>28</v>
      </c>
      <c r="D25" s="57">
        <v>0.0</v>
      </c>
      <c r="E25" s="50" t="s">
        <v>35</v>
      </c>
      <c r="G25" s="55"/>
      <c r="H25" s="58" t="s">
        <v>50</v>
      </c>
      <c r="I25" s="59">
        <f>VLOOKUP(H25,'Module Duration 2'!$C$30:$E$36,2,0)</f>
        <v>1.64825</v>
      </c>
      <c r="J25" s="60">
        <f t="shared" si="6"/>
        <v>6.77296425</v>
      </c>
      <c r="L25" s="58" t="s">
        <v>50</v>
      </c>
      <c r="M25" s="59">
        <f>VLOOKUP(L25,'Module Duration 2'!$C$37:$E$43,2,0)</f>
        <v>0.8553571429</v>
      </c>
      <c r="N25" s="60">
        <f t="shared" si="7"/>
        <v>0.3406</v>
      </c>
    </row>
    <row r="26">
      <c r="C26" s="49" t="s">
        <v>49</v>
      </c>
      <c r="D26" s="57">
        <v>0.5193571428571429</v>
      </c>
      <c r="E26" s="50" t="s">
        <v>35</v>
      </c>
      <c r="G26" s="55"/>
      <c r="H26" s="58" t="s">
        <v>51</v>
      </c>
      <c r="I26" s="59">
        <f>VLOOKUP(H26,'Module Duration 2'!$C$30:$E$36,2,0)</f>
        <v>5.451285714</v>
      </c>
      <c r="J26" s="60">
        <f t="shared" si="6"/>
        <v>2.722</v>
      </c>
      <c r="L26" s="58" t="s">
        <v>51</v>
      </c>
      <c r="M26" s="59">
        <f>VLOOKUP(L26,'Module Duration 2'!$C$37:$E$43,2,0)</f>
        <v>3.808321429</v>
      </c>
      <c r="N26" s="60">
        <f t="shared" si="7"/>
        <v>2.426380952</v>
      </c>
    </row>
    <row r="27">
      <c r="C27" s="49" t="s">
        <v>30</v>
      </c>
      <c r="D27" s="57">
        <v>1.2639285714285715</v>
      </c>
      <c r="E27" s="50" t="s">
        <v>35</v>
      </c>
      <c r="G27" s="55"/>
      <c r="H27" s="58" t="s">
        <v>30</v>
      </c>
      <c r="I27" s="59">
        <f>VLOOKUP(H27,'Module Duration 2'!$C$30:$E$36,2,0)</f>
        <v>2.041428571</v>
      </c>
      <c r="J27" s="60">
        <f t="shared" si="6"/>
        <v>4.156142857</v>
      </c>
      <c r="L27" s="58" t="s">
        <v>30</v>
      </c>
      <c r="M27" s="59">
        <f>VLOOKUP(L27,'Module Duration 2'!$C$37:$E$43,2,0)</f>
        <v>0</v>
      </c>
      <c r="N27" s="60">
        <f t="shared" si="7"/>
        <v>4.42121425</v>
      </c>
    </row>
    <row r="28">
      <c r="C28" s="49" t="s">
        <v>51</v>
      </c>
      <c r="D28" s="57">
        <v>0.05814285714285714</v>
      </c>
      <c r="E28" s="50" t="s">
        <v>35</v>
      </c>
      <c r="G28" s="55"/>
      <c r="H28" s="58" t="s">
        <v>49</v>
      </c>
      <c r="I28" s="59">
        <f>VLOOKUP(H28,'Module Duration 2'!$C$30:$E$36,2,0)</f>
        <v>9.462333333</v>
      </c>
      <c r="J28" s="60">
        <f t="shared" si="6"/>
        <v>1.638857143</v>
      </c>
      <c r="L28" s="58" t="s">
        <v>49</v>
      </c>
      <c r="M28" s="59">
        <f>VLOOKUP(L28,'Module Duration 2'!$C$37:$E$43,2,0)</f>
        <v>1.883698397</v>
      </c>
      <c r="N28" s="60">
        <f t="shared" si="7"/>
        <v>4.375555556</v>
      </c>
    </row>
    <row r="29">
      <c r="C29" s="49" t="s">
        <v>50</v>
      </c>
      <c r="D29" s="57">
        <v>0.3513571428571428</v>
      </c>
      <c r="E29" s="50" t="s">
        <v>35</v>
      </c>
      <c r="G29" s="55"/>
      <c r="H29" s="58" t="s">
        <v>28</v>
      </c>
      <c r="I29" s="59">
        <f>VLOOKUP(H29,'Module Duration 2'!$C$30:$E$36,2,0)</f>
        <v>4.574571429</v>
      </c>
      <c r="J29" s="60">
        <f t="shared" si="6"/>
        <v>3.196857143</v>
      </c>
      <c r="L29" s="58" t="s">
        <v>28</v>
      </c>
      <c r="M29" s="59">
        <f>VLOOKUP(L29,'Module Duration 2'!$C$37:$E$43,2,0)</f>
        <v>2.17225</v>
      </c>
      <c r="N29" s="60">
        <f t="shared" si="7"/>
        <v>1.079428571</v>
      </c>
    </row>
    <row r="30">
      <c r="C30" s="49" t="s">
        <v>47</v>
      </c>
      <c r="D30" s="57">
        <v>2.47775</v>
      </c>
      <c r="E30" s="50" t="s">
        <v>36</v>
      </c>
      <c r="G30" s="55"/>
      <c r="H30" s="61" t="s">
        <v>48</v>
      </c>
      <c r="I30" s="62">
        <f>VLOOKUP(H30,'Module Duration 2'!$C$30:$E$36,2,0)</f>
        <v>1.660904762</v>
      </c>
      <c r="J30" s="63">
        <f t="shared" si="6"/>
        <v>8.179257143</v>
      </c>
      <c r="L30" s="61" t="s">
        <v>48</v>
      </c>
      <c r="M30" s="62">
        <f>VLOOKUP(L30,'Module Duration 2'!$C$37:$E$43,2,0)</f>
        <v>3.386428571</v>
      </c>
      <c r="N30" s="63">
        <f t="shared" si="7"/>
        <v>1.953064935</v>
      </c>
    </row>
    <row r="31">
      <c r="C31" s="49" t="s">
        <v>48</v>
      </c>
      <c r="D31" s="57">
        <v>8.179257142857143</v>
      </c>
      <c r="E31" s="50" t="s">
        <v>36</v>
      </c>
      <c r="G31" s="55"/>
    </row>
    <row r="32">
      <c r="C32" s="49" t="s">
        <v>28</v>
      </c>
      <c r="D32" s="57">
        <v>3.196857142857143</v>
      </c>
      <c r="E32" s="50" t="s">
        <v>36</v>
      </c>
      <c r="G32" s="55"/>
      <c r="H32" s="2" t="s">
        <v>38</v>
      </c>
      <c r="I32" s="3"/>
      <c r="J32" s="4"/>
      <c r="L32" s="2" t="s">
        <v>39</v>
      </c>
      <c r="M32" s="3"/>
      <c r="N32" s="4"/>
    </row>
    <row r="33">
      <c r="C33" s="49" t="s">
        <v>49</v>
      </c>
      <c r="D33" s="57">
        <v>1.6388571428571428</v>
      </c>
      <c r="E33" s="50" t="s">
        <v>36</v>
      </c>
      <c r="G33" s="55"/>
      <c r="H33" s="58" t="s">
        <v>12</v>
      </c>
      <c r="I33" s="58" t="s">
        <v>1</v>
      </c>
      <c r="J33" s="58" t="s">
        <v>2</v>
      </c>
      <c r="L33" s="58" t="s">
        <v>12</v>
      </c>
      <c r="M33" s="58" t="s">
        <v>1</v>
      </c>
      <c r="N33" s="58" t="s">
        <v>2</v>
      </c>
    </row>
    <row r="34">
      <c r="C34" s="49" t="s">
        <v>30</v>
      </c>
      <c r="D34" s="57">
        <v>4.156142857142857</v>
      </c>
      <c r="E34" s="50" t="s">
        <v>36</v>
      </c>
      <c r="G34" s="55"/>
      <c r="H34" s="58" t="s">
        <v>47</v>
      </c>
      <c r="I34" s="59">
        <f>VLOOKUP(H34,'Module Duration 2'!$C$44:$E$50,2,0)</f>
        <v>0</v>
      </c>
      <c r="J34" s="60">
        <f t="shared" ref="J34:J40" si="8">VLOOKUP(H34,$C$44:$E$50,2,0)</f>
        <v>0</v>
      </c>
      <c r="L34" s="58" t="s">
        <v>47</v>
      </c>
      <c r="M34" s="59">
        <f>VLOOKUP(L34,'Module Duration 2'!$C$51:$E$57,2,0)</f>
        <v>0</v>
      </c>
      <c r="N34" s="60">
        <f t="shared" ref="N34:N40" si="9">VLOOKUP(L34,$C$51:$E$57,2,0)</f>
        <v>0</v>
      </c>
    </row>
    <row r="35">
      <c r="C35" s="49" t="s">
        <v>51</v>
      </c>
      <c r="D35" s="57">
        <v>2.722</v>
      </c>
      <c r="E35" s="50" t="s">
        <v>36</v>
      </c>
      <c r="G35" s="55"/>
      <c r="H35" s="58" t="s">
        <v>50</v>
      </c>
      <c r="I35" s="59">
        <f>VLOOKUP(H35,'Module Duration 2'!$C$44:$E$50,2,0)</f>
        <v>0</v>
      </c>
      <c r="J35" s="60">
        <f t="shared" si="8"/>
        <v>0</v>
      </c>
      <c r="L35" s="58" t="s">
        <v>50</v>
      </c>
      <c r="M35" s="59">
        <f>VLOOKUP(L35,'Module Duration 2'!$C$51:$E$57,2,0)</f>
        <v>0</v>
      </c>
      <c r="N35" s="60">
        <f t="shared" si="9"/>
        <v>0</v>
      </c>
    </row>
    <row r="36">
      <c r="C36" s="49" t="s">
        <v>50</v>
      </c>
      <c r="D36" s="57">
        <v>6.77296425</v>
      </c>
      <c r="E36" s="50" t="s">
        <v>36</v>
      </c>
      <c r="G36" s="55"/>
      <c r="H36" s="58" t="s">
        <v>51</v>
      </c>
      <c r="I36" s="59">
        <f>VLOOKUP(H36,'Module Duration 2'!$C$44:$E$50,2,0)</f>
        <v>1.818428571</v>
      </c>
      <c r="J36" s="60">
        <f t="shared" si="8"/>
        <v>1.723428571</v>
      </c>
      <c r="L36" s="58" t="s">
        <v>51</v>
      </c>
      <c r="M36" s="59">
        <f>VLOOKUP(L36,'Module Duration 2'!$C$51:$E$57,2,0)</f>
        <v>1.138619048</v>
      </c>
      <c r="N36" s="60">
        <f t="shared" si="9"/>
        <v>0</v>
      </c>
    </row>
    <row r="37">
      <c r="C37" s="49" t="s">
        <v>47</v>
      </c>
      <c r="D37" s="57">
        <v>3.906892857142857</v>
      </c>
      <c r="E37" s="50" t="s">
        <v>37</v>
      </c>
      <c r="G37" s="55"/>
      <c r="H37" s="58" t="s">
        <v>30</v>
      </c>
      <c r="I37" s="59">
        <f>VLOOKUP(H37,'Module Duration 2'!$C$44:$E$50,2,0)</f>
        <v>0</v>
      </c>
      <c r="J37" s="60">
        <f t="shared" si="8"/>
        <v>0</v>
      </c>
      <c r="L37" s="58" t="s">
        <v>30</v>
      </c>
      <c r="M37" s="59">
        <f>VLOOKUP(L37,'Module Duration 2'!$C$51:$E$57,2,0)</f>
        <v>0</v>
      </c>
      <c r="N37" s="60">
        <f t="shared" si="9"/>
        <v>0.08228571429</v>
      </c>
    </row>
    <row r="38">
      <c r="C38" s="49" t="s">
        <v>48</v>
      </c>
      <c r="D38" s="57">
        <v>1.953064935064935</v>
      </c>
      <c r="E38" s="50" t="s">
        <v>37</v>
      </c>
      <c r="G38" s="55"/>
      <c r="H38" s="58" t="s">
        <v>49</v>
      </c>
      <c r="I38" s="59">
        <f>VLOOKUP(H38,'Module Duration 2'!$C$44:$E$50,2,0)</f>
        <v>0</v>
      </c>
      <c r="J38" s="60">
        <f t="shared" si="8"/>
        <v>1.722857143</v>
      </c>
      <c r="L38" s="58" t="s">
        <v>49</v>
      </c>
      <c r="M38" s="59">
        <f>VLOOKUP(L38,'Module Duration 2'!$C$51:$E$57,2,0)</f>
        <v>0</v>
      </c>
      <c r="N38" s="60">
        <f t="shared" si="9"/>
        <v>1.370857143</v>
      </c>
    </row>
    <row r="39">
      <c r="C39" s="49" t="s">
        <v>28</v>
      </c>
      <c r="D39" s="57">
        <v>1.0794285714285714</v>
      </c>
      <c r="E39" s="50" t="s">
        <v>37</v>
      </c>
      <c r="G39" s="55"/>
      <c r="H39" s="58" t="s">
        <v>28</v>
      </c>
      <c r="I39" s="59">
        <f>VLOOKUP(H39,'Module Duration 2'!$C$44:$E$50,2,0)</f>
        <v>0</v>
      </c>
      <c r="J39" s="60">
        <f t="shared" si="8"/>
        <v>0</v>
      </c>
      <c r="L39" s="58" t="s">
        <v>28</v>
      </c>
      <c r="M39" s="59">
        <f>VLOOKUP(L39,'Module Duration 2'!$C$51:$E$57,2,0)</f>
        <v>0</v>
      </c>
      <c r="N39" s="60">
        <f t="shared" si="9"/>
        <v>2.521857143</v>
      </c>
    </row>
    <row r="40">
      <c r="C40" s="49" t="s">
        <v>49</v>
      </c>
      <c r="D40" s="57">
        <v>4.375555555555556</v>
      </c>
      <c r="E40" s="50" t="s">
        <v>37</v>
      </c>
      <c r="G40" s="55"/>
      <c r="H40" s="61" t="s">
        <v>48</v>
      </c>
      <c r="I40" s="62">
        <f>VLOOKUP(H40,'Module Duration 2'!$C$44:$E$50,2,0)</f>
        <v>0</v>
      </c>
      <c r="J40" s="63">
        <f t="shared" si="8"/>
        <v>0.125</v>
      </c>
      <c r="L40" s="61" t="s">
        <v>48</v>
      </c>
      <c r="M40" s="62">
        <f>VLOOKUP(L40,'Module Duration 2'!$C$51:$E$57,2,0)</f>
        <v>0</v>
      </c>
      <c r="N40" s="63">
        <f t="shared" si="9"/>
        <v>1.849857143</v>
      </c>
    </row>
    <row r="41">
      <c r="C41" s="49" t="s">
        <v>30</v>
      </c>
      <c r="D41" s="57">
        <v>4.42121425</v>
      </c>
      <c r="E41" s="50" t="s">
        <v>37</v>
      </c>
      <c r="G41" s="55"/>
    </row>
    <row r="42">
      <c r="C42" s="49" t="s">
        <v>51</v>
      </c>
      <c r="D42" s="57">
        <v>2.4263809523809523</v>
      </c>
      <c r="E42" s="50" t="s">
        <v>37</v>
      </c>
      <c r="G42" s="55"/>
      <c r="H42" s="2" t="s">
        <v>40</v>
      </c>
      <c r="I42" s="3"/>
      <c r="J42" s="4"/>
      <c r="L42" s="2"/>
      <c r="M42" s="3"/>
      <c r="N42" s="4"/>
    </row>
    <row r="43">
      <c r="C43" s="49" t="s">
        <v>50</v>
      </c>
      <c r="D43" s="57">
        <v>0.34059999999999996</v>
      </c>
      <c r="E43" s="50" t="s">
        <v>37</v>
      </c>
      <c r="G43" s="55"/>
      <c r="H43" s="58" t="s">
        <v>12</v>
      </c>
      <c r="I43" s="58" t="s">
        <v>1</v>
      </c>
      <c r="J43" s="58" t="s">
        <v>2</v>
      </c>
      <c r="L43" s="58"/>
      <c r="M43" s="58"/>
      <c r="N43" s="58"/>
    </row>
    <row r="44">
      <c r="C44" s="49" t="s">
        <v>47</v>
      </c>
      <c r="D44" s="57">
        <v>0.0</v>
      </c>
      <c r="E44" s="50" t="s">
        <v>38</v>
      </c>
      <c r="G44" s="55"/>
      <c r="H44" s="58" t="s">
        <v>47</v>
      </c>
      <c r="I44" s="59">
        <f>VLOOKUP(H44,'Module Duration 2'!$C$58:$E$64,2,0)</f>
        <v>14.57749286</v>
      </c>
      <c r="J44" s="60">
        <f t="shared" ref="J44:J50" si="10">VLOOKUP(H44,$C$58:$E$64,2,0)</f>
        <v>24.31059184</v>
      </c>
      <c r="L44" s="58"/>
      <c r="M44" s="59"/>
      <c r="N44" s="59"/>
    </row>
    <row r="45">
      <c r="C45" s="49" t="s">
        <v>48</v>
      </c>
      <c r="D45" s="57">
        <v>0.125</v>
      </c>
      <c r="E45" s="50" t="s">
        <v>38</v>
      </c>
      <c r="G45" s="55"/>
      <c r="H45" s="58" t="s">
        <v>50</v>
      </c>
      <c r="I45" s="59">
        <f>VLOOKUP(H45,'Module Duration 2'!$C$58:$E$64,2,0)</f>
        <v>24.8601868</v>
      </c>
      <c r="J45" s="60">
        <f t="shared" si="10"/>
        <v>10.80806593</v>
      </c>
      <c r="L45" s="58"/>
      <c r="M45" s="59"/>
      <c r="N45" s="59"/>
    </row>
    <row r="46">
      <c r="C46" s="49" t="s">
        <v>28</v>
      </c>
      <c r="D46" s="57">
        <v>0.0</v>
      </c>
      <c r="E46" s="50" t="s">
        <v>38</v>
      </c>
      <c r="G46" s="55"/>
      <c r="H46" s="58" t="s">
        <v>51</v>
      </c>
      <c r="I46" s="59">
        <f>VLOOKUP(H46,'Module Duration 2'!$C$58:$E$64,2,0)</f>
        <v>28.80407618</v>
      </c>
      <c r="J46" s="60">
        <f t="shared" si="10"/>
        <v>27.41989011</v>
      </c>
      <c r="L46" s="58"/>
      <c r="M46" s="59"/>
      <c r="N46" s="59"/>
    </row>
    <row r="47">
      <c r="C47" s="49" t="s">
        <v>49</v>
      </c>
      <c r="D47" s="57">
        <v>1.7228571428571429</v>
      </c>
      <c r="E47" s="50" t="s">
        <v>38</v>
      </c>
      <c r="G47" s="55"/>
      <c r="H47" s="58" t="s">
        <v>30</v>
      </c>
      <c r="I47" s="59">
        <f>VLOOKUP(H47,'Module Duration 2'!$C$58:$E$64,2,0)</f>
        <v>11.88171429</v>
      </c>
      <c r="J47" s="60">
        <f t="shared" si="10"/>
        <v>8.701341278</v>
      </c>
      <c r="L47" s="58"/>
      <c r="M47" s="59"/>
      <c r="N47" s="59"/>
    </row>
    <row r="48">
      <c r="C48" s="49" t="s">
        <v>30</v>
      </c>
      <c r="D48" s="57">
        <v>0.0</v>
      </c>
      <c r="E48" s="50" t="s">
        <v>38</v>
      </c>
      <c r="G48" s="55"/>
      <c r="H48" s="58" t="s">
        <v>49</v>
      </c>
      <c r="I48" s="59">
        <f>VLOOKUP(H48,'Module Duration 2'!$C$58:$E$64,2,0)</f>
        <v>16.72635715</v>
      </c>
      <c r="J48" s="60">
        <f t="shared" si="10"/>
        <v>11.40359665</v>
      </c>
      <c r="L48" s="58"/>
      <c r="M48" s="59"/>
      <c r="N48" s="59"/>
    </row>
    <row r="49">
      <c r="C49" s="49" t="s">
        <v>51</v>
      </c>
      <c r="D49" s="57">
        <v>1.7234285714285715</v>
      </c>
      <c r="E49" s="50" t="s">
        <v>38</v>
      </c>
      <c r="G49" s="55"/>
      <c r="H49" s="58" t="s">
        <v>28</v>
      </c>
      <c r="I49" s="59">
        <f>VLOOKUP(H49,'Module Duration 2'!$C$58:$E$64,2,0)</f>
        <v>16.69467618</v>
      </c>
      <c r="J49" s="60">
        <f t="shared" si="10"/>
        <v>4.440695238</v>
      </c>
      <c r="L49" s="58"/>
      <c r="M49" s="59"/>
      <c r="N49" s="59"/>
    </row>
    <row r="50">
      <c r="C50" s="49" t="s">
        <v>50</v>
      </c>
      <c r="D50" s="57">
        <v>0.0</v>
      </c>
      <c r="E50" s="50" t="s">
        <v>38</v>
      </c>
      <c r="G50" s="55"/>
      <c r="H50" s="61" t="s">
        <v>48</v>
      </c>
      <c r="I50" s="62">
        <f>VLOOKUP(H50,'Module Duration 2'!$C$58:$E$64,2,0)</f>
        <v>22.62822077</v>
      </c>
      <c r="J50" s="63">
        <f t="shared" si="10"/>
        <v>22.44304082</v>
      </c>
      <c r="L50" s="61"/>
      <c r="M50" s="62"/>
      <c r="N50" s="62"/>
    </row>
    <row r="51">
      <c r="C51" s="49" t="s">
        <v>47</v>
      </c>
      <c r="D51" s="57">
        <v>0.0</v>
      </c>
      <c r="E51" s="50" t="s">
        <v>39</v>
      </c>
      <c r="G51" s="55"/>
    </row>
    <row r="52">
      <c r="C52" s="49" t="s">
        <v>48</v>
      </c>
      <c r="D52" s="57">
        <v>1.8498571428571429</v>
      </c>
      <c r="E52" s="50" t="s">
        <v>39</v>
      </c>
      <c r="G52" s="55"/>
      <c r="H52" s="2" t="s">
        <v>46</v>
      </c>
      <c r="I52" s="3"/>
      <c r="J52" s="4"/>
      <c r="L52" s="2" t="s">
        <v>53</v>
      </c>
      <c r="M52" s="3"/>
      <c r="N52" s="4"/>
    </row>
    <row r="53">
      <c r="C53" s="49" t="s">
        <v>28</v>
      </c>
      <c r="D53" s="57">
        <v>2.521857142857143</v>
      </c>
      <c r="E53" s="50" t="s">
        <v>39</v>
      </c>
      <c r="G53" s="55"/>
      <c r="H53" s="58" t="s">
        <v>12</v>
      </c>
      <c r="I53" s="58" t="s">
        <v>1</v>
      </c>
      <c r="J53" s="58" t="s">
        <v>2</v>
      </c>
      <c r="L53" s="58" t="s">
        <v>12</v>
      </c>
      <c r="M53" s="58" t="s">
        <v>1</v>
      </c>
      <c r="N53" s="58" t="s">
        <v>2</v>
      </c>
    </row>
    <row r="54">
      <c r="C54" s="49" t="s">
        <v>49</v>
      </c>
      <c r="D54" s="57">
        <v>1.3708571428571428</v>
      </c>
      <c r="E54" s="50" t="s">
        <v>39</v>
      </c>
      <c r="G54" s="55"/>
      <c r="H54" s="58" t="s">
        <v>47</v>
      </c>
      <c r="I54" s="59">
        <f>VLOOKUP(H54,'Module Duration 2'!$C$100:$E$106,2,0)</f>
        <v>1.273571464</v>
      </c>
      <c r="J54" s="60">
        <f t="shared" ref="J54:J60" si="11">VLOOKUP(H54,$C$100:$E$106,2,0)</f>
        <v>0.2321428571</v>
      </c>
      <c r="L54" s="58" t="s">
        <v>47</v>
      </c>
      <c r="M54" s="59">
        <f>VLOOKUP(L54,'Module Duration 2'!$C$65:$E$71,2,0)</f>
        <v>1.477714286</v>
      </c>
      <c r="N54" s="60">
        <f t="shared" ref="N54:N60" si="12">VLOOKUP(L54,$C$65:$E$71,2,0)</f>
        <v>0</v>
      </c>
    </row>
    <row r="55">
      <c r="C55" s="49" t="s">
        <v>30</v>
      </c>
      <c r="D55" s="57">
        <v>0.08228571428571428</v>
      </c>
      <c r="E55" s="50" t="s">
        <v>39</v>
      </c>
      <c r="G55" s="55"/>
      <c r="H55" s="58" t="s">
        <v>50</v>
      </c>
      <c r="I55" s="59">
        <f>VLOOKUP(H55,'Module Duration 2'!$C$100:$E$106,2,0)</f>
        <v>0</v>
      </c>
      <c r="J55" s="60">
        <f t="shared" si="11"/>
        <v>0.1854642857</v>
      </c>
      <c r="L55" s="58" t="s">
        <v>50</v>
      </c>
      <c r="M55" s="59">
        <f>VLOOKUP(L55,'Module Duration 2'!$C$65:$E$71,2,0)</f>
        <v>0</v>
      </c>
      <c r="N55" s="60">
        <f t="shared" si="12"/>
        <v>0</v>
      </c>
    </row>
    <row r="56">
      <c r="C56" s="49" t="s">
        <v>51</v>
      </c>
      <c r="D56" s="57">
        <v>0.0</v>
      </c>
      <c r="E56" s="50" t="s">
        <v>39</v>
      </c>
      <c r="G56" s="55"/>
      <c r="H56" s="58" t="s">
        <v>51</v>
      </c>
      <c r="I56" s="59">
        <f>VLOOKUP(H56,'Module Duration 2'!$C$100:$E$106,2,0)</f>
        <v>0.3925357143</v>
      </c>
      <c r="J56" s="60">
        <f t="shared" si="11"/>
        <v>0.2068571429</v>
      </c>
      <c r="L56" s="58" t="s">
        <v>51</v>
      </c>
      <c r="M56" s="59">
        <f>VLOOKUP(L56,'Module Duration 2'!$C$65:$E$71,2,0)</f>
        <v>1.656571429</v>
      </c>
      <c r="N56" s="60">
        <f t="shared" si="12"/>
        <v>4.714285714</v>
      </c>
    </row>
    <row r="57">
      <c r="C57" s="49" t="s">
        <v>50</v>
      </c>
      <c r="D57" s="57">
        <v>0.0</v>
      </c>
      <c r="E57" s="50" t="s">
        <v>39</v>
      </c>
      <c r="G57" s="55"/>
      <c r="H57" s="58" t="s">
        <v>30</v>
      </c>
      <c r="I57" s="59">
        <f>VLOOKUP(H57,'Module Duration 2'!$C$100:$E$106,2,0)</f>
        <v>1.093464286</v>
      </c>
      <c r="J57" s="60">
        <f t="shared" si="11"/>
        <v>1.129095238</v>
      </c>
      <c r="L57" s="58" t="s">
        <v>30</v>
      </c>
      <c r="M57" s="59">
        <f>VLOOKUP(L57,'Module Duration 2'!$C$65:$E$71,2,0)</f>
        <v>0</v>
      </c>
      <c r="N57" s="60">
        <f t="shared" si="12"/>
        <v>1.170285714</v>
      </c>
    </row>
    <row r="58">
      <c r="C58" s="49" t="s">
        <v>47</v>
      </c>
      <c r="D58" s="57">
        <v>24.310591836734694</v>
      </c>
      <c r="E58" s="49" t="s">
        <v>40</v>
      </c>
      <c r="G58" s="55"/>
      <c r="H58" s="58" t="s">
        <v>49</v>
      </c>
      <c r="I58" s="59">
        <f>VLOOKUP(H58,'Module Duration 2'!$C$100:$E$106,2,0)</f>
        <v>1.731761905</v>
      </c>
      <c r="J58" s="60">
        <f t="shared" si="11"/>
        <v>0.2528285714</v>
      </c>
      <c r="L58" s="58" t="s">
        <v>49</v>
      </c>
      <c r="M58" s="59">
        <f>VLOOKUP(L58,'Module Duration 2'!$C$65:$E$71,2,0)</f>
        <v>0</v>
      </c>
      <c r="N58" s="60">
        <f t="shared" si="12"/>
        <v>2.134571429</v>
      </c>
    </row>
    <row r="59">
      <c r="C59" s="49" t="s">
        <v>48</v>
      </c>
      <c r="D59" s="57">
        <v>22.443040816326533</v>
      </c>
      <c r="E59" s="49" t="s">
        <v>40</v>
      </c>
      <c r="G59" s="55"/>
      <c r="H59" s="58" t="s">
        <v>28</v>
      </c>
      <c r="I59" s="59">
        <f>VLOOKUP(H59,'Module Duration 2'!$C$100:$E$106,2,0)</f>
        <v>0.2661428571</v>
      </c>
      <c r="J59" s="60">
        <f t="shared" si="11"/>
        <v>0</v>
      </c>
      <c r="L59" s="58" t="s">
        <v>28</v>
      </c>
      <c r="M59" s="59">
        <f>VLOOKUP(L59,'Module Duration 2'!$C$65:$E$71,2,0)</f>
        <v>1.945</v>
      </c>
      <c r="N59" s="60">
        <f t="shared" si="12"/>
        <v>0</v>
      </c>
    </row>
    <row r="60">
      <c r="C60" s="49" t="s">
        <v>28</v>
      </c>
      <c r="D60" s="57">
        <v>4.4406952380952385</v>
      </c>
      <c r="E60" s="49" t="s">
        <v>40</v>
      </c>
      <c r="G60" s="55"/>
      <c r="H60" s="61" t="s">
        <v>48</v>
      </c>
      <c r="I60" s="62">
        <f>VLOOKUP(H60,'Module Duration 2'!$C$100:$E$106,2,0)</f>
        <v>0</v>
      </c>
      <c r="J60" s="63">
        <f t="shared" si="11"/>
        <v>0.2878571429</v>
      </c>
      <c r="L60" s="61" t="s">
        <v>48</v>
      </c>
      <c r="M60" s="62">
        <f>VLOOKUP(L60,'Module Duration 2'!$C$65:$E$71,2,0)</f>
        <v>0</v>
      </c>
      <c r="N60" s="63">
        <f t="shared" si="12"/>
        <v>0</v>
      </c>
    </row>
    <row r="61">
      <c r="C61" s="49" t="s">
        <v>49</v>
      </c>
      <c r="D61" s="57">
        <v>11.403596647058823</v>
      </c>
      <c r="E61" s="49" t="s">
        <v>40</v>
      </c>
      <c r="G61" s="55"/>
    </row>
    <row r="62">
      <c r="C62" s="49" t="s">
        <v>30</v>
      </c>
      <c r="D62" s="57">
        <v>8.701341277777777</v>
      </c>
      <c r="E62" s="49" t="s">
        <v>40</v>
      </c>
      <c r="G62" s="55"/>
      <c r="H62" s="2" t="s">
        <v>42</v>
      </c>
      <c r="I62" s="3"/>
      <c r="J62" s="4"/>
      <c r="L62" s="2" t="s">
        <v>43</v>
      </c>
      <c r="M62" s="3"/>
      <c r="N62" s="4"/>
    </row>
    <row r="63">
      <c r="C63" s="49" t="s">
        <v>51</v>
      </c>
      <c r="D63" s="57">
        <v>27.419890109890108</v>
      </c>
      <c r="E63" s="49" t="s">
        <v>40</v>
      </c>
      <c r="G63" s="55"/>
      <c r="H63" s="58" t="s">
        <v>12</v>
      </c>
      <c r="I63" s="58" t="s">
        <v>1</v>
      </c>
      <c r="J63" s="58" t="s">
        <v>2</v>
      </c>
      <c r="L63" s="58" t="s">
        <v>12</v>
      </c>
      <c r="M63" s="58" t="s">
        <v>1</v>
      </c>
      <c r="N63" s="58" t="s">
        <v>2</v>
      </c>
    </row>
    <row r="64">
      <c r="C64" s="49" t="s">
        <v>50</v>
      </c>
      <c r="D64" s="57">
        <v>10.808065934065935</v>
      </c>
      <c r="E64" s="49" t="s">
        <v>40</v>
      </c>
      <c r="G64" s="55"/>
      <c r="H64" s="58" t="s">
        <v>47</v>
      </c>
      <c r="I64" s="59">
        <f>VLOOKUP(H64,'Module Duration 2'!$C$72:$E$78,2,0)</f>
        <v>0</v>
      </c>
      <c r="J64" s="60">
        <f t="shared" ref="J64:J70" si="13">VLOOKUP(H64,$C$72:$E$79,2,0)</f>
        <v>3.051857143</v>
      </c>
      <c r="L64" s="58" t="s">
        <v>47</v>
      </c>
      <c r="M64" s="59">
        <f>VLOOKUP(L64,'Module Duration 2'!$C$79:$E$85,2,0)</f>
        <v>8.59843609</v>
      </c>
      <c r="N64" s="60">
        <f t="shared" ref="N64:N70" si="14">VLOOKUP(L64,$C$79:$E$85,2,0)</f>
        <v>6.055739496</v>
      </c>
    </row>
    <row r="65">
      <c r="C65" s="49" t="s">
        <v>47</v>
      </c>
      <c r="D65" s="57">
        <v>0.0</v>
      </c>
      <c r="E65" s="49" t="s">
        <v>41</v>
      </c>
      <c r="G65" s="55"/>
      <c r="H65" s="58" t="s">
        <v>50</v>
      </c>
      <c r="I65" s="59">
        <f>VLOOKUP(H65,'Module Duration 2'!$C$72:$E$78,2,0)</f>
        <v>1.227428571</v>
      </c>
      <c r="J65" s="60">
        <f t="shared" si="13"/>
        <v>0</v>
      </c>
      <c r="L65" s="58" t="s">
        <v>50</v>
      </c>
      <c r="M65" s="59">
        <f>VLOOKUP(L65,'Module Duration 2'!$C$79:$E$85,2,0)</f>
        <v>5.133434524</v>
      </c>
      <c r="N65" s="60">
        <f t="shared" si="14"/>
        <v>3.725809516</v>
      </c>
    </row>
    <row r="66">
      <c r="C66" s="49" t="s">
        <v>48</v>
      </c>
      <c r="D66" s="57">
        <v>0.0</v>
      </c>
      <c r="E66" s="49" t="s">
        <v>41</v>
      </c>
      <c r="G66" s="55"/>
      <c r="H66" s="58" t="s">
        <v>51</v>
      </c>
      <c r="I66" s="59">
        <f>VLOOKUP(H66,'Module Duration 2'!$C$72:$E$78,2,0)</f>
        <v>0</v>
      </c>
      <c r="J66" s="60">
        <f t="shared" si="13"/>
        <v>0.9024285714</v>
      </c>
      <c r="L66" s="58" t="s">
        <v>51</v>
      </c>
      <c r="M66" s="59">
        <f>VLOOKUP(L66,'Module Duration 2'!$C$79:$E$85,2,0)</f>
        <v>5.456552795</v>
      </c>
      <c r="N66" s="60">
        <f t="shared" si="14"/>
        <v>8.466495807</v>
      </c>
    </row>
    <row r="67">
      <c r="C67" s="49" t="s">
        <v>28</v>
      </c>
      <c r="D67" s="57">
        <v>0.0</v>
      </c>
      <c r="E67" s="49" t="s">
        <v>41</v>
      </c>
      <c r="G67" s="55"/>
      <c r="H67" s="58" t="s">
        <v>30</v>
      </c>
      <c r="I67" s="59">
        <f>VLOOKUP(H67,'Module Duration 2'!$C$72:$E$78,2,0)</f>
        <v>0</v>
      </c>
      <c r="J67" s="60">
        <f t="shared" si="13"/>
        <v>1.300071429</v>
      </c>
      <c r="L67" s="58" t="s">
        <v>30</v>
      </c>
      <c r="M67" s="59">
        <f>VLOOKUP(L67,'Module Duration 2'!$C$79:$E$85,2,0)</f>
        <v>6.886392857</v>
      </c>
      <c r="N67" s="60">
        <f t="shared" si="14"/>
        <v>6.500168378</v>
      </c>
    </row>
    <row r="68">
      <c r="C68" s="49" t="s">
        <v>49</v>
      </c>
      <c r="D68" s="57">
        <v>2.134571428571429</v>
      </c>
      <c r="E68" s="49" t="s">
        <v>41</v>
      </c>
      <c r="G68" s="55"/>
      <c r="H68" s="58" t="s">
        <v>49</v>
      </c>
      <c r="I68" s="59">
        <f>VLOOKUP(H68,'Module Duration 2'!$C$72:$E$78,2,0)</f>
        <v>0.9738571429</v>
      </c>
      <c r="J68" s="60">
        <f t="shared" si="13"/>
        <v>1.7485</v>
      </c>
      <c r="L68" s="58" t="s">
        <v>49</v>
      </c>
      <c r="M68" s="59">
        <f>VLOOKUP(L68,'Module Duration 2'!$C$79:$E$85,2,0)</f>
        <v>4.092166661</v>
      </c>
      <c r="N68" s="60">
        <f t="shared" si="14"/>
        <v>3.655683987</v>
      </c>
    </row>
    <row r="69">
      <c r="C69" s="49" t="s">
        <v>30</v>
      </c>
      <c r="D69" s="57">
        <v>1.1702857142857144</v>
      </c>
      <c r="E69" s="49" t="s">
        <v>41</v>
      </c>
      <c r="G69" s="55"/>
      <c r="H69" s="58" t="s">
        <v>28</v>
      </c>
      <c r="I69" s="59">
        <f>VLOOKUP(H69,'Module Duration 2'!$C$72:$E$78,2,0)</f>
        <v>0</v>
      </c>
      <c r="J69" s="60">
        <f t="shared" si="13"/>
        <v>2.588571429</v>
      </c>
      <c r="L69" s="58" t="s">
        <v>28</v>
      </c>
      <c r="M69" s="59">
        <f>VLOOKUP(L69,'Module Duration 2'!$C$79:$E$85,2,0)</f>
        <v>7.612704771</v>
      </c>
      <c r="N69" s="60">
        <f t="shared" si="14"/>
        <v>3.35756191</v>
      </c>
    </row>
    <row r="70">
      <c r="C70" s="49" t="s">
        <v>51</v>
      </c>
      <c r="D70" s="57">
        <v>4.714285714285714</v>
      </c>
      <c r="E70" s="49" t="s">
        <v>41</v>
      </c>
      <c r="G70" s="55"/>
      <c r="H70" s="61" t="s">
        <v>48</v>
      </c>
      <c r="I70" s="62">
        <f>VLOOKUP(H70,'Module Duration 2'!$C$72:$E$78,2,0)</f>
        <v>0.8352857143</v>
      </c>
      <c r="J70" s="63">
        <f t="shared" si="13"/>
        <v>0.9361428571</v>
      </c>
      <c r="L70" s="61" t="s">
        <v>48</v>
      </c>
      <c r="M70" s="62">
        <f>VLOOKUP(L70,'Module Duration 2'!$C$79:$E$85,2,0)</f>
        <v>7.944806456</v>
      </c>
      <c r="N70" s="63">
        <f t="shared" si="14"/>
        <v>6.23795671</v>
      </c>
    </row>
    <row r="71">
      <c r="C71" s="49" t="s">
        <v>50</v>
      </c>
      <c r="D71" s="57">
        <v>0.0</v>
      </c>
      <c r="E71" s="49" t="s">
        <v>41</v>
      </c>
      <c r="G71" s="55"/>
    </row>
    <row r="72">
      <c r="C72" s="49" t="s">
        <v>47</v>
      </c>
      <c r="D72" s="57">
        <v>3.0518571428571426</v>
      </c>
      <c r="E72" s="49" t="s">
        <v>42</v>
      </c>
      <c r="G72" s="55"/>
      <c r="H72" s="2" t="s">
        <v>44</v>
      </c>
      <c r="I72" s="3"/>
      <c r="J72" s="4"/>
      <c r="L72" s="2" t="s">
        <v>45</v>
      </c>
      <c r="M72" s="3"/>
      <c r="N72" s="4"/>
    </row>
    <row r="73">
      <c r="C73" s="49" t="s">
        <v>48</v>
      </c>
      <c r="D73" s="57">
        <v>0.9361428571428572</v>
      </c>
      <c r="E73" s="49" t="s">
        <v>42</v>
      </c>
      <c r="G73" s="55"/>
      <c r="H73" s="58" t="s">
        <v>12</v>
      </c>
      <c r="I73" s="58" t="s">
        <v>1</v>
      </c>
      <c r="J73" s="58" t="s">
        <v>2</v>
      </c>
      <c r="L73" s="58" t="s">
        <v>12</v>
      </c>
      <c r="M73" s="58" t="s">
        <v>1</v>
      </c>
      <c r="N73" s="58" t="s">
        <v>2</v>
      </c>
    </row>
    <row r="74">
      <c r="C74" s="49" t="s">
        <v>28</v>
      </c>
      <c r="D74" s="57">
        <v>2.5885714285714285</v>
      </c>
      <c r="E74" s="49" t="s">
        <v>42</v>
      </c>
      <c r="G74" s="55"/>
      <c r="H74" s="58" t="s">
        <v>47</v>
      </c>
      <c r="I74" s="59">
        <f>VLOOKUP(H74,'Module Duration 2'!$C$86:$E$92,2,0)</f>
        <v>0</v>
      </c>
      <c r="J74" s="60">
        <f t="shared" ref="J74:J80" si="15">VLOOKUP(H74,$C$86:$E$92,2,0)</f>
        <v>0</v>
      </c>
      <c r="L74" s="58" t="s">
        <v>47</v>
      </c>
      <c r="M74" s="59">
        <f>VLOOKUP(L74,'Module Duration 2'!$C$93:$E$99,2,0)</f>
        <v>0.3510634921</v>
      </c>
      <c r="N74" s="60">
        <f t="shared" ref="N74:N80" si="16">VLOOKUP(L74,$C$93:$E$99,2,0)</f>
        <v>2.566673469</v>
      </c>
    </row>
    <row r="75">
      <c r="C75" s="49" t="s">
        <v>49</v>
      </c>
      <c r="D75" s="57">
        <v>1.7485</v>
      </c>
      <c r="E75" s="49" t="s">
        <v>42</v>
      </c>
      <c r="G75" s="55"/>
      <c r="H75" s="58" t="s">
        <v>50</v>
      </c>
      <c r="I75" s="59">
        <f>VLOOKUP(H75,'Module Duration 2'!$C$86:$E$92,2,0)</f>
        <v>0</v>
      </c>
      <c r="J75" s="60">
        <f t="shared" si="15"/>
        <v>0.4281428571</v>
      </c>
      <c r="L75" s="58" t="s">
        <v>50</v>
      </c>
      <c r="M75" s="59">
        <f>VLOOKUP(L75,'Module Duration 2'!$C$93:$E$99,2,0)</f>
        <v>5.737857143</v>
      </c>
      <c r="N75" s="60">
        <f t="shared" si="16"/>
        <v>0.05828571429</v>
      </c>
    </row>
    <row r="76">
      <c r="C76" s="49" t="s">
        <v>30</v>
      </c>
      <c r="D76" s="57">
        <v>1.3000714285714285</v>
      </c>
      <c r="E76" s="49" t="s">
        <v>42</v>
      </c>
      <c r="G76" s="55"/>
      <c r="H76" s="58" t="s">
        <v>51</v>
      </c>
      <c r="I76" s="59">
        <f>VLOOKUP(H76,'Module Duration 2'!$C$86:$E$92,2,0)</f>
        <v>0.2126190476</v>
      </c>
      <c r="J76" s="60">
        <f t="shared" si="15"/>
        <v>0.9600714286</v>
      </c>
      <c r="L76" s="58" t="s">
        <v>51</v>
      </c>
      <c r="M76" s="59">
        <f>VLOOKUP(L76,'Module Duration 2'!$C$93:$E$99,2,0)</f>
        <v>0.3978571429</v>
      </c>
      <c r="N76" s="60">
        <f t="shared" si="16"/>
        <v>1.921785714</v>
      </c>
    </row>
    <row r="77">
      <c r="C77" s="49" t="s">
        <v>51</v>
      </c>
      <c r="D77" s="57">
        <v>0.9024285714285715</v>
      </c>
      <c r="E77" s="49" t="s">
        <v>42</v>
      </c>
      <c r="G77" s="55"/>
      <c r="H77" s="58" t="s">
        <v>30</v>
      </c>
      <c r="I77" s="59">
        <f>VLOOKUP(H77,'Module Duration 2'!$C$86:$E$92,2,0)</f>
        <v>0</v>
      </c>
      <c r="J77" s="60">
        <f t="shared" si="15"/>
        <v>5.1264</v>
      </c>
      <c r="L77" s="58" t="s">
        <v>30</v>
      </c>
      <c r="M77" s="59">
        <f>VLOOKUP(L77,'Module Duration 2'!$C$93:$E$99,2,0)</f>
        <v>2.305896104</v>
      </c>
      <c r="N77" s="60">
        <f t="shared" si="16"/>
        <v>3.580214286</v>
      </c>
    </row>
    <row r="78">
      <c r="C78" s="49" t="s">
        <v>50</v>
      </c>
      <c r="D78" s="57">
        <v>0.0</v>
      </c>
      <c r="E78" s="49" t="s">
        <v>42</v>
      </c>
      <c r="G78" s="55"/>
      <c r="H78" s="58" t="s">
        <v>49</v>
      </c>
      <c r="I78" s="59">
        <f>VLOOKUP(H78,'Module Duration 2'!$C$86:$E$92,2,0)</f>
        <v>5.325785786</v>
      </c>
      <c r="J78" s="60">
        <f t="shared" si="15"/>
        <v>0.2214285714</v>
      </c>
      <c r="L78" s="58" t="s">
        <v>49</v>
      </c>
      <c r="M78" s="59">
        <f>VLOOKUP(L78,'Module Duration 2'!$C$93:$E$99,2,0)</f>
        <v>2.496314286</v>
      </c>
      <c r="N78" s="60">
        <f t="shared" si="16"/>
        <v>3.971714286</v>
      </c>
    </row>
    <row r="79">
      <c r="C79" s="49" t="s">
        <v>47</v>
      </c>
      <c r="D79" s="57">
        <v>6.05573949579832</v>
      </c>
      <c r="E79" s="49" t="s">
        <v>43</v>
      </c>
      <c r="G79" s="55"/>
      <c r="H79" s="58" t="s">
        <v>28</v>
      </c>
      <c r="I79" s="59">
        <f>VLOOKUP(H79,'Module Duration 2'!$C$86:$E$92,2,0)</f>
        <v>0</v>
      </c>
      <c r="J79" s="60">
        <f t="shared" si="15"/>
        <v>19.42408569</v>
      </c>
      <c r="L79" s="58" t="s">
        <v>28</v>
      </c>
      <c r="M79" s="59">
        <f>VLOOKUP(L79,'Module Duration 2'!$C$93:$E$99,2,0)</f>
        <v>5.228897959</v>
      </c>
      <c r="N79" s="60">
        <f t="shared" si="16"/>
        <v>0.1775714286</v>
      </c>
    </row>
    <row r="80">
      <c r="C80" s="49" t="s">
        <v>48</v>
      </c>
      <c r="D80" s="57">
        <v>6.237956709956711</v>
      </c>
      <c r="E80" s="49" t="s">
        <v>43</v>
      </c>
      <c r="G80" s="55"/>
      <c r="H80" s="61" t="s">
        <v>48</v>
      </c>
      <c r="I80" s="62">
        <f>VLOOKUP(H80,'Module Duration 2'!$C$86:$E$92,2,0)</f>
        <v>3.565952381</v>
      </c>
      <c r="J80" s="63">
        <f t="shared" si="15"/>
        <v>2.98325</v>
      </c>
      <c r="L80" s="61" t="s">
        <v>48</v>
      </c>
      <c r="M80" s="62">
        <f>VLOOKUP(L80,'Module Duration 2'!$C$93:$E$99,2,0)</f>
        <v>1.110825397</v>
      </c>
      <c r="N80" s="63">
        <f t="shared" si="16"/>
        <v>1.80797619</v>
      </c>
    </row>
    <row r="81">
      <c r="C81" s="49" t="s">
        <v>28</v>
      </c>
      <c r="D81" s="57">
        <v>3.357561909523809</v>
      </c>
      <c r="E81" s="49" t="s">
        <v>43</v>
      </c>
      <c r="G81" s="55"/>
    </row>
    <row r="82">
      <c r="C82" s="49" t="s">
        <v>49</v>
      </c>
      <c r="D82" s="57">
        <v>3.655683987012987</v>
      </c>
      <c r="E82" s="49" t="s">
        <v>43</v>
      </c>
      <c r="G82" s="55"/>
    </row>
    <row r="83">
      <c r="C83" s="49" t="s">
        <v>30</v>
      </c>
      <c r="D83" s="57">
        <v>6.50016837755102</v>
      </c>
      <c r="E83" s="49" t="s">
        <v>43</v>
      </c>
      <c r="G83" s="55"/>
    </row>
    <row r="84">
      <c r="C84" s="49" t="s">
        <v>51</v>
      </c>
      <c r="D84" s="57">
        <v>8.466495806722689</v>
      </c>
      <c r="E84" s="49" t="s">
        <v>43</v>
      </c>
      <c r="G84" s="55"/>
    </row>
    <row r="85">
      <c r="C85" s="49" t="s">
        <v>50</v>
      </c>
      <c r="D85" s="57">
        <v>3.7258095158730162</v>
      </c>
      <c r="E85" s="49" t="s">
        <v>43</v>
      </c>
      <c r="G85" s="55"/>
    </row>
    <row r="86">
      <c r="C86" s="49" t="s">
        <v>47</v>
      </c>
      <c r="D86" s="57">
        <v>0.0</v>
      </c>
      <c r="E86" s="49" t="s">
        <v>44</v>
      </c>
      <c r="G86" s="55"/>
    </row>
    <row r="87">
      <c r="C87" s="49" t="s">
        <v>48</v>
      </c>
      <c r="D87" s="57">
        <v>2.9832500000000004</v>
      </c>
      <c r="E87" s="49" t="s">
        <v>44</v>
      </c>
      <c r="G87" s="55"/>
    </row>
    <row r="88">
      <c r="C88" s="49" t="s">
        <v>28</v>
      </c>
      <c r="D88" s="57">
        <v>19.424085685714285</v>
      </c>
      <c r="E88" s="49" t="s">
        <v>44</v>
      </c>
      <c r="G88" s="55"/>
    </row>
    <row r="89">
      <c r="C89" s="49" t="s">
        <v>49</v>
      </c>
      <c r="D89" s="57">
        <v>0.22142857142857145</v>
      </c>
      <c r="E89" s="49" t="s">
        <v>44</v>
      </c>
      <c r="G89" s="55"/>
    </row>
    <row r="90">
      <c r="C90" s="49" t="s">
        <v>30</v>
      </c>
      <c r="D90" s="57">
        <v>5.126399999999999</v>
      </c>
      <c r="E90" s="49" t="s">
        <v>44</v>
      </c>
      <c r="G90" s="55"/>
    </row>
    <row r="91">
      <c r="C91" s="49" t="s">
        <v>51</v>
      </c>
      <c r="D91" s="57">
        <v>0.9600714285714286</v>
      </c>
      <c r="E91" s="49" t="s">
        <v>44</v>
      </c>
      <c r="G91" s="55"/>
    </row>
    <row r="92">
      <c r="C92" s="49" t="s">
        <v>50</v>
      </c>
      <c r="D92" s="57">
        <v>0.4281428571428571</v>
      </c>
      <c r="E92" s="49" t="s">
        <v>44</v>
      </c>
      <c r="G92" s="55"/>
    </row>
    <row r="93">
      <c r="C93" s="49" t="s">
        <v>47</v>
      </c>
      <c r="D93" s="57">
        <v>2.566673469387755</v>
      </c>
      <c r="E93" s="49" t="s">
        <v>45</v>
      </c>
      <c r="G93" s="55"/>
    </row>
    <row r="94">
      <c r="C94" s="49" t="s">
        <v>48</v>
      </c>
      <c r="D94" s="57">
        <v>1.8079761904761906</v>
      </c>
      <c r="E94" s="49" t="s">
        <v>45</v>
      </c>
      <c r="G94" s="55"/>
    </row>
    <row r="95">
      <c r="C95" s="49" t="s">
        <v>28</v>
      </c>
      <c r="D95" s="57">
        <v>0.17757142857142855</v>
      </c>
      <c r="E95" s="49" t="s">
        <v>45</v>
      </c>
      <c r="G95" s="55"/>
    </row>
    <row r="96">
      <c r="C96" s="49" t="s">
        <v>49</v>
      </c>
      <c r="D96" s="57">
        <v>3.9717142857142855</v>
      </c>
      <c r="E96" s="49" t="s">
        <v>45</v>
      </c>
      <c r="G96" s="55"/>
    </row>
    <row r="97">
      <c r="C97" s="49" t="s">
        <v>30</v>
      </c>
      <c r="D97" s="57">
        <v>3.5802142857142853</v>
      </c>
      <c r="E97" s="49" t="s">
        <v>45</v>
      </c>
      <c r="G97" s="55"/>
    </row>
    <row r="98">
      <c r="C98" s="49" t="s">
        <v>51</v>
      </c>
      <c r="D98" s="57">
        <v>1.9217857142857144</v>
      </c>
      <c r="E98" s="49" t="s">
        <v>45</v>
      </c>
      <c r="G98" s="55"/>
    </row>
    <row r="99">
      <c r="C99" s="49" t="s">
        <v>50</v>
      </c>
      <c r="D99" s="57">
        <v>0.05828571428571428</v>
      </c>
      <c r="E99" s="49" t="s">
        <v>45</v>
      </c>
      <c r="G99" s="55"/>
    </row>
    <row r="100">
      <c r="C100" s="49" t="s">
        <v>47</v>
      </c>
      <c r="D100" s="57">
        <v>0.23214285714285715</v>
      </c>
      <c r="E100" s="49" t="s">
        <v>46</v>
      </c>
      <c r="G100" s="55"/>
    </row>
    <row r="101">
      <c r="C101" s="49" t="s">
        <v>48</v>
      </c>
      <c r="D101" s="57">
        <v>0.28785714285714287</v>
      </c>
      <c r="E101" s="49" t="s">
        <v>46</v>
      </c>
      <c r="G101" s="55"/>
    </row>
    <row r="102">
      <c r="C102" s="49" t="s">
        <v>28</v>
      </c>
      <c r="D102" s="57">
        <v>0.0</v>
      </c>
      <c r="E102" s="49" t="s">
        <v>46</v>
      </c>
      <c r="G102" s="55"/>
    </row>
    <row r="103">
      <c r="C103" s="49" t="s">
        <v>49</v>
      </c>
      <c r="D103" s="57">
        <v>0.25282857142857146</v>
      </c>
      <c r="E103" s="49" t="s">
        <v>46</v>
      </c>
      <c r="G103" s="55"/>
    </row>
    <row r="104">
      <c r="C104" s="49" t="s">
        <v>30</v>
      </c>
      <c r="D104" s="57">
        <v>1.129095238095238</v>
      </c>
      <c r="E104" s="49" t="s">
        <v>46</v>
      </c>
      <c r="G104" s="55"/>
    </row>
    <row r="105">
      <c r="C105" s="49" t="s">
        <v>51</v>
      </c>
      <c r="D105" s="57">
        <v>0.20685714285714285</v>
      </c>
      <c r="E105" s="49" t="s">
        <v>46</v>
      </c>
      <c r="G105" s="55"/>
    </row>
    <row r="106">
      <c r="C106" s="49" t="s">
        <v>50</v>
      </c>
      <c r="D106" s="57">
        <v>0.1854642857142857</v>
      </c>
      <c r="E106" s="49" t="s">
        <v>46</v>
      </c>
      <c r="G106" s="55"/>
    </row>
    <row r="107">
      <c r="C107" s="55"/>
      <c r="D107" s="56"/>
      <c r="G107" s="55"/>
    </row>
    <row r="108">
      <c r="C108" s="55"/>
      <c r="D108" s="56"/>
      <c r="G108" s="55"/>
    </row>
    <row r="109">
      <c r="C109" s="55"/>
      <c r="D109" s="56"/>
      <c r="G109" s="55"/>
    </row>
    <row r="110">
      <c r="C110" s="55"/>
      <c r="D110" s="56"/>
      <c r="G110" s="55"/>
    </row>
    <row r="111">
      <c r="C111" s="55"/>
      <c r="D111" s="56"/>
      <c r="G111" s="55"/>
    </row>
    <row r="112">
      <c r="C112" s="55"/>
      <c r="D112" s="56"/>
      <c r="G112" s="55"/>
    </row>
    <row r="113">
      <c r="C113" s="55"/>
      <c r="D113" s="56"/>
      <c r="G113" s="55"/>
    </row>
    <row r="114">
      <c r="C114" s="55"/>
      <c r="D114" s="56"/>
      <c r="G114" s="55"/>
    </row>
    <row r="115">
      <c r="C115" s="55"/>
      <c r="D115" s="56"/>
      <c r="G115" s="55"/>
    </row>
    <row r="116">
      <c r="C116" s="55"/>
      <c r="D116" s="56"/>
      <c r="G116" s="55"/>
    </row>
    <row r="117">
      <c r="C117" s="55"/>
      <c r="D117" s="56"/>
      <c r="G117" s="55"/>
    </row>
    <row r="118">
      <c r="C118" s="55"/>
      <c r="D118" s="56"/>
      <c r="G118" s="55"/>
    </row>
    <row r="119">
      <c r="C119" s="55"/>
      <c r="D119" s="56"/>
      <c r="G119" s="55"/>
    </row>
    <row r="120">
      <c r="C120" s="55"/>
      <c r="D120" s="56"/>
      <c r="G120" s="55"/>
    </row>
    <row r="121">
      <c r="C121" s="55"/>
      <c r="D121" s="56"/>
      <c r="G121" s="55"/>
    </row>
    <row r="122">
      <c r="C122" s="55"/>
      <c r="D122" s="56"/>
      <c r="G122" s="55"/>
    </row>
    <row r="123">
      <c r="C123" s="55"/>
      <c r="D123" s="56"/>
      <c r="G123" s="55"/>
    </row>
    <row r="124">
      <c r="C124" s="55"/>
      <c r="D124" s="56"/>
      <c r="G124" s="55"/>
    </row>
    <row r="125">
      <c r="C125" s="55"/>
      <c r="D125" s="56"/>
      <c r="G125" s="55"/>
    </row>
    <row r="126">
      <c r="C126" s="55"/>
      <c r="D126" s="56"/>
      <c r="G126" s="55"/>
    </row>
    <row r="127">
      <c r="C127" s="55"/>
      <c r="D127" s="56"/>
      <c r="G127" s="55"/>
    </row>
    <row r="128">
      <c r="C128" s="55"/>
      <c r="D128" s="56"/>
      <c r="G128" s="55"/>
    </row>
    <row r="129">
      <c r="C129" s="55"/>
      <c r="D129" s="56"/>
      <c r="G129" s="55"/>
    </row>
    <row r="130">
      <c r="C130" s="55"/>
      <c r="D130" s="56"/>
      <c r="G130" s="55"/>
    </row>
    <row r="131">
      <c r="C131" s="55"/>
      <c r="D131" s="56"/>
      <c r="G131" s="55"/>
    </row>
    <row r="132">
      <c r="C132" s="55"/>
      <c r="D132" s="56"/>
      <c r="G132" s="55"/>
    </row>
    <row r="133">
      <c r="C133" s="55"/>
      <c r="D133" s="56"/>
      <c r="G133" s="55"/>
    </row>
    <row r="134">
      <c r="C134" s="55"/>
      <c r="D134" s="56"/>
      <c r="G134" s="55"/>
    </row>
    <row r="135">
      <c r="C135" s="55"/>
      <c r="D135" s="56"/>
      <c r="G135" s="55"/>
    </row>
    <row r="136">
      <c r="C136" s="55"/>
      <c r="D136" s="56"/>
      <c r="G136" s="55"/>
    </row>
    <row r="137">
      <c r="C137" s="55"/>
      <c r="D137" s="56"/>
      <c r="G137" s="55"/>
    </row>
    <row r="138">
      <c r="C138" s="55"/>
      <c r="D138" s="56"/>
      <c r="G138" s="55"/>
    </row>
    <row r="139">
      <c r="C139" s="55"/>
      <c r="D139" s="56"/>
      <c r="G139" s="55"/>
    </row>
    <row r="140">
      <c r="C140" s="55"/>
      <c r="D140" s="56"/>
      <c r="G140" s="55"/>
    </row>
    <row r="141">
      <c r="C141" s="55"/>
      <c r="D141" s="56"/>
      <c r="G141" s="55"/>
    </row>
    <row r="142">
      <c r="C142" s="55"/>
      <c r="D142" s="56"/>
      <c r="G142" s="55"/>
    </row>
    <row r="143">
      <c r="C143" s="55"/>
      <c r="D143" s="56"/>
      <c r="G143" s="55"/>
    </row>
    <row r="144">
      <c r="C144" s="55"/>
      <c r="D144" s="56"/>
      <c r="G144" s="55"/>
    </row>
    <row r="145">
      <c r="C145" s="55"/>
      <c r="D145" s="56"/>
      <c r="G145" s="55"/>
    </row>
    <row r="146">
      <c r="C146" s="55"/>
      <c r="D146" s="56"/>
      <c r="G146" s="55"/>
    </row>
    <row r="147">
      <c r="C147" s="55"/>
      <c r="D147" s="56"/>
      <c r="G147" s="55"/>
    </row>
    <row r="148">
      <c r="C148" s="55"/>
      <c r="D148" s="56"/>
      <c r="G148" s="55"/>
    </row>
    <row r="149">
      <c r="C149" s="55"/>
      <c r="D149" s="56"/>
      <c r="G149" s="55"/>
    </row>
    <row r="150">
      <c r="C150" s="55"/>
      <c r="D150" s="56"/>
      <c r="G150" s="55"/>
    </row>
    <row r="151">
      <c r="C151" s="55"/>
      <c r="D151" s="56"/>
      <c r="G151" s="55"/>
    </row>
    <row r="152">
      <c r="C152" s="55"/>
      <c r="D152" s="56"/>
      <c r="G152" s="55"/>
    </row>
    <row r="153">
      <c r="C153" s="55"/>
      <c r="D153" s="56"/>
      <c r="G153" s="55"/>
    </row>
    <row r="154">
      <c r="C154" s="55"/>
      <c r="D154" s="56"/>
      <c r="G154" s="55"/>
    </row>
    <row r="155">
      <c r="C155" s="55"/>
      <c r="D155" s="56"/>
      <c r="G155" s="55"/>
    </row>
    <row r="156">
      <c r="C156" s="55"/>
      <c r="D156" s="56"/>
      <c r="G156" s="55"/>
    </row>
    <row r="157">
      <c r="C157" s="55"/>
      <c r="D157" s="56"/>
      <c r="G157" s="55"/>
    </row>
    <row r="158">
      <c r="C158" s="55"/>
      <c r="D158" s="56"/>
      <c r="G158" s="55"/>
    </row>
    <row r="159">
      <c r="C159" s="55"/>
      <c r="D159" s="56"/>
      <c r="G159" s="55"/>
    </row>
    <row r="160">
      <c r="C160" s="55"/>
      <c r="D160" s="56"/>
      <c r="G160" s="55"/>
    </row>
    <row r="161">
      <c r="C161" s="55"/>
      <c r="D161" s="56"/>
      <c r="G161" s="55"/>
    </row>
    <row r="162">
      <c r="C162" s="55"/>
      <c r="D162" s="56"/>
      <c r="G162" s="55"/>
    </row>
    <row r="163">
      <c r="C163" s="55"/>
      <c r="D163" s="56"/>
      <c r="G163" s="55"/>
    </row>
    <row r="164">
      <c r="C164" s="55"/>
      <c r="D164" s="56"/>
      <c r="G164" s="55"/>
    </row>
    <row r="165">
      <c r="C165" s="55"/>
      <c r="D165" s="56"/>
      <c r="G165" s="55"/>
    </row>
    <row r="166">
      <c r="C166" s="55"/>
      <c r="D166" s="56"/>
      <c r="G166" s="55"/>
    </row>
    <row r="167">
      <c r="C167" s="55"/>
      <c r="D167" s="56"/>
      <c r="G167" s="55"/>
    </row>
    <row r="168">
      <c r="C168" s="55"/>
      <c r="D168" s="56"/>
      <c r="G168" s="55"/>
    </row>
    <row r="169">
      <c r="C169" s="55"/>
      <c r="D169" s="56"/>
      <c r="G169" s="55"/>
    </row>
    <row r="170">
      <c r="C170" s="55"/>
      <c r="D170" s="56"/>
      <c r="G170" s="55"/>
    </row>
    <row r="171">
      <c r="C171" s="55"/>
      <c r="D171" s="56"/>
      <c r="G171" s="55"/>
    </row>
    <row r="172">
      <c r="C172" s="55"/>
      <c r="D172" s="56"/>
      <c r="G172" s="55"/>
    </row>
    <row r="173">
      <c r="C173" s="55"/>
      <c r="D173" s="56"/>
      <c r="G173" s="55"/>
    </row>
    <row r="174">
      <c r="C174" s="55"/>
      <c r="D174" s="56"/>
      <c r="G174" s="55"/>
    </row>
    <row r="175">
      <c r="C175" s="55"/>
      <c r="D175" s="56"/>
      <c r="G175" s="55"/>
    </row>
    <row r="176">
      <c r="C176" s="55"/>
      <c r="D176" s="56"/>
      <c r="G176" s="55"/>
    </row>
    <row r="177">
      <c r="C177" s="55"/>
      <c r="D177" s="56"/>
      <c r="G177" s="55"/>
    </row>
    <row r="178">
      <c r="C178" s="55"/>
      <c r="D178" s="56"/>
      <c r="G178" s="55"/>
    </row>
    <row r="179">
      <c r="C179" s="55"/>
      <c r="D179" s="56"/>
      <c r="G179" s="55"/>
    </row>
    <row r="180">
      <c r="C180" s="55"/>
      <c r="D180" s="56"/>
      <c r="G180" s="55"/>
    </row>
    <row r="181">
      <c r="C181" s="55"/>
      <c r="D181" s="56"/>
      <c r="G181" s="55"/>
    </row>
    <row r="182">
      <c r="C182" s="55"/>
      <c r="D182" s="56"/>
      <c r="G182" s="55"/>
    </row>
    <row r="183">
      <c r="C183" s="55"/>
      <c r="D183" s="56"/>
      <c r="G183" s="55"/>
    </row>
    <row r="184">
      <c r="C184" s="55"/>
      <c r="D184" s="56"/>
      <c r="G184" s="55"/>
    </row>
    <row r="185">
      <c r="C185" s="55"/>
      <c r="D185" s="56"/>
      <c r="G185" s="55"/>
    </row>
    <row r="186">
      <c r="C186" s="55"/>
      <c r="D186" s="56"/>
      <c r="G186" s="55"/>
    </row>
    <row r="187">
      <c r="C187" s="55"/>
      <c r="D187" s="56"/>
      <c r="G187" s="55"/>
    </row>
    <row r="188">
      <c r="C188" s="55"/>
      <c r="D188" s="56"/>
      <c r="G188" s="55"/>
    </row>
    <row r="189">
      <c r="C189" s="55"/>
      <c r="D189" s="56"/>
      <c r="G189" s="55"/>
    </row>
    <row r="190">
      <c r="C190" s="55"/>
      <c r="D190" s="56"/>
      <c r="G190" s="55"/>
    </row>
    <row r="191">
      <c r="C191" s="55"/>
      <c r="D191" s="56"/>
      <c r="G191" s="55"/>
    </row>
    <row r="192">
      <c r="C192" s="55"/>
      <c r="D192" s="56"/>
      <c r="G192" s="55"/>
    </row>
    <row r="193">
      <c r="C193" s="55"/>
      <c r="D193" s="56"/>
      <c r="G193" s="55"/>
    </row>
    <row r="194">
      <c r="C194" s="55"/>
      <c r="D194" s="56"/>
      <c r="G194" s="55"/>
    </row>
    <row r="195">
      <c r="C195" s="55"/>
      <c r="D195" s="56"/>
      <c r="G195" s="55"/>
    </row>
    <row r="196">
      <c r="C196" s="55"/>
      <c r="D196" s="56"/>
      <c r="G196" s="55"/>
    </row>
    <row r="197">
      <c r="C197" s="55"/>
      <c r="D197" s="56"/>
      <c r="G197" s="55"/>
    </row>
    <row r="198">
      <c r="C198" s="55"/>
      <c r="D198" s="56"/>
      <c r="G198" s="55"/>
    </row>
    <row r="199">
      <c r="C199" s="55"/>
      <c r="D199" s="56"/>
      <c r="G199" s="55"/>
    </row>
    <row r="200">
      <c r="C200" s="55"/>
      <c r="D200" s="56"/>
      <c r="G200" s="55"/>
    </row>
    <row r="201">
      <c r="C201" s="55"/>
      <c r="D201" s="56"/>
      <c r="G201" s="55"/>
    </row>
    <row r="202">
      <c r="C202" s="55"/>
      <c r="D202" s="56"/>
      <c r="G202" s="55"/>
    </row>
    <row r="203">
      <c r="C203" s="55"/>
      <c r="D203" s="56"/>
      <c r="G203" s="55"/>
    </row>
    <row r="204">
      <c r="C204" s="55"/>
      <c r="D204" s="56"/>
      <c r="G204" s="55"/>
    </row>
    <row r="205">
      <c r="C205" s="55"/>
      <c r="D205" s="56"/>
      <c r="G205" s="55"/>
    </row>
    <row r="206">
      <c r="C206" s="55"/>
      <c r="D206" s="56"/>
      <c r="G206" s="55"/>
    </row>
    <row r="207">
      <c r="C207" s="55"/>
      <c r="D207" s="56"/>
      <c r="G207" s="55"/>
    </row>
    <row r="208">
      <c r="C208" s="55"/>
      <c r="D208" s="56"/>
      <c r="G208" s="55"/>
    </row>
    <row r="209">
      <c r="C209" s="55"/>
      <c r="D209" s="56"/>
      <c r="G209" s="55"/>
    </row>
    <row r="210">
      <c r="C210" s="55"/>
      <c r="D210" s="56"/>
      <c r="G210" s="55"/>
    </row>
    <row r="211">
      <c r="C211" s="55"/>
      <c r="D211" s="56"/>
      <c r="G211" s="55"/>
    </row>
    <row r="212">
      <c r="C212" s="55"/>
      <c r="D212" s="56"/>
      <c r="G212" s="55"/>
    </row>
    <row r="213">
      <c r="C213" s="55"/>
      <c r="D213" s="56"/>
      <c r="G213" s="55"/>
    </row>
    <row r="214">
      <c r="C214" s="55"/>
      <c r="D214" s="56"/>
      <c r="G214" s="55"/>
    </row>
    <row r="215">
      <c r="C215" s="55"/>
      <c r="D215" s="56"/>
      <c r="G215" s="55"/>
    </row>
    <row r="216">
      <c r="C216" s="55"/>
      <c r="D216" s="56"/>
      <c r="G216" s="55"/>
    </row>
    <row r="217">
      <c r="C217" s="55"/>
      <c r="D217" s="56"/>
      <c r="G217" s="55"/>
    </row>
    <row r="218">
      <c r="C218" s="55"/>
      <c r="D218" s="56"/>
      <c r="G218" s="55"/>
    </row>
    <row r="219">
      <c r="C219" s="55"/>
      <c r="D219" s="56"/>
      <c r="G219" s="55"/>
    </row>
    <row r="220">
      <c r="C220" s="55"/>
      <c r="D220" s="56"/>
      <c r="G220" s="55"/>
    </row>
    <row r="221">
      <c r="C221" s="55"/>
      <c r="D221" s="56"/>
      <c r="G221" s="55"/>
    </row>
    <row r="222">
      <c r="C222" s="55"/>
      <c r="D222" s="56"/>
      <c r="G222" s="55"/>
    </row>
    <row r="223">
      <c r="C223" s="55"/>
      <c r="D223" s="56"/>
      <c r="G223" s="55"/>
    </row>
    <row r="224">
      <c r="C224" s="55"/>
      <c r="D224" s="56"/>
      <c r="G224" s="55"/>
    </row>
    <row r="225">
      <c r="C225" s="55"/>
      <c r="D225" s="56"/>
      <c r="G225" s="55"/>
    </row>
    <row r="226">
      <c r="C226" s="55"/>
      <c r="D226" s="56"/>
      <c r="G226" s="55"/>
    </row>
    <row r="227">
      <c r="C227" s="55"/>
      <c r="D227" s="56"/>
      <c r="G227" s="55"/>
    </row>
    <row r="228">
      <c r="C228" s="55"/>
      <c r="D228" s="56"/>
      <c r="G228" s="55"/>
    </row>
    <row r="229">
      <c r="C229" s="55"/>
      <c r="D229" s="56"/>
      <c r="G229" s="55"/>
    </row>
    <row r="230">
      <c r="C230" s="55"/>
      <c r="D230" s="56"/>
      <c r="G230" s="55"/>
    </row>
    <row r="231">
      <c r="C231" s="55"/>
      <c r="D231" s="56"/>
      <c r="G231" s="55"/>
    </row>
    <row r="232">
      <c r="C232" s="55"/>
      <c r="D232" s="56"/>
      <c r="G232" s="55"/>
    </row>
    <row r="233">
      <c r="C233" s="55"/>
      <c r="D233" s="56"/>
      <c r="G233" s="55"/>
    </row>
    <row r="234">
      <c r="C234" s="55"/>
      <c r="D234" s="56"/>
      <c r="G234" s="55"/>
    </row>
    <row r="235">
      <c r="C235" s="55"/>
      <c r="D235" s="56"/>
      <c r="G235" s="55"/>
    </row>
    <row r="236">
      <c r="C236" s="55"/>
      <c r="D236" s="56"/>
      <c r="G236" s="55"/>
    </row>
    <row r="237">
      <c r="C237" s="55"/>
      <c r="D237" s="56"/>
      <c r="G237" s="55"/>
    </row>
    <row r="238">
      <c r="C238" s="55"/>
      <c r="D238" s="56"/>
      <c r="G238" s="55"/>
    </row>
    <row r="239">
      <c r="C239" s="55"/>
      <c r="D239" s="56"/>
      <c r="G239" s="55"/>
    </row>
    <row r="240">
      <c r="C240" s="55"/>
      <c r="D240" s="56"/>
      <c r="G240" s="55"/>
    </row>
    <row r="241">
      <c r="C241" s="55"/>
      <c r="D241" s="56"/>
      <c r="G241" s="55"/>
    </row>
    <row r="242">
      <c r="C242" s="55"/>
      <c r="D242" s="56"/>
      <c r="G242" s="55"/>
    </row>
    <row r="243">
      <c r="C243" s="55"/>
      <c r="D243" s="56"/>
      <c r="G243" s="55"/>
    </row>
    <row r="244">
      <c r="C244" s="55"/>
      <c r="D244" s="56"/>
      <c r="G244" s="55"/>
    </row>
    <row r="245">
      <c r="C245" s="55"/>
      <c r="D245" s="56"/>
      <c r="G245" s="55"/>
    </row>
    <row r="246">
      <c r="C246" s="55"/>
      <c r="D246" s="56"/>
      <c r="G246" s="55"/>
    </row>
    <row r="247">
      <c r="C247" s="55"/>
      <c r="D247" s="56"/>
      <c r="G247" s="55"/>
    </row>
    <row r="248">
      <c r="C248" s="55"/>
      <c r="D248" s="56"/>
      <c r="G248" s="55"/>
    </row>
    <row r="249">
      <c r="C249" s="55"/>
      <c r="D249" s="56"/>
      <c r="G249" s="55"/>
    </row>
    <row r="250">
      <c r="C250" s="55"/>
      <c r="D250" s="56"/>
      <c r="G250" s="55"/>
    </row>
    <row r="251">
      <c r="C251" s="55"/>
      <c r="D251" s="56"/>
      <c r="G251" s="55"/>
    </row>
    <row r="252">
      <c r="C252" s="55"/>
      <c r="D252" s="56"/>
      <c r="G252" s="55"/>
    </row>
    <row r="253">
      <c r="C253" s="55"/>
      <c r="D253" s="56"/>
      <c r="G253" s="55"/>
    </row>
    <row r="254">
      <c r="C254" s="55"/>
      <c r="D254" s="56"/>
      <c r="G254" s="55"/>
    </row>
    <row r="255">
      <c r="C255" s="55"/>
      <c r="D255" s="56"/>
      <c r="G255" s="55"/>
    </row>
    <row r="256">
      <c r="C256" s="55"/>
      <c r="D256" s="56"/>
      <c r="G256" s="55"/>
    </row>
    <row r="257">
      <c r="C257" s="55"/>
      <c r="D257" s="56"/>
      <c r="G257" s="55"/>
    </row>
    <row r="258">
      <c r="C258" s="55"/>
      <c r="D258" s="56"/>
      <c r="G258" s="55"/>
    </row>
    <row r="259">
      <c r="C259" s="55"/>
      <c r="D259" s="56"/>
      <c r="G259" s="55"/>
    </row>
    <row r="260">
      <c r="C260" s="55"/>
      <c r="D260" s="56"/>
      <c r="G260" s="55"/>
    </row>
    <row r="261">
      <c r="C261" s="55"/>
      <c r="D261" s="56"/>
      <c r="G261" s="55"/>
    </row>
    <row r="262">
      <c r="C262" s="55"/>
      <c r="D262" s="56"/>
      <c r="G262" s="55"/>
    </row>
    <row r="263">
      <c r="C263" s="55"/>
      <c r="D263" s="56"/>
      <c r="G263" s="55"/>
    </row>
    <row r="264">
      <c r="C264" s="55"/>
      <c r="D264" s="56"/>
      <c r="G264" s="55"/>
    </row>
    <row r="265">
      <c r="C265" s="55"/>
      <c r="D265" s="56"/>
      <c r="G265" s="55"/>
    </row>
    <row r="266">
      <c r="C266" s="55"/>
      <c r="D266" s="56"/>
      <c r="G266" s="55"/>
    </row>
    <row r="267">
      <c r="C267" s="55"/>
      <c r="D267" s="56"/>
      <c r="G267" s="55"/>
    </row>
    <row r="268">
      <c r="C268" s="55"/>
      <c r="D268" s="56"/>
      <c r="G268" s="55"/>
    </row>
    <row r="269">
      <c r="C269" s="55"/>
      <c r="D269" s="56"/>
      <c r="G269" s="55"/>
    </row>
    <row r="270">
      <c r="C270" s="55"/>
      <c r="D270" s="56"/>
      <c r="G270" s="55"/>
    </row>
    <row r="271">
      <c r="C271" s="55"/>
      <c r="D271" s="56"/>
      <c r="G271" s="55"/>
    </row>
    <row r="272">
      <c r="C272" s="55"/>
      <c r="D272" s="56"/>
      <c r="G272" s="55"/>
    </row>
    <row r="273">
      <c r="C273" s="55"/>
      <c r="D273" s="56"/>
      <c r="G273" s="55"/>
    </row>
    <row r="274">
      <c r="C274" s="55"/>
      <c r="D274" s="56"/>
      <c r="G274" s="55"/>
    </row>
    <row r="275">
      <c r="C275" s="55"/>
      <c r="D275" s="56"/>
      <c r="G275" s="55"/>
    </row>
    <row r="276">
      <c r="C276" s="55"/>
      <c r="D276" s="56"/>
      <c r="G276" s="55"/>
    </row>
    <row r="277">
      <c r="C277" s="55"/>
      <c r="D277" s="56"/>
      <c r="G277" s="55"/>
    </row>
    <row r="278">
      <c r="C278" s="55"/>
      <c r="D278" s="56"/>
      <c r="G278" s="55"/>
    </row>
    <row r="279">
      <c r="C279" s="55"/>
      <c r="D279" s="56"/>
      <c r="G279" s="55"/>
    </row>
    <row r="280">
      <c r="C280" s="55"/>
      <c r="D280" s="56"/>
      <c r="G280" s="55"/>
    </row>
    <row r="281">
      <c r="C281" s="55"/>
      <c r="D281" s="56"/>
      <c r="G281" s="55"/>
    </row>
    <row r="282">
      <c r="C282" s="55"/>
      <c r="D282" s="56"/>
      <c r="G282" s="55"/>
    </row>
    <row r="283">
      <c r="C283" s="55"/>
      <c r="D283" s="56"/>
      <c r="G283" s="55"/>
    </row>
    <row r="284">
      <c r="C284" s="55"/>
      <c r="D284" s="56"/>
      <c r="G284" s="55"/>
    </row>
    <row r="285">
      <c r="C285" s="55"/>
      <c r="D285" s="56"/>
      <c r="G285" s="55"/>
    </row>
    <row r="286">
      <c r="C286" s="55"/>
      <c r="D286" s="56"/>
      <c r="G286" s="55"/>
    </row>
    <row r="287">
      <c r="C287" s="55"/>
      <c r="D287" s="56"/>
      <c r="G287" s="55"/>
    </row>
    <row r="288">
      <c r="C288" s="55"/>
      <c r="D288" s="56"/>
      <c r="G288" s="55"/>
    </row>
    <row r="289">
      <c r="C289" s="55"/>
      <c r="D289" s="56"/>
      <c r="G289" s="55"/>
    </row>
    <row r="290">
      <c r="C290" s="55"/>
      <c r="D290" s="56"/>
      <c r="G290" s="55"/>
    </row>
    <row r="291">
      <c r="C291" s="55"/>
      <c r="D291" s="56"/>
      <c r="G291" s="55"/>
    </row>
    <row r="292">
      <c r="C292" s="55"/>
      <c r="D292" s="56"/>
      <c r="G292" s="55"/>
    </row>
    <row r="293">
      <c r="C293" s="55"/>
      <c r="D293" s="56"/>
      <c r="G293" s="55"/>
    </row>
    <row r="294">
      <c r="C294" s="55"/>
      <c r="D294" s="56"/>
      <c r="G294" s="55"/>
    </row>
    <row r="295">
      <c r="C295" s="55"/>
      <c r="D295" s="56"/>
      <c r="G295" s="55"/>
    </row>
    <row r="296">
      <c r="C296" s="55"/>
      <c r="D296" s="56"/>
      <c r="G296" s="55"/>
    </row>
    <row r="297">
      <c r="C297" s="55"/>
      <c r="D297" s="56"/>
      <c r="G297" s="55"/>
    </row>
    <row r="298">
      <c r="C298" s="55"/>
      <c r="D298" s="56"/>
      <c r="G298" s="55"/>
    </row>
    <row r="299">
      <c r="C299" s="55"/>
      <c r="D299" s="56"/>
      <c r="G299" s="55"/>
    </row>
    <row r="300">
      <c r="C300" s="55"/>
      <c r="D300" s="56"/>
      <c r="G300" s="55"/>
    </row>
    <row r="301">
      <c r="C301" s="55"/>
      <c r="D301" s="56"/>
      <c r="G301" s="55"/>
    </row>
    <row r="302">
      <c r="C302" s="55"/>
      <c r="D302" s="56"/>
      <c r="G302" s="55"/>
    </row>
    <row r="303">
      <c r="C303" s="55"/>
      <c r="D303" s="56"/>
      <c r="G303" s="55"/>
    </row>
    <row r="304">
      <c r="C304" s="55"/>
      <c r="D304" s="56"/>
      <c r="G304" s="55"/>
    </row>
    <row r="305">
      <c r="C305" s="55"/>
      <c r="D305" s="56"/>
      <c r="G305" s="55"/>
    </row>
    <row r="306">
      <c r="C306" s="55"/>
      <c r="D306" s="56"/>
      <c r="G306" s="55"/>
    </row>
    <row r="307">
      <c r="C307" s="55"/>
      <c r="D307" s="56"/>
      <c r="G307" s="55"/>
    </row>
    <row r="308">
      <c r="C308" s="55"/>
      <c r="D308" s="56"/>
      <c r="G308" s="55"/>
    </row>
    <row r="309">
      <c r="C309" s="55"/>
      <c r="D309" s="56"/>
      <c r="G309" s="55"/>
    </row>
    <row r="310">
      <c r="C310" s="55"/>
      <c r="D310" s="56"/>
      <c r="G310" s="55"/>
    </row>
    <row r="311">
      <c r="C311" s="55"/>
      <c r="D311" s="56"/>
      <c r="G311" s="55"/>
    </row>
    <row r="312">
      <c r="C312" s="55"/>
      <c r="D312" s="56"/>
      <c r="G312" s="55"/>
    </row>
    <row r="313">
      <c r="C313" s="55"/>
      <c r="D313" s="56"/>
      <c r="G313" s="55"/>
    </row>
    <row r="314">
      <c r="C314" s="55"/>
      <c r="D314" s="56"/>
      <c r="G314" s="55"/>
    </row>
    <row r="315">
      <c r="C315" s="55"/>
      <c r="D315" s="56"/>
      <c r="G315" s="55"/>
    </row>
    <row r="316">
      <c r="C316" s="55"/>
      <c r="D316" s="56"/>
      <c r="G316" s="55"/>
    </row>
    <row r="317">
      <c r="C317" s="55"/>
      <c r="D317" s="56"/>
      <c r="G317" s="55"/>
    </row>
    <row r="318">
      <c r="C318" s="55"/>
      <c r="D318" s="56"/>
      <c r="G318" s="55"/>
    </row>
    <row r="319">
      <c r="C319" s="55"/>
      <c r="D319" s="56"/>
      <c r="G319" s="55"/>
    </row>
    <row r="320">
      <c r="C320" s="55"/>
      <c r="D320" s="56"/>
      <c r="G320" s="55"/>
    </row>
    <row r="321">
      <c r="C321" s="55"/>
      <c r="D321" s="56"/>
      <c r="G321" s="55"/>
    </row>
    <row r="322">
      <c r="C322" s="55"/>
      <c r="D322" s="56"/>
      <c r="G322" s="55"/>
    </row>
    <row r="323">
      <c r="C323" s="55"/>
      <c r="D323" s="56"/>
      <c r="G323" s="55"/>
    </row>
    <row r="324">
      <c r="C324" s="55"/>
      <c r="D324" s="56"/>
      <c r="G324" s="55"/>
    </row>
    <row r="325">
      <c r="C325" s="55"/>
      <c r="D325" s="56"/>
      <c r="G325" s="55"/>
    </row>
    <row r="326">
      <c r="C326" s="55"/>
      <c r="D326" s="56"/>
      <c r="G326" s="55"/>
    </row>
    <row r="327">
      <c r="C327" s="55"/>
      <c r="D327" s="56"/>
      <c r="G327" s="55"/>
    </row>
    <row r="328">
      <c r="C328" s="55"/>
      <c r="D328" s="56"/>
      <c r="G328" s="55"/>
    </row>
    <row r="329">
      <c r="C329" s="55"/>
      <c r="D329" s="56"/>
      <c r="G329" s="55"/>
    </row>
    <row r="330">
      <c r="C330" s="55"/>
      <c r="D330" s="56"/>
      <c r="G330" s="55"/>
    </row>
    <row r="331">
      <c r="C331" s="55"/>
      <c r="D331" s="56"/>
      <c r="G331" s="55"/>
    </row>
    <row r="332">
      <c r="C332" s="55"/>
      <c r="D332" s="56"/>
      <c r="G332" s="55"/>
    </row>
    <row r="333">
      <c r="C333" s="55"/>
      <c r="D333" s="56"/>
      <c r="G333" s="55"/>
    </row>
    <row r="334">
      <c r="C334" s="55"/>
      <c r="D334" s="56"/>
      <c r="G334" s="55"/>
    </row>
    <row r="335">
      <c r="C335" s="55"/>
      <c r="D335" s="56"/>
      <c r="G335" s="55"/>
    </row>
    <row r="336">
      <c r="C336" s="55"/>
      <c r="D336" s="56"/>
      <c r="G336" s="55"/>
    </row>
    <row r="337">
      <c r="C337" s="55"/>
      <c r="D337" s="56"/>
      <c r="G337" s="55"/>
    </row>
    <row r="338">
      <c r="C338" s="55"/>
      <c r="D338" s="56"/>
      <c r="G338" s="55"/>
    </row>
    <row r="339">
      <c r="C339" s="55"/>
      <c r="D339" s="56"/>
      <c r="G339" s="55"/>
    </row>
    <row r="340">
      <c r="C340" s="55"/>
      <c r="D340" s="56"/>
      <c r="G340" s="55"/>
    </row>
    <row r="341">
      <c r="C341" s="55"/>
      <c r="D341" s="56"/>
      <c r="G341" s="55"/>
    </row>
    <row r="342">
      <c r="C342" s="55"/>
      <c r="D342" s="56"/>
      <c r="G342" s="55"/>
    </row>
    <row r="343">
      <c r="C343" s="55"/>
      <c r="D343" s="56"/>
      <c r="G343" s="55"/>
    </row>
    <row r="344">
      <c r="C344" s="55"/>
      <c r="D344" s="56"/>
      <c r="G344" s="55"/>
    </row>
    <row r="345">
      <c r="C345" s="55"/>
      <c r="D345" s="56"/>
      <c r="G345" s="55"/>
    </row>
    <row r="346">
      <c r="C346" s="55"/>
      <c r="D346" s="56"/>
      <c r="G346" s="55"/>
    </row>
    <row r="347">
      <c r="C347" s="55"/>
      <c r="D347" s="56"/>
      <c r="G347" s="55"/>
    </row>
    <row r="348">
      <c r="C348" s="55"/>
      <c r="D348" s="56"/>
      <c r="G348" s="55"/>
    </row>
    <row r="349">
      <c r="C349" s="55"/>
      <c r="D349" s="56"/>
      <c r="G349" s="55"/>
    </row>
    <row r="350">
      <c r="C350" s="55"/>
      <c r="D350" s="56"/>
      <c r="G350" s="55"/>
    </row>
    <row r="351">
      <c r="C351" s="55"/>
      <c r="D351" s="56"/>
      <c r="G351" s="55"/>
    </row>
    <row r="352">
      <c r="C352" s="55"/>
      <c r="D352" s="56"/>
      <c r="G352" s="55"/>
    </row>
    <row r="353">
      <c r="C353" s="55"/>
      <c r="D353" s="56"/>
      <c r="G353" s="55"/>
    </row>
    <row r="354">
      <c r="C354" s="55"/>
      <c r="D354" s="56"/>
      <c r="G354" s="55"/>
    </row>
    <row r="355">
      <c r="C355" s="55"/>
      <c r="D355" s="56"/>
      <c r="G355" s="55"/>
    </row>
    <row r="356">
      <c r="C356" s="55"/>
      <c r="D356" s="56"/>
      <c r="G356" s="55"/>
    </row>
    <row r="357">
      <c r="C357" s="55"/>
      <c r="D357" s="56"/>
      <c r="G357" s="55"/>
    </row>
    <row r="358">
      <c r="C358" s="55"/>
      <c r="D358" s="56"/>
      <c r="G358" s="55"/>
    </row>
    <row r="359">
      <c r="C359" s="55"/>
      <c r="D359" s="56"/>
      <c r="G359" s="55"/>
    </row>
    <row r="360">
      <c r="C360" s="55"/>
      <c r="D360" s="56"/>
      <c r="G360" s="55"/>
    </row>
    <row r="361">
      <c r="C361" s="55"/>
      <c r="D361" s="56"/>
      <c r="G361" s="55"/>
    </row>
    <row r="362">
      <c r="C362" s="55"/>
      <c r="D362" s="56"/>
      <c r="G362" s="55"/>
    </row>
    <row r="363">
      <c r="C363" s="55"/>
      <c r="D363" s="56"/>
      <c r="G363" s="55"/>
    </row>
    <row r="364">
      <c r="C364" s="55"/>
      <c r="D364" s="56"/>
      <c r="G364" s="55"/>
    </row>
    <row r="365">
      <c r="C365" s="55"/>
      <c r="D365" s="56"/>
      <c r="G365" s="55"/>
    </row>
    <row r="366">
      <c r="C366" s="55"/>
      <c r="D366" s="56"/>
      <c r="G366" s="55"/>
    </row>
    <row r="367">
      <c r="C367" s="55"/>
      <c r="D367" s="56"/>
      <c r="G367" s="55"/>
    </row>
    <row r="368">
      <c r="C368" s="55"/>
      <c r="D368" s="56"/>
      <c r="G368" s="55"/>
    </row>
    <row r="369">
      <c r="C369" s="55"/>
      <c r="D369" s="56"/>
      <c r="G369" s="55"/>
    </row>
    <row r="370">
      <c r="C370" s="55"/>
      <c r="D370" s="56"/>
      <c r="G370" s="55"/>
    </row>
    <row r="371">
      <c r="C371" s="55"/>
      <c r="D371" s="56"/>
      <c r="G371" s="55"/>
    </row>
    <row r="372">
      <c r="C372" s="55"/>
      <c r="D372" s="56"/>
      <c r="G372" s="55"/>
    </row>
    <row r="373">
      <c r="C373" s="55"/>
      <c r="D373" s="56"/>
      <c r="G373" s="55"/>
    </row>
    <row r="374">
      <c r="C374" s="55"/>
      <c r="D374" s="56"/>
      <c r="G374" s="55"/>
    </row>
    <row r="375">
      <c r="C375" s="55"/>
      <c r="D375" s="56"/>
      <c r="G375" s="55"/>
    </row>
    <row r="376">
      <c r="C376" s="55"/>
      <c r="D376" s="56"/>
      <c r="G376" s="55"/>
    </row>
    <row r="377">
      <c r="C377" s="55"/>
      <c r="D377" s="56"/>
      <c r="G377" s="55"/>
    </row>
    <row r="378">
      <c r="C378" s="55"/>
      <c r="D378" s="56"/>
      <c r="G378" s="55"/>
    </row>
    <row r="379">
      <c r="C379" s="55"/>
      <c r="D379" s="56"/>
      <c r="G379" s="55"/>
    </row>
    <row r="380">
      <c r="C380" s="55"/>
      <c r="D380" s="56"/>
      <c r="G380" s="55"/>
    </row>
    <row r="381">
      <c r="C381" s="55"/>
      <c r="D381" s="56"/>
      <c r="G381" s="55"/>
    </row>
    <row r="382">
      <c r="C382" s="55"/>
      <c r="D382" s="56"/>
      <c r="G382" s="55"/>
    </row>
    <row r="383">
      <c r="C383" s="55"/>
      <c r="D383" s="56"/>
      <c r="G383" s="55"/>
    </row>
    <row r="384">
      <c r="C384" s="55"/>
      <c r="D384" s="56"/>
      <c r="G384" s="55"/>
    </row>
    <row r="385">
      <c r="C385" s="55"/>
      <c r="D385" s="56"/>
      <c r="G385" s="55"/>
    </row>
    <row r="386">
      <c r="C386" s="55"/>
      <c r="D386" s="56"/>
      <c r="G386" s="55"/>
    </row>
    <row r="387">
      <c r="C387" s="55"/>
      <c r="D387" s="56"/>
      <c r="G387" s="55"/>
    </row>
    <row r="388">
      <c r="C388" s="55"/>
      <c r="D388" s="56"/>
      <c r="G388" s="55"/>
    </row>
    <row r="389">
      <c r="C389" s="55"/>
      <c r="D389" s="56"/>
      <c r="G389" s="55"/>
    </row>
    <row r="390">
      <c r="C390" s="55"/>
      <c r="D390" s="56"/>
      <c r="G390" s="55"/>
    </row>
    <row r="391">
      <c r="C391" s="55"/>
      <c r="D391" s="56"/>
      <c r="G391" s="55"/>
    </row>
    <row r="392">
      <c r="C392" s="55"/>
      <c r="D392" s="56"/>
      <c r="G392" s="55"/>
    </row>
    <row r="393">
      <c r="C393" s="55"/>
      <c r="D393" s="56"/>
      <c r="G393" s="55"/>
    </row>
    <row r="394">
      <c r="C394" s="55"/>
      <c r="D394" s="56"/>
      <c r="G394" s="55"/>
    </row>
    <row r="395">
      <c r="C395" s="55"/>
      <c r="D395" s="56"/>
      <c r="G395" s="55"/>
    </row>
    <row r="396">
      <c r="C396" s="55"/>
      <c r="D396" s="56"/>
      <c r="G396" s="55"/>
    </row>
    <row r="397">
      <c r="C397" s="55"/>
      <c r="D397" s="56"/>
      <c r="G397" s="55"/>
    </row>
    <row r="398">
      <c r="C398" s="55"/>
      <c r="D398" s="56"/>
      <c r="G398" s="55"/>
    </row>
    <row r="399">
      <c r="C399" s="55"/>
      <c r="D399" s="56"/>
      <c r="G399" s="55"/>
    </row>
    <row r="400">
      <c r="C400" s="55"/>
      <c r="D400" s="56"/>
      <c r="G400" s="55"/>
    </row>
    <row r="401">
      <c r="C401" s="55"/>
      <c r="D401" s="56"/>
      <c r="G401" s="55"/>
    </row>
    <row r="402">
      <c r="C402" s="55"/>
      <c r="D402" s="56"/>
      <c r="G402" s="55"/>
    </row>
    <row r="403">
      <c r="C403" s="55"/>
      <c r="D403" s="56"/>
      <c r="G403" s="55"/>
    </row>
    <row r="404">
      <c r="C404" s="55"/>
      <c r="D404" s="56"/>
      <c r="G404" s="55"/>
    </row>
    <row r="405">
      <c r="C405" s="55"/>
      <c r="D405" s="56"/>
      <c r="G405" s="55"/>
    </row>
    <row r="406">
      <c r="C406" s="55"/>
      <c r="D406" s="56"/>
      <c r="G406" s="55"/>
    </row>
    <row r="407">
      <c r="C407" s="55"/>
      <c r="D407" s="56"/>
      <c r="G407" s="55"/>
    </row>
    <row r="408">
      <c r="C408" s="55"/>
      <c r="D408" s="56"/>
      <c r="G408" s="55"/>
    </row>
    <row r="409">
      <c r="C409" s="55"/>
      <c r="D409" s="56"/>
      <c r="G409" s="55"/>
    </row>
    <row r="410">
      <c r="C410" s="55"/>
      <c r="D410" s="56"/>
      <c r="G410" s="55"/>
    </row>
    <row r="411">
      <c r="C411" s="55"/>
      <c r="D411" s="56"/>
      <c r="G411" s="55"/>
    </row>
    <row r="412">
      <c r="C412" s="55"/>
      <c r="D412" s="56"/>
      <c r="G412" s="55"/>
    </row>
    <row r="413">
      <c r="C413" s="55"/>
      <c r="D413" s="56"/>
      <c r="G413" s="55"/>
    </row>
    <row r="414">
      <c r="C414" s="55"/>
      <c r="D414" s="56"/>
      <c r="G414" s="55"/>
    </row>
    <row r="415">
      <c r="C415" s="55"/>
      <c r="D415" s="56"/>
      <c r="G415" s="55"/>
    </row>
    <row r="416">
      <c r="C416" s="55"/>
      <c r="D416" s="56"/>
      <c r="G416" s="55"/>
    </row>
    <row r="417">
      <c r="C417" s="55"/>
      <c r="D417" s="56"/>
      <c r="G417" s="55"/>
    </row>
    <row r="418">
      <c r="C418" s="55"/>
      <c r="D418" s="56"/>
      <c r="G418" s="55"/>
    </row>
    <row r="419">
      <c r="C419" s="55"/>
      <c r="D419" s="56"/>
      <c r="G419" s="55"/>
    </row>
    <row r="420">
      <c r="C420" s="55"/>
      <c r="D420" s="56"/>
      <c r="G420" s="55"/>
    </row>
    <row r="421">
      <c r="C421" s="55"/>
      <c r="D421" s="56"/>
      <c r="G421" s="55"/>
    </row>
    <row r="422">
      <c r="C422" s="55"/>
      <c r="D422" s="56"/>
      <c r="G422" s="55"/>
    </row>
    <row r="423">
      <c r="C423" s="55"/>
      <c r="D423" s="56"/>
      <c r="G423" s="55"/>
    </row>
    <row r="424">
      <c r="C424" s="55"/>
      <c r="D424" s="56"/>
      <c r="G424" s="55"/>
    </row>
    <row r="425">
      <c r="C425" s="55"/>
      <c r="D425" s="56"/>
      <c r="G425" s="55"/>
    </row>
    <row r="426">
      <c r="C426" s="55"/>
      <c r="D426" s="56"/>
      <c r="G426" s="55"/>
    </row>
    <row r="427">
      <c r="C427" s="55"/>
      <c r="D427" s="56"/>
      <c r="G427" s="55"/>
    </row>
    <row r="428">
      <c r="C428" s="55"/>
      <c r="D428" s="56"/>
      <c r="G428" s="55"/>
    </row>
    <row r="429">
      <c r="C429" s="55"/>
      <c r="D429" s="56"/>
      <c r="G429" s="55"/>
    </row>
    <row r="430">
      <c r="C430" s="55"/>
      <c r="D430" s="56"/>
      <c r="G430" s="55"/>
    </row>
    <row r="431">
      <c r="C431" s="55"/>
      <c r="D431" s="56"/>
      <c r="G431" s="55"/>
    </row>
    <row r="432">
      <c r="C432" s="55"/>
      <c r="D432" s="56"/>
      <c r="G432" s="55"/>
    </row>
    <row r="433">
      <c r="C433" s="55"/>
      <c r="D433" s="56"/>
      <c r="G433" s="55"/>
    </row>
    <row r="434">
      <c r="C434" s="55"/>
      <c r="D434" s="56"/>
      <c r="G434" s="55"/>
    </row>
    <row r="435">
      <c r="C435" s="55"/>
      <c r="D435" s="56"/>
      <c r="G435" s="55"/>
    </row>
    <row r="436">
      <c r="C436" s="55"/>
      <c r="D436" s="56"/>
      <c r="G436" s="55"/>
    </row>
    <row r="437">
      <c r="C437" s="55"/>
      <c r="D437" s="56"/>
      <c r="G437" s="55"/>
    </row>
    <row r="438">
      <c r="C438" s="55"/>
      <c r="D438" s="56"/>
      <c r="G438" s="55"/>
    </row>
    <row r="439">
      <c r="C439" s="55"/>
      <c r="D439" s="56"/>
      <c r="G439" s="55"/>
    </row>
    <row r="440">
      <c r="C440" s="55"/>
      <c r="D440" s="56"/>
      <c r="G440" s="55"/>
    </row>
    <row r="441">
      <c r="C441" s="55"/>
      <c r="D441" s="56"/>
      <c r="G441" s="55"/>
    </row>
    <row r="442">
      <c r="C442" s="55"/>
      <c r="D442" s="56"/>
      <c r="G442" s="55"/>
    </row>
    <row r="443">
      <c r="C443" s="55"/>
      <c r="D443" s="56"/>
      <c r="G443" s="55"/>
    </row>
    <row r="444">
      <c r="C444" s="55"/>
      <c r="D444" s="56"/>
      <c r="G444" s="55"/>
    </row>
    <row r="445">
      <c r="C445" s="55"/>
      <c r="D445" s="56"/>
      <c r="G445" s="55"/>
    </row>
    <row r="446">
      <c r="C446" s="55"/>
      <c r="D446" s="56"/>
      <c r="G446" s="55"/>
    </row>
    <row r="447">
      <c r="C447" s="55"/>
      <c r="D447" s="56"/>
      <c r="G447" s="55"/>
    </row>
    <row r="448">
      <c r="C448" s="55"/>
      <c r="D448" s="56"/>
      <c r="G448" s="55"/>
    </row>
    <row r="449">
      <c r="C449" s="55"/>
      <c r="D449" s="56"/>
      <c r="G449" s="55"/>
    </row>
    <row r="450">
      <c r="C450" s="55"/>
      <c r="D450" s="56"/>
      <c r="G450" s="55"/>
    </row>
    <row r="451">
      <c r="C451" s="55"/>
      <c r="D451" s="56"/>
      <c r="G451" s="55"/>
    </row>
    <row r="452">
      <c r="C452" s="55"/>
      <c r="D452" s="56"/>
      <c r="G452" s="55"/>
    </row>
    <row r="453">
      <c r="C453" s="55"/>
      <c r="D453" s="56"/>
      <c r="G453" s="55"/>
    </row>
    <row r="454">
      <c r="C454" s="55"/>
      <c r="D454" s="56"/>
      <c r="G454" s="55"/>
    </row>
    <row r="455">
      <c r="C455" s="55"/>
      <c r="D455" s="56"/>
      <c r="G455" s="55"/>
    </row>
    <row r="456">
      <c r="C456" s="55"/>
      <c r="D456" s="56"/>
      <c r="G456" s="55"/>
    </row>
    <row r="457">
      <c r="C457" s="55"/>
      <c r="D457" s="56"/>
      <c r="G457" s="55"/>
    </row>
    <row r="458">
      <c r="C458" s="55"/>
      <c r="D458" s="56"/>
      <c r="G458" s="55"/>
    </row>
    <row r="459">
      <c r="C459" s="55"/>
      <c r="D459" s="56"/>
      <c r="G459" s="55"/>
    </row>
    <row r="460">
      <c r="C460" s="55"/>
      <c r="D460" s="56"/>
      <c r="G460" s="55"/>
    </row>
    <row r="461">
      <c r="C461" s="55"/>
      <c r="D461" s="56"/>
      <c r="G461" s="55"/>
    </row>
    <row r="462">
      <c r="C462" s="55"/>
      <c r="D462" s="56"/>
      <c r="G462" s="55"/>
    </row>
    <row r="463">
      <c r="C463" s="55"/>
      <c r="D463" s="56"/>
      <c r="G463" s="55"/>
    </row>
    <row r="464">
      <c r="C464" s="55"/>
      <c r="D464" s="56"/>
      <c r="G464" s="55"/>
    </row>
    <row r="465">
      <c r="C465" s="55"/>
      <c r="D465" s="56"/>
      <c r="G465" s="55"/>
    </row>
    <row r="466">
      <c r="C466" s="55"/>
      <c r="D466" s="56"/>
      <c r="G466" s="55"/>
    </row>
    <row r="467">
      <c r="C467" s="55"/>
      <c r="D467" s="56"/>
      <c r="G467" s="55"/>
    </row>
    <row r="468">
      <c r="C468" s="55"/>
      <c r="D468" s="56"/>
      <c r="G468" s="55"/>
    </row>
    <row r="469">
      <c r="C469" s="55"/>
      <c r="D469" s="56"/>
      <c r="G469" s="55"/>
    </row>
    <row r="470">
      <c r="C470" s="55"/>
      <c r="D470" s="56"/>
      <c r="G470" s="55"/>
    </row>
    <row r="471">
      <c r="C471" s="55"/>
      <c r="D471" s="56"/>
      <c r="G471" s="55"/>
    </row>
    <row r="472">
      <c r="C472" s="55"/>
      <c r="D472" s="56"/>
      <c r="G472" s="55"/>
    </row>
    <row r="473">
      <c r="C473" s="55"/>
      <c r="D473" s="56"/>
      <c r="G473" s="55"/>
    </row>
    <row r="474">
      <c r="C474" s="55"/>
      <c r="D474" s="56"/>
      <c r="G474" s="55"/>
    </row>
    <row r="475">
      <c r="C475" s="55"/>
      <c r="D475" s="56"/>
      <c r="G475" s="55"/>
    </row>
    <row r="476">
      <c r="C476" s="55"/>
      <c r="D476" s="56"/>
      <c r="G476" s="55"/>
    </row>
    <row r="477">
      <c r="C477" s="55"/>
      <c r="D477" s="56"/>
      <c r="G477" s="55"/>
    </row>
    <row r="478">
      <c r="C478" s="55"/>
      <c r="D478" s="56"/>
      <c r="G478" s="55"/>
    </row>
    <row r="479">
      <c r="C479" s="55"/>
      <c r="D479" s="56"/>
      <c r="G479" s="55"/>
    </row>
    <row r="480">
      <c r="C480" s="55"/>
      <c r="D480" s="56"/>
      <c r="G480" s="55"/>
    </row>
    <row r="481">
      <c r="C481" s="55"/>
      <c r="D481" s="56"/>
      <c r="G481" s="55"/>
    </row>
    <row r="482">
      <c r="C482" s="55"/>
      <c r="D482" s="56"/>
      <c r="G482" s="55"/>
    </row>
    <row r="483">
      <c r="C483" s="55"/>
      <c r="D483" s="56"/>
      <c r="G483" s="55"/>
    </row>
    <row r="484">
      <c r="C484" s="55"/>
      <c r="D484" s="56"/>
      <c r="G484" s="55"/>
    </row>
    <row r="485">
      <c r="C485" s="55"/>
      <c r="D485" s="56"/>
      <c r="G485" s="55"/>
    </row>
    <row r="486">
      <c r="C486" s="55"/>
      <c r="D486" s="56"/>
      <c r="G486" s="55"/>
    </row>
    <row r="487">
      <c r="C487" s="55"/>
      <c r="D487" s="56"/>
      <c r="G487" s="55"/>
    </row>
    <row r="488">
      <c r="C488" s="55"/>
      <c r="D488" s="56"/>
      <c r="G488" s="55"/>
    </row>
    <row r="489">
      <c r="C489" s="55"/>
      <c r="D489" s="56"/>
      <c r="G489" s="55"/>
    </row>
    <row r="490">
      <c r="C490" s="55"/>
      <c r="D490" s="56"/>
      <c r="G490" s="55"/>
    </row>
    <row r="491">
      <c r="C491" s="55"/>
      <c r="D491" s="56"/>
      <c r="G491" s="55"/>
    </row>
    <row r="492">
      <c r="C492" s="55"/>
      <c r="D492" s="56"/>
      <c r="G492" s="55"/>
    </row>
    <row r="493">
      <c r="C493" s="55"/>
      <c r="D493" s="56"/>
      <c r="G493" s="55"/>
    </row>
    <row r="494">
      <c r="C494" s="55"/>
      <c r="D494" s="56"/>
      <c r="G494" s="55"/>
    </row>
    <row r="495">
      <c r="C495" s="55"/>
      <c r="D495" s="56"/>
      <c r="G495" s="55"/>
    </row>
    <row r="496">
      <c r="C496" s="55"/>
      <c r="D496" s="56"/>
      <c r="G496" s="55"/>
    </row>
    <row r="497">
      <c r="C497" s="55"/>
      <c r="D497" s="56"/>
      <c r="G497" s="55"/>
    </row>
    <row r="498">
      <c r="C498" s="55"/>
      <c r="D498" s="56"/>
      <c r="G498" s="55"/>
    </row>
    <row r="499">
      <c r="C499" s="55"/>
      <c r="D499" s="56"/>
      <c r="G499" s="55"/>
    </row>
    <row r="500">
      <c r="C500" s="55"/>
      <c r="D500" s="56"/>
      <c r="G500" s="55"/>
    </row>
    <row r="501">
      <c r="C501" s="55"/>
      <c r="D501" s="56"/>
      <c r="G501" s="55"/>
    </row>
    <row r="502">
      <c r="C502" s="55"/>
      <c r="D502" s="56"/>
      <c r="G502" s="55"/>
    </row>
    <row r="503">
      <c r="C503" s="55"/>
      <c r="D503" s="56"/>
      <c r="G503" s="55"/>
    </row>
    <row r="504">
      <c r="C504" s="55"/>
      <c r="D504" s="56"/>
      <c r="G504" s="55"/>
    </row>
    <row r="505">
      <c r="C505" s="55"/>
      <c r="D505" s="56"/>
      <c r="G505" s="55"/>
    </row>
    <row r="506">
      <c r="C506" s="55"/>
      <c r="D506" s="56"/>
      <c r="G506" s="55"/>
    </row>
    <row r="507">
      <c r="C507" s="55"/>
      <c r="D507" s="56"/>
      <c r="G507" s="55"/>
    </row>
    <row r="508">
      <c r="C508" s="55"/>
      <c r="D508" s="56"/>
      <c r="G508" s="55"/>
    </row>
    <row r="509">
      <c r="C509" s="55"/>
      <c r="D509" s="56"/>
      <c r="G509" s="55"/>
    </row>
    <row r="510">
      <c r="C510" s="55"/>
      <c r="D510" s="56"/>
      <c r="G510" s="55"/>
    </row>
    <row r="511">
      <c r="C511" s="55"/>
      <c r="D511" s="56"/>
      <c r="G511" s="55"/>
    </row>
    <row r="512">
      <c r="C512" s="55"/>
      <c r="D512" s="56"/>
      <c r="G512" s="55"/>
    </row>
    <row r="513">
      <c r="C513" s="55"/>
      <c r="D513" s="56"/>
      <c r="G513" s="55"/>
    </row>
    <row r="514">
      <c r="C514" s="55"/>
      <c r="D514" s="56"/>
      <c r="G514" s="55"/>
    </row>
    <row r="515">
      <c r="C515" s="55"/>
      <c r="D515" s="56"/>
      <c r="G515" s="55"/>
    </row>
    <row r="516">
      <c r="C516" s="55"/>
      <c r="D516" s="56"/>
      <c r="G516" s="55"/>
    </row>
    <row r="517">
      <c r="C517" s="55"/>
      <c r="D517" s="56"/>
      <c r="G517" s="55"/>
    </row>
    <row r="518">
      <c r="C518" s="55"/>
      <c r="D518" s="56"/>
      <c r="G518" s="55"/>
    </row>
    <row r="519">
      <c r="C519" s="55"/>
      <c r="D519" s="56"/>
      <c r="G519" s="55"/>
    </row>
    <row r="520">
      <c r="C520" s="55"/>
      <c r="D520" s="56"/>
      <c r="G520" s="55"/>
    </row>
    <row r="521">
      <c r="C521" s="55"/>
      <c r="D521" s="56"/>
      <c r="G521" s="55"/>
    </row>
    <row r="522">
      <c r="C522" s="55"/>
      <c r="D522" s="56"/>
      <c r="G522" s="55"/>
    </row>
    <row r="523">
      <c r="C523" s="55"/>
      <c r="D523" s="56"/>
      <c r="G523" s="55"/>
    </row>
    <row r="524">
      <c r="C524" s="55"/>
      <c r="D524" s="56"/>
      <c r="G524" s="55"/>
    </row>
    <row r="525">
      <c r="C525" s="55"/>
      <c r="D525" s="56"/>
      <c r="G525" s="55"/>
    </row>
    <row r="526">
      <c r="C526" s="55"/>
      <c r="D526" s="56"/>
      <c r="G526" s="55"/>
    </row>
    <row r="527">
      <c r="C527" s="55"/>
      <c r="D527" s="56"/>
      <c r="G527" s="55"/>
    </row>
    <row r="528">
      <c r="C528" s="55"/>
      <c r="D528" s="56"/>
      <c r="G528" s="55"/>
    </row>
    <row r="529">
      <c r="C529" s="55"/>
      <c r="D529" s="56"/>
      <c r="G529" s="55"/>
    </row>
    <row r="530">
      <c r="C530" s="55"/>
      <c r="D530" s="56"/>
      <c r="G530" s="55"/>
    </row>
    <row r="531">
      <c r="C531" s="55"/>
      <c r="D531" s="56"/>
      <c r="G531" s="55"/>
    </row>
    <row r="532">
      <c r="C532" s="55"/>
      <c r="D532" s="56"/>
      <c r="G532" s="55"/>
    </row>
    <row r="533">
      <c r="C533" s="55"/>
      <c r="D533" s="56"/>
      <c r="G533" s="55"/>
    </row>
    <row r="534">
      <c r="C534" s="55"/>
      <c r="D534" s="56"/>
      <c r="G534" s="55"/>
    </row>
    <row r="535">
      <c r="C535" s="55"/>
      <c r="D535" s="56"/>
      <c r="G535" s="55"/>
    </row>
    <row r="536">
      <c r="C536" s="55"/>
      <c r="D536" s="56"/>
      <c r="G536" s="55"/>
    </row>
    <row r="537">
      <c r="C537" s="55"/>
      <c r="D537" s="56"/>
      <c r="G537" s="55"/>
    </row>
    <row r="538">
      <c r="C538" s="55"/>
      <c r="D538" s="56"/>
      <c r="G538" s="55"/>
    </row>
    <row r="539">
      <c r="C539" s="55"/>
      <c r="D539" s="56"/>
      <c r="G539" s="55"/>
    </row>
    <row r="540">
      <c r="C540" s="55"/>
      <c r="D540" s="56"/>
      <c r="G540" s="55"/>
    </row>
    <row r="541">
      <c r="C541" s="55"/>
      <c r="D541" s="56"/>
      <c r="G541" s="55"/>
    </row>
    <row r="542">
      <c r="C542" s="55"/>
      <c r="D542" s="56"/>
      <c r="G542" s="55"/>
    </row>
    <row r="543">
      <c r="C543" s="55"/>
      <c r="D543" s="56"/>
      <c r="G543" s="55"/>
    </row>
    <row r="544">
      <c r="C544" s="55"/>
      <c r="D544" s="56"/>
      <c r="G544" s="55"/>
    </row>
    <row r="545">
      <c r="C545" s="55"/>
      <c r="D545" s="56"/>
      <c r="G545" s="55"/>
    </row>
    <row r="546">
      <c r="C546" s="55"/>
      <c r="D546" s="56"/>
      <c r="G546" s="55"/>
    </row>
    <row r="547">
      <c r="C547" s="55"/>
      <c r="D547" s="56"/>
      <c r="G547" s="55"/>
    </row>
    <row r="548">
      <c r="C548" s="55"/>
      <c r="D548" s="56"/>
      <c r="G548" s="55"/>
    </row>
    <row r="549">
      <c r="C549" s="55"/>
      <c r="D549" s="56"/>
      <c r="G549" s="55"/>
    </row>
    <row r="550">
      <c r="C550" s="55"/>
      <c r="D550" s="56"/>
      <c r="G550" s="55"/>
    </row>
    <row r="551">
      <c r="C551" s="55"/>
      <c r="D551" s="56"/>
      <c r="G551" s="55"/>
    </row>
    <row r="552">
      <c r="C552" s="55"/>
      <c r="D552" s="56"/>
      <c r="G552" s="55"/>
    </row>
    <row r="553">
      <c r="C553" s="55"/>
      <c r="D553" s="56"/>
      <c r="G553" s="55"/>
    </row>
    <row r="554">
      <c r="C554" s="55"/>
      <c r="D554" s="56"/>
      <c r="G554" s="55"/>
    </row>
    <row r="555">
      <c r="C555" s="55"/>
      <c r="D555" s="56"/>
      <c r="G555" s="55"/>
    </row>
    <row r="556">
      <c r="C556" s="55"/>
      <c r="D556" s="56"/>
      <c r="G556" s="55"/>
    </row>
    <row r="557">
      <c r="C557" s="55"/>
      <c r="D557" s="56"/>
      <c r="G557" s="55"/>
    </row>
    <row r="558">
      <c r="C558" s="55"/>
      <c r="D558" s="56"/>
      <c r="G558" s="55"/>
    </row>
    <row r="559">
      <c r="C559" s="55"/>
      <c r="D559" s="56"/>
      <c r="G559" s="55"/>
    </row>
    <row r="560">
      <c r="C560" s="55"/>
      <c r="D560" s="56"/>
      <c r="G560" s="55"/>
    </row>
    <row r="561">
      <c r="C561" s="55"/>
      <c r="D561" s="56"/>
      <c r="G561" s="55"/>
    </row>
    <row r="562">
      <c r="C562" s="55"/>
      <c r="D562" s="56"/>
      <c r="G562" s="55"/>
    </row>
    <row r="563">
      <c r="C563" s="55"/>
      <c r="D563" s="56"/>
      <c r="G563" s="55"/>
    </row>
    <row r="564">
      <c r="C564" s="55"/>
      <c r="D564" s="56"/>
      <c r="G564" s="55"/>
    </row>
    <row r="565">
      <c r="C565" s="55"/>
      <c r="D565" s="56"/>
      <c r="G565" s="55"/>
    </row>
    <row r="566">
      <c r="C566" s="55"/>
      <c r="D566" s="56"/>
      <c r="G566" s="55"/>
    </row>
    <row r="567">
      <c r="C567" s="55"/>
      <c r="D567" s="56"/>
      <c r="G567" s="55"/>
    </row>
    <row r="568">
      <c r="C568" s="55"/>
      <c r="D568" s="56"/>
      <c r="G568" s="55"/>
    </row>
    <row r="569">
      <c r="C569" s="55"/>
      <c r="D569" s="56"/>
      <c r="G569" s="55"/>
    </row>
    <row r="570">
      <c r="C570" s="55"/>
      <c r="D570" s="56"/>
      <c r="G570" s="55"/>
    </row>
    <row r="571">
      <c r="C571" s="55"/>
      <c r="D571" s="56"/>
      <c r="G571" s="55"/>
    </row>
    <row r="572">
      <c r="C572" s="55"/>
      <c r="D572" s="56"/>
      <c r="G572" s="55"/>
    </row>
    <row r="573">
      <c r="C573" s="55"/>
      <c r="D573" s="56"/>
      <c r="G573" s="55"/>
    </row>
    <row r="574">
      <c r="C574" s="55"/>
      <c r="D574" s="56"/>
      <c r="G574" s="55"/>
    </row>
    <row r="575">
      <c r="C575" s="55"/>
      <c r="D575" s="56"/>
      <c r="G575" s="55"/>
    </row>
    <row r="576">
      <c r="C576" s="55"/>
      <c r="D576" s="56"/>
      <c r="G576" s="55"/>
    </row>
    <row r="577">
      <c r="C577" s="55"/>
      <c r="D577" s="56"/>
      <c r="G577" s="55"/>
    </row>
    <row r="578">
      <c r="C578" s="55"/>
      <c r="D578" s="56"/>
      <c r="G578" s="55"/>
    </row>
    <row r="579">
      <c r="C579" s="55"/>
      <c r="D579" s="56"/>
      <c r="G579" s="55"/>
    </row>
    <row r="580">
      <c r="C580" s="55"/>
      <c r="D580" s="56"/>
      <c r="G580" s="55"/>
    </row>
    <row r="581">
      <c r="C581" s="55"/>
      <c r="D581" s="56"/>
      <c r="G581" s="55"/>
    </row>
    <row r="582">
      <c r="C582" s="55"/>
      <c r="D582" s="56"/>
      <c r="G582" s="55"/>
    </row>
    <row r="583">
      <c r="C583" s="55"/>
      <c r="D583" s="56"/>
      <c r="G583" s="55"/>
    </row>
    <row r="584">
      <c r="C584" s="55"/>
      <c r="D584" s="56"/>
      <c r="G584" s="55"/>
    </row>
    <row r="585">
      <c r="C585" s="55"/>
      <c r="D585" s="56"/>
      <c r="G585" s="55"/>
    </row>
    <row r="586">
      <c r="C586" s="55"/>
      <c r="D586" s="56"/>
      <c r="G586" s="55"/>
    </row>
    <row r="587">
      <c r="C587" s="55"/>
      <c r="D587" s="56"/>
      <c r="G587" s="55"/>
    </row>
    <row r="588">
      <c r="C588" s="55"/>
      <c r="D588" s="56"/>
      <c r="G588" s="55"/>
    </row>
    <row r="589">
      <c r="C589" s="55"/>
      <c r="D589" s="56"/>
      <c r="G589" s="55"/>
    </row>
    <row r="590">
      <c r="C590" s="55"/>
      <c r="D590" s="56"/>
      <c r="G590" s="55"/>
    </row>
    <row r="591">
      <c r="C591" s="55"/>
      <c r="D591" s="56"/>
      <c r="G591" s="55"/>
    </row>
    <row r="592">
      <c r="C592" s="55"/>
      <c r="D592" s="56"/>
      <c r="G592" s="55"/>
    </row>
    <row r="593">
      <c r="C593" s="55"/>
      <c r="D593" s="56"/>
      <c r="G593" s="55"/>
    </row>
    <row r="594">
      <c r="C594" s="55"/>
      <c r="D594" s="56"/>
      <c r="G594" s="55"/>
    </row>
    <row r="595">
      <c r="C595" s="55"/>
      <c r="D595" s="56"/>
      <c r="G595" s="55"/>
    </row>
    <row r="596">
      <c r="C596" s="55"/>
      <c r="D596" s="56"/>
      <c r="G596" s="55"/>
    </row>
    <row r="597">
      <c r="C597" s="55"/>
      <c r="D597" s="56"/>
      <c r="G597" s="55"/>
    </row>
    <row r="598">
      <c r="C598" s="55"/>
      <c r="D598" s="56"/>
      <c r="G598" s="55"/>
    </row>
    <row r="599">
      <c r="C599" s="55"/>
      <c r="D599" s="56"/>
      <c r="G599" s="55"/>
    </row>
    <row r="600">
      <c r="C600" s="55"/>
      <c r="D600" s="56"/>
      <c r="G600" s="55"/>
    </row>
    <row r="601">
      <c r="C601" s="55"/>
      <c r="D601" s="56"/>
      <c r="G601" s="55"/>
    </row>
    <row r="602">
      <c r="C602" s="55"/>
      <c r="D602" s="56"/>
      <c r="G602" s="55"/>
    </row>
    <row r="603">
      <c r="C603" s="55"/>
      <c r="D603" s="56"/>
      <c r="G603" s="55"/>
    </row>
    <row r="604">
      <c r="C604" s="55"/>
      <c r="D604" s="56"/>
      <c r="G604" s="55"/>
    </row>
    <row r="605">
      <c r="C605" s="55"/>
      <c r="D605" s="56"/>
      <c r="G605" s="55"/>
    </row>
    <row r="606">
      <c r="C606" s="55"/>
      <c r="D606" s="56"/>
      <c r="G606" s="55"/>
    </row>
    <row r="607">
      <c r="C607" s="55"/>
      <c r="D607" s="56"/>
      <c r="G607" s="55"/>
    </row>
    <row r="608">
      <c r="C608" s="55"/>
      <c r="D608" s="56"/>
      <c r="G608" s="55"/>
    </row>
    <row r="609">
      <c r="C609" s="55"/>
      <c r="D609" s="56"/>
      <c r="G609" s="55"/>
    </row>
    <row r="610">
      <c r="C610" s="55"/>
      <c r="D610" s="56"/>
      <c r="G610" s="55"/>
    </row>
    <row r="611">
      <c r="C611" s="55"/>
      <c r="D611" s="56"/>
      <c r="G611" s="55"/>
    </row>
    <row r="612">
      <c r="C612" s="55"/>
      <c r="D612" s="56"/>
      <c r="G612" s="55"/>
    </row>
    <row r="613">
      <c r="C613" s="55"/>
      <c r="D613" s="56"/>
      <c r="G613" s="55"/>
    </row>
    <row r="614">
      <c r="C614" s="55"/>
      <c r="D614" s="56"/>
      <c r="G614" s="55"/>
    </row>
    <row r="615">
      <c r="C615" s="55"/>
      <c r="D615" s="56"/>
      <c r="G615" s="55"/>
    </row>
    <row r="616">
      <c r="C616" s="55"/>
      <c r="D616" s="56"/>
      <c r="G616" s="55"/>
    </row>
    <row r="617">
      <c r="C617" s="55"/>
      <c r="D617" s="56"/>
      <c r="G617" s="55"/>
    </row>
    <row r="618">
      <c r="C618" s="55"/>
      <c r="D618" s="56"/>
      <c r="G618" s="55"/>
    </row>
    <row r="619">
      <c r="C619" s="55"/>
      <c r="D619" s="56"/>
      <c r="G619" s="55"/>
    </row>
    <row r="620">
      <c r="C620" s="55"/>
      <c r="D620" s="56"/>
      <c r="G620" s="55"/>
    </row>
    <row r="621">
      <c r="C621" s="55"/>
      <c r="D621" s="56"/>
      <c r="G621" s="55"/>
    </row>
    <row r="622">
      <c r="C622" s="55"/>
      <c r="D622" s="56"/>
      <c r="G622" s="55"/>
    </row>
    <row r="623">
      <c r="C623" s="55"/>
      <c r="D623" s="56"/>
      <c r="G623" s="55"/>
    </row>
    <row r="624">
      <c r="C624" s="55"/>
      <c r="D624" s="56"/>
      <c r="G624" s="55"/>
    </row>
    <row r="625">
      <c r="C625" s="55"/>
      <c r="D625" s="56"/>
      <c r="G625" s="55"/>
    </row>
    <row r="626">
      <c r="C626" s="55"/>
      <c r="D626" s="56"/>
      <c r="G626" s="55"/>
    </row>
    <row r="627">
      <c r="C627" s="55"/>
      <c r="D627" s="56"/>
      <c r="G627" s="55"/>
    </row>
    <row r="628">
      <c r="C628" s="55"/>
      <c r="D628" s="56"/>
      <c r="G628" s="55"/>
    </row>
    <row r="629">
      <c r="C629" s="55"/>
      <c r="D629" s="56"/>
      <c r="G629" s="55"/>
    </row>
    <row r="630">
      <c r="C630" s="55"/>
      <c r="D630" s="56"/>
      <c r="G630" s="55"/>
    </row>
    <row r="631">
      <c r="C631" s="55"/>
      <c r="D631" s="56"/>
      <c r="G631" s="55"/>
    </row>
    <row r="632">
      <c r="C632" s="55"/>
      <c r="D632" s="56"/>
      <c r="G632" s="55"/>
    </row>
    <row r="633">
      <c r="C633" s="55"/>
      <c r="D633" s="56"/>
      <c r="G633" s="55"/>
    </row>
    <row r="634">
      <c r="C634" s="55"/>
      <c r="D634" s="56"/>
      <c r="G634" s="55"/>
    </row>
    <row r="635">
      <c r="C635" s="55"/>
      <c r="D635" s="56"/>
      <c r="G635" s="55"/>
    </row>
    <row r="636">
      <c r="C636" s="55"/>
      <c r="D636" s="56"/>
      <c r="G636" s="55"/>
    </row>
    <row r="637">
      <c r="C637" s="55"/>
      <c r="D637" s="56"/>
      <c r="G637" s="55"/>
    </row>
    <row r="638">
      <c r="C638" s="55"/>
      <c r="D638" s="56"/>
      <c r="G638" s="55"/>
    </row>
    <row r="639">
      <c r="C639" s="55"/>
      <c r="D639" s="56"/>
      <c r="G639" s="55"/>
    </row>
    <row r="640">
      <c r="C640" s="55"/>
      <c r="D640" s="56"/>
      <c r="G640" s="55"/>
    </row>
    <row r="641">
      <c r="C641" s="55"/>
      <c r="D641" s="56"/>
      <c r="G641" s="55"/>
    </row>
    <row r="642">
      <c r="C642" s="55"/>
      <c r="D642" s="56"/>
      <c r="G642" s="55"/>
    </row>
    <row r="643">
      <c r="C643" s="55"/>
      <c r="D643" s="56"/>
      <c r="G643" s="55"/>
    </row>
    <row r="644">
      <c r="C644" s="55"/>
      <c r="D644" s="56"/>
      <c r="G644" s="55"/>
    </row>
    <row r="645">
      <c r="C645" s="55"/>
      <c r="D645" s="56"/>
      <c r="G645" s="55"/>
    </row>
    <row r="646">
      <c r="C646" s="55"/>
      <c r="D646" s="56"/>
      <c r="G646" s="55"/>
    </row>
    <row r="647">
      <c r="C647" s="55"/>
      <c r="D647" s="56"/>
      <c r="G647" s="55"/>
    </row>
    <row r="648">
      <c r="C648" s="55"/>
      <c r="D648" s="56"/>
      <c r="G648" s="55"/>
    </row>
    <row r="649">
      <c r="C649" s="55"/>
      <c r="D649" s="56"/>
      <c r="G649" s="55"/>
    </row>
    <row r="650">
      <c r="C650" s="55"/>
      <c r="D650" s="56"/>
      <c r="G650" s="55"/>
    </row>
    <row r="651">
      <c r="C651" s="55"/>
      <c r="D651" s="56"/>
      <c r="G651" s="55"/>
    </row>
    <row r="652">
      <c r="C652" s="55"/>
      <c r="D652" s="56"/>
      <c r="G652" s="55"/>
    </row>
    <row r="653">
      <c r="C653" s="55"/>
      <c r="D653" s="56"/>
      <c r="G653" s="55"/>
    </row>
    <row r="654">
      <c r="C654" s="55"/>
      <c r="D654" s="56"/>
      <c r="G654" s="55"/>
    </row>
    <row r="655">
      <c r="C655" s="55"/>
      <c r="D655" s="56"/>
      <c r="G655" s="55"/>
    </row>
    <row r="656">
      <c r="C656" s="55"/>
      <c r="D656" s="56"/>
      <c r="G656" s="55"/>
    </row>
    <row r="657">
      <c r="C657" s="55"/>
      <c r="D657" s="56"/>
      <c r="G657" s="55"/>
    </row>
    <row r="658">
      <c r="C658" s="55"/>
      <c r="D658" s="56"/>
      <c r="G658" s="55"/>
    </row>
    <row r="659">
      <c r="C659" s="55"/>
      <c r="D659" s="56"/>
      <c r="G659" s="55"/>
    </row>
    <row r="660">
      <c r="C660" s="55"/>
      <c r="D660" s="56"/>
      <c r="G660" s="55"/>
    </row>
    <row r="661">
      <c r="C661" s="55"/>
      <c r="D661" s="56"/>
      <c r="G661" s="55"/>
    </row>
    <row r="662">
      <c r="C662" s="55"/>
      <c r="D662" s="56"/>
      <c r="G662" s="55"/>
    </row>
    <row r="663">
      <c r="C663" s="55"/>
      <c r="D663" s="56"/>
      <c r="G663" s="55"/>
    </row>
    <row r="664">
      <c r="C664" s="55"/>
      <c r="D664" s="56"/>
      <c r="G664" s="55"/>
    </row>
    <row r="665">
      <c r="C665" s="55"/>
      <c r="D665" s="56"/>
      <c r="G665" s="55"/>
    </row>
    <row r="666">
      <c r="C666" s="55"/>
      <c r="D666" s="56"/>
      <c r="G666" s="55"/>
    </row>
    <row r="667">
      <c r="C667" s="55"/>
      <c r="D667" s="56"/>
      <c r="G667" s="55"/>
    </row>
    <row r="668">
      <c r="C668" s="55"/>
      <c r="D668" s="56"/>
      <c r="G668" s="55"/>
    </row>
    <row r="669">
      <c r="C669" s="55"/>
      <c r="D669" s="56"/>
      <c r="G669" s="55"/>
    </row>
    <row r="670">
      <c r="C670" s="55"/>
      <c r="D670" s="56"/>
      <c r="G670" s="55"/>
    </row>
    <row r="671">
      <c r="C671" s="55"/>
      <c r="D671" s="56"/>
      <c r="G671" s="55"/>
    </row>
    <row r="672">
      <c r="C672" s="55"/>
      <c r="D672" s="56"/>
      <c r="G672" s="55"/>
    </row>
    <row r="673">
      <c r="C673" s="55"/>
      <c r="D673" s="56"/>
      <c r="G673" s="55"/>
    </row>
    <row r="674">
      <c r="C674" s="55"/>
      <c r="D674" s="56"/>
      <c r="G674" s="55"/>
    </row>
    <row r="675">
      <c r="C675" s="55"/>
      <c r="D675" s="56"/>
      <c r="G675" s="55"/>
    </row>
    <row r="676">
      <c r="C676" s="55"/>
      <c r="D676" s="56"/>
      <c r="G676" s="55"/>
    </row>
    <row r="677">
      <c r="C677" s="55"/>
      <c r="D677" s="56"/>
      <c r="G677" s="55"/>
    </row>
    <row r="678">
      <c r="C678" s="55"/>
      <c r="D678" s="56"/>
      <c r="G678" s="55"/>
    </row>
    <row r="679">
      <c r="C679" s="55"/>
      <c r="D679" s="56"/>
      <c r="G679" s="55"/>
    </row>
    <row r="680">
      <c r="C680" s="55"/>
      <c r="D680" s="56"/>
      <c r="G680" s="55"/>
    </row>
    <row r="681">
      <c r="C681" s="55"/>
      <c r="D681" s="56"/>
      <c r="G681" s="55"/>
    </row>
    <row r="682">
      <c r="C682" s="55"/>
      <c r="D682" s="56"/>
      <c r="G682" s="55"/>
    </row>
    <row r="683">
      <c r="C683" s="55"/>
      <c r="D683" s="56"/>
      <c r="G683" s="55"/>
    </row>
    <row r="684">
      <c r="C684" s="55"/>
      <c r="D684" s="56"/>
      <c r="G684" s="55"/>
    </row>
    <row r="685">
      <c r="C685" s="55"/>
      <c r="D685" s="56"/>
      <c r="G685" s="55"/>
    </row>
    <row r="686">
      <c r="C686" s="55"/>
      <c r="D686" s="56"/>
      <c r="G686" s="55"/>
    </row>
    <row r="687">
      <c r="C687" s="55"/>
      <c r="D687" s="56"/>
      <c r="G687" s="55"/>
    </row>
    <row r="688">
      <c r="C688" s="55"/>
      <c r="D688" s="56"/>
      <c r="G688" s="55"/>
    </row>
    <row r="689">
      <c r="C689" s="55"/>
      <c r="D689" s="56"/>
      <c r="G689" s="55"/>
    </row>
    <row r="690">
      <c r="C690" s="55"/>
      <c r="D690" s="56"/>
      <c r="G690" s="55"/>
    </row>
    <row r="691">
      <c r="C691" s="55"/>
      <c r="D691" s="56"/>
      <c r="G691" s="55"/>
    </row>
    <row r="692">
      <c r="C692" s="55"/>
      <c r="D692" s="56"/>
      <c r="G692" s="55"/>
    </row>
    <row r="693">
      <c r="C693" s="55"/>
      <c r="D693" s="56"/>
      <c r="G693" s="55"/>
    </row>
    <row r="694">
      <c r="C694" s="55"/>
      <c r="D694" s="56"/>
      <c r="G694" s="55"/>
    </row>
    <row r="695">
      <c r="C695" s="55"/>
      <c r="D695" s="56"/>
      <c r="G695" s="55"/>
    </row>
    <row r="696">
      <c r="C696" s="55"/>
      <c r="D696" s="56"/>
      <c r="G696" s="55"/>
    </row>
    <row r="697">
      <c r="C697" s="55"/>
      <c r="D697" s="56"/>
      <c r="G697" s="55"/>
    </row>
    <row r="698">
      <c r="C698" s="55"/>
      <c r="D698" s="56"/>
      <c r="G698" s="55"/>
    </row>
    <row r="699">
      <c r="C699" s="55"/>
      <c r="D699" s="56"/>
      <c r="G699" s="55"/>
    </row>
    <row r="700">
      <c r="C700" s="55"/>
      <c r="D700" s="56"/>
      <c r="G700" s="55"/>
    </row>
    <row r="701">
      <c r="C701" s="55"/>
      <c r="D701" s="56"/>
      <c r="G701" s="55"/>
    </row>
    <row r="702">
      <c r="C702" s="55"/>
      <c r="D702" s="56"/>
      <c r="G702" s="55"/>
    </row>
    <row r="703">
      <c r="C703" s="55"/>
      <c r="D703" s="56"/>
      <c r="G703" s="55"/>
    </row>
    <row r="704">
      <c r="C704" s="55"/>
      <c r="D704" s="56"/>
      <c r="G704" s="55"/>
    </row>
    <row r="705">
      <c r="C705" s="55"/>
      <c r="D705" s="56"/>
      <c r="G705" s="55"/>
    </row>
    <row r="706">
      <c r="C706" s="55"/>
      <c r="D706" s="56"/>
      <c r="G706" s="55"/>
    </row>
    <row r="707">
      <c r="C707" s="55"/>
      <c r="D707" s="56"/>
      <c r="G707" s="55"/>
    </row>
    <row r="708">
      <c r="C708" s="55"/>
      <c r="D708" s="56"/>
      <c r="G708" s="55"/>
    </row>
    <row r="709">
      <c r="C709" s="55"/>
      <c r="D709" s="56"/>
      <c r="G709" s="55"/>
    </row>
    <row r="710">
      <c r="C710" s="55"/>
      <c r="D710" s="56"/>
      <c r="G710" s="55"/>
    </row>
    <row r="711">
      <c r="C711" s="55"/>
      <c r="D711" s="56"/>
      <c r="G711" s="55"/>
    </row>
    <row r="712">
      <c r="C712" s="55"/>
      <c r="D712" s="56"/>
      <c r="G712" s="55"/>
    </row>
    <row r="713">
      <c r="C713" s="55"/>
      <c r="D713" s="56"/>
      <c r="G713" s="55"/>
    </row>
    <row r="714">
      <c r="C714" s="55"/>
      <c r="D714" s="56"/>
      <c r="G714" s="55"/>
    </row>
    <row r="715">
      <c r="C715" s="55"/>
      <c r="D715" s="56"/>
      <c r="G715" s="55"/>
    </row>
    <row r="716">
      <c r="C716" s="55"/>
      <c r="D716" s="56"/>
      <c r="G716" s="55"/>
    </row>
    <row r="717">
      <c r="C717" s="55"/>
      <c r="D717" s="56"/>
      <c r="G717" s="55"/>
    </row>
    <row r="718">
      <c r="C718" s="55"/>
      <c r="D718" s="56"/>
      <c r="G718" s="55"/>
    </row>
    <row r="719">
      <c r="C719" s="55"/>
      <c r="D719" s="56"/>
      <c r="G719" s="55"/>
    </row>
    <row r="720">
      <c r="C720" s="55"/>
      <c r="D720" s="56"/>
      <c r="G720" s="55"/>
    </row>
    <row r="721">
      <c r="C721" s="55"/>
      <c r="D721" s="56"/>
      <c r="G721" s="55"/>
    </row>
    <row r="722">
      <c r="C722" s="55"/>
      <c r="D722" s="56"/>
      <c r="G722" s="55"/>
    </row>
    <row r="723">
      <c r="C723" s="55"/>
      <c r="D723" s="56"/>
      <c r="G723" s="55"/>
    </row>
    <row r="724">
      <c r="C724" s="55"/>
      <c r="D724" s="56"/>
      <c r="G724" s="55"/>
    </row>
    <row r="725">
      <c r="C725" s="55"/>
      <c r="D725" s="56"/>
      <c r="G725" s="55"/>
    </row>
    <row r="726">
      <c r="C726" s="55"/>
      <c r="D726" s="56"/>
      <c r="G726" s="55"/>
    </row>
    <row r="727">
      <c r="C727" s="55"/>
      <c r="D727" s="56"/>
      <c r="G727" s="55"/>
    </row>
    <row r="728">
      <c r="C728" s="55"/>
      <c r="D728" s="56"/>
      <c r="G728" s="55"/>
    </row>
    <row r="729">
      <c r="C729" s="55"/>
      <c r="D729" s="56"/>
      <c r="G729" s="55"/>
    </row>
    <row r="730">
      <c r="C730" s="55"/>
      <c r="D730" s="56"/>
      <c r="G730" s="55"/>
    </row>
    <row r="731">
      <c r="C731" s="55"/>
      <c r="D731" s="56"/>
      <c r="G731" s="55"/>
    </row>
    <row r="732">
      <c r="C732" s="55"/>
      <c r="D732" s="56"/>
      <c r="G732" s="55"/>
    </row>
    <row r="733">
      <c r="C733" s="55"/>
      <c r="D733" s="56"/>
      <c r="G733" s="55"/>
    </row>
    <row r="734">
      <c r="C734" s="55"/>
      <c r="D734" s="56"/>
      <c r="G734" s="55"/>
    </row>
    <row r="735">
      <c r="C735" s="55"/>
      <c r="D735" s="56"/>
      <c r="G735" s="55"/>
    </row>
    <row r="736">
      <c r="C736" s="55"/>
      <c r="D736" s="56"/>
      <c r="G736" s="55"/>
    </row>
    <row r="737">
      <c r="C737" s="55"/>
      <c r="D737" s="56"/>
      <c r="G737" s="55"/>
    </row>
    <row r="738">
      <c r="C738" s="55"/>
      <c r="D738" s="56"/>
      <c r="G738" s="55"/>
    </row>
    <row r="739">
      <c r="C739" s="55"/>
      <c r="D739" s="56"/>
      <c r="G739" s="55"/>
    </row>
    <row r="740">
      <c r="C740" s="55"/>
      <c r="D740" s="56"/>
      <c r="G740" s="55"/>
    </row>
    <row r="741">
      <c r="C741" s="55"/>
      <c r="D741" s="56"/>
      <c r="G741" s="55"/>
    </row>
    <row r="742">
      <c r="C742" s="55"/>
      <c r="D742" s="56"/>
      <c r="G742" s="55"/>
    </row>
    <row r="743">
      <c r="C743" s="55"/>
      <c r="D743" s="56"/>
      <c r="G743" s="55"/>
    </row>
    <row r="744">
      <c r="C744" s="55"/>
      <c r="D744" s="56"/>
      <c r="G744" s="55"/>
    </row>
    <row r="745">
      <c r="C745" s="55"/>
      <c r="D745" s="56"/>
      <c r="G745" s="55"/>
    </row>
    <row r="746">
      <c r="C746" s="55"/>
      <c r="D746" s="56"/>
      <c r="G746" s="55"/>
    </row>
    <row r="747">
      <c r="C747" s="55"/>
      <c r="D747" s="56"/>
      <c r="G747" s="55"/>
    </row>
    <row r="748">
      <c r="C748" s="55"/>
      <c r="D748" s="56"/>
      <c r="G748" s="55"/>
    </row>
    <row r="749">
      <c r="C749" s="55"/>
      <c r="D749" s="56"/>
      <c r="G749" s="55"/>
    </row>
    <row r="750">
      <c r="C750" s="55"/>
      <c r="D750" s="56"/>
      <c r="G750" s="55"/>
    </row>
    <row r="751">
      <c r="C751" s="55"/>
      <c r="D751" s="56"/>
      <c r="G751" s="55"/>
    </row>
    <row r="752">
      <c r="C752" s="55"/>
      <c r="D752" s="56"/>
      <c r="G752" s="55"/>
    </row>
    <row r="753">
      <c r="C753" s="55"/>
      <c r="D753" s="56"/>
      <c r="G753" s="55"/>
    </row>
    <row r="754">
      <c r="C754" s="55"/>
      <c r="D754" s="56"/>
      <c r="G754" s="55"/>
    </row>
    <row r="755">
      <c r="C755" s="55"/>
      <c r="D755" s="56"/>
      <c r="G755" s="55"/>
    </row>
    <row r="756">
      <c r="C756" s="55"/>
      <c r="D756" s="56"/>
      <c r="G756" s="55"/>
    </row>
    <row r="757">
      <c r="C757" s="55"/>
      <c r="D757" s="56"/>
      <c r="G757" s="55"/>
    </row>
    <row r="758">
      <c r="C758" s="55"/>
      <c r="D758" s="56"/>
      <c r="G758" s="55"/>
    </row>
    <row r="759">
      <c r="C759" s="55"/>
      <c r="D759" s="56"/>
      <c r="G759" s="55"/>
    </row>
    <row r="760">
      <c r="C760" s="55"/>
      <c r="D760" s="56"/>
      <c r="G760" s="55"/>
    </row>
    <row r="761">
      <c r="C761" s="55"/>
      <c r="D761" s="56"/>
      <c r="G761" s="55"/>
    </row>
    <row r="762">
      <c r="C762" s="55"/>
      <c r="D762" s="56"/>
      <c r="G762" s="55"/>
    </row>
    <row r="763">
      <c r="C763" s="55"/>
      <c r="D763" s="56"/>
      <c r="G763" s="55"/>
    </row>
    <row r="764">
      <c r="C764" s="55"/>
      <c r="D764" s="56"/>
      <c r="G764" s="55"/>
    </row>
    <row r="765">
      <c r="C765" s="55"/>
      <c r="D765" s="56"/>
      <c r="G765" s="55"/>
    </row>
    <row r="766">
      <c r="C766" s="55"/>
      <c r="D766" s="56"/>
      <c r="G766" s="55"/>
    </row>
    <row r="767">
      <c r="C767" s="55"/>
      <c r="D767" s="56"/>
      <c r="G767" s="55"/>
    </row>
    <row r="768">
      <c r="C768" s="55"/>
      <c r="D768" s="56"/>
      <c r="G768" s="55"/>
    </row>
    <row r="769">
      <c r="C769" s="55"/>
      <c r="D769" s="56"/>
      <c r="G769" s="55"/>
    </row>
    <row r="770">
      <c r="C770" s="55"/>
      <c r="D770" s="56"/>
      <c r="G770" s="55"/>
    </row>
    <row r="771">
      <c r="C771" s="55"/>
      <c r="D771" s="56"/>
      <c r="G771" s="55"/>
    </row>
    <row r="772">
      <c r="C772" s="55"/>
      <c r="D772" s="56"/>
      <c r="G772" s="55"/>
    </row>
    <row r="773">
      <c r="C773" s="55"/>
      <c r="D773" s="56"/>
      <c r="G773" s="55"/>
    </row>
    <row r="774">
      <c r="C774" s="55"/>
      <c r="D774" s="56"/>
      <c r="G774" s="55"/>
    </row>
    <row r="775">
      <c r="C775" s="55"/>
      <c r="D775" s="56"/>
      <c r="G775" s="55"/>
    </row>
    <row r="776">
      <c r="C776" s="55"/>
      <c r="D776" s="56"/>
      <c r="G776" s="55"/>
    </row>
    <row r="777">
      <c r="C777" s="55"/>
      <c r="D777" s="56"/>
      <c r="G777" s="55"/>
    </row>
    <row r="778">
      <c r="C778" s="55"/>
      <c r="D778" s="56"/>
      <c r="G778" s="55"/>
    </row>
    <row r="779">
      <c r="C779" s="55"/>
      <c r="D779" s="56"/>
      <c r="G779" s="55"/>
    </row>
    <row r="780">
      <c r="C780" s="55"/>
      <c r="D780" s="56"/>
      <c r="G780" s="55"/>
    </row>
    <row r="781">
      <c r="C781" s="55"/>
      <c r="D781" s="56"/>
      <c r="G781" s="55"/>
    </row>
    <row r="782">
      <c r="C782" s="55"/>
      <c r="D782" s="56"/>
      <c r="G782" s="55"/>
    </row>
    <row r="783">
      <c r="C783" s="55"/>
      <c r="D783" s="56"/>
      <c r="G783" s="55"/>
    </row>
    <row r="784">
      <c r="C784" s="55"/>
      <c r="D784" s="56"/>
      <c r="G784" s="55"/>
    </row>
    <row r="785">
      <c r="C785" s="55"/>
      <c r="D785" s="56"/>
      <c r="G785" s="55"/>
    </row>
    <row r="786">
      <c r="C786" s="55"/>
      <c r="D786" s="56"/>
      <c r="G786" s="55"/>
    </row>
    <row r="787">
      <c r="C787" s="55"/>
      <c r="D787" s="56"/>
      <c r="G787" s="55"/>
    </row>
    <row r="788">
      <c r="C788" s="55"/>
      <c r="D788" s="56"/>
      <c r="G788" s="55"/>
    </row>
    <row r="789">
      <c r="C789" s="55"/>
      <c r="D789" s="56"/>
      <c r="G789" s="55"/>
    </row>
    <row r="790">
      <c r="C790" s="55"/>
      <c r="D790" s="56"/>
      <c r="G790" s="55"/>
    </row>
    <row r="791">
      <c r="C791" s="55"/>
      <c r="D791" s="56"/>
      <c r="G791" s="55"/>
    </row>
    <row r="792">
      <c r="C792" s="55"/>
      <c r="D792" s="56"/>
      <c r="G792" s="55"/>
    </row>
    <row r="793">
      <c r="C793" s="55"/>
      <c r="D793" s="56"/>
      <c r="G793" s="55"/>
    </row>
    <row r="794">
      <c r="C794" s="55"/>
      <c r="D794" s="56"/>
      <c r="G794" s="55"/>
    </row>
    <row r="795">
      <c r="C795" s="55"/>
      <c r="D795" s="56"/>
      <c r="G795" s="55"/>
    </row>
    <row r="796">
      <c r="C796" s="55"/>
      <c r="D796" s="56"/>
      <c r="G796" s="55"/>
    </row>
    <row r="797">
      <c r="C797" s="55"/>
      <c r="D797" s="56"/>
      <c r="G797" s="55"/>
    </row>
    <row r="798">
      <c r="C798" s="55"/>
      <c r="D798" s="56"/>
      <c r="G798" s="55"/>
    </row>
    <row r="799">
      <c r="C799" s="55"/>
      <c r="D799" s="56"/>
      <c r="G799" s="55"/>
    </row>
    <row r="800">
      <c r="C800" s="55"/>
      <c r="D800" s="56"/>
      <c r="G800" s="55"/>
    </row>
    <row r="801">
      <c r="C801" s="55"/>
      <c r="D801" s="56"/>
      <c r="G801" s="55"/>
    </row>
    <row r="802">
      <c r="C802" s="55"/>
      <c r="D802" s="56"/>
      <c r="G802" s="55"/>
    </row>
    <row r="803">
      <c r="C803" s="55"/>
      <c r="D803" s="56"/>
      <c r="G803" s="55"/>
    </row>
    <row r="804">
      <c r="C804" s="55"/>
      <c r="D804" s="56"/>
      <c r="G804" s="55"/>
    </row>
    <row r="805">
      <c r="C805" s="55"/>
      <c r="D805" s="56"/>
      <c r="G805" s="55"/>
    </row>
    <row r="806">
      <c r="C806" s="55"/>
      <c r="D806" s="56"/>
      <c r="G806" s="55"/>
    </row>
    <row r="807">
      <c r="C807" s="55"/>
      <c r="D807" s="56"/>
      <c r="G807" s="55"/>
    </row>
    <row r="808">
      <c r="C808" s="55"/>
      <c r="D808" s="56"/>
      <c r="G808" s="55"/>
    </row>
    <row r="809">
      <c r="C809" s="55"/>
      <c r="D809" s="56"/>
      <c r="G809" s="55"/>
    </row>
    <row r="810">
      <c r="C810" s="55"/>
      <c r="D810" s="56"/>
      <c r="G810" s="55"/>
    </row>
    <row r="811">
      <c r="C811" s="55"/>
      <c r="D811" s="56"/>
      <c r="G811" s="55"/>
    </row>
    <row r="812">
      <c r="C812" s="55"/>
      <c r="D812" s="56"/>
      <c r="G812" s="55"/>
    </row>
    <row r="813">
      <c r="C813" s="55"/>
      <c r="D813" s="56"/>
      <c r="G813" s="55"/>
    </row>
    <row r="814">
      <c r="C814" s="55"/>
      <c r="D814" s="56"/>
      <c r="G814" s="55"/>
    </row>
    <row r="815">
      <c r="C815" s="55"/>
      <c r="D815" s="56"/>
      <c r="G815" s="55"/>
    </row>
    <row r="816">
      <c r="C816" s="55"/>
      <c r="D816" s="56"/>
      <c r="G816" s="55"/>
    </row>
    <row r="817">
      <c r="C817" s="55"/>
      <c r="D817" s="56"/>
      <c r="G817" s="55"/>
    </row>
    <row r="818">
      <c r="C818" s="55"/>
      <c r="D818" s="56"/>
      <c r="G818" s="55"/>
    </row>
    <row r="819">
      <c r="C819" s="55"/>
      <c r="D819" s="56"/>
      <c r="G819" s="55"/>
    </row>
    <row r="820">
      <c r="C820" s="55"/>
      <c r="D820" s="56"/>
      <c r="G820" s="55"/>
    </row>
    <row r="821">
      <c r="C821" s="55"/>
      <c r="D821" s="56"/>
      <c r="G821" s="55"/>
    </row>
    <row r="822">
      <c r="C822" s="55"/>
      <c r="D822" s="56"/>
      <c r="G822" s="55"/>
    </row>
    <row r="823">
      <c r="C823" s="55"/>
      <c r="D823" s="56"/>
      <c r="G823" s="55"/>
    </row>
    <row r="824">
      <c r="C824" s="55"/>
      <c r="D824" s="56"/>
      <c r="G824" s="55"/>
    </row>
    <row r="825">
      <c r="C825" s="55"/>
      <c r="D825" s="56"/>
      <c r="G825" s="55"/>
    </row>
    <row r="826">
      <c r="C826" s="55"/>
      <c r="D826" s="56"/>
      <c r="G826" s="55"/>
    </row>
    <row r="827">
      <c r="C827" s="55"/>
      <c r="D827" s="56"/>
      <c r="G827" s="55"/>
    </row>
    <row r="828">
      <c r="C828" s="55"/>
      <c r="D828" s="56"/>
      <c r="G828" s="55"/>
    </row>
    <row r="829">
      <c r="C829" s="55"/>
      <c r="D829" s="56"/>
      <c r="G829" s="55"/>
    </row>
    <row r="830">
      <c r="C830" s="55"/>
      <c r="D830" s="56"/>
      <c r="G830" s="55"/>
    </row>
    <row r="831">
      <c r="C831" s="55"/>
      <c r="D831" s="56"/>
      <c r="G831" s="55"/>
    </row>
    <row r="832">
      <c r="C832" s="55"/>
      <c r="D832" s="56"/>
      <c r="G832" s="55"/>
    </row>
    <row r="833">
      <c r="C833" s="55"/>
      <c r="D833" s="56"/>
      <c r="G833" s="55"/>
    </row>
    <row r="834">
      <c r="C834" s="55"/>
      <c r="D834" s="56"/>
      <c r="G834" s="55"/>
    </row>
    <row r="835">
      <c r="C835" s="55"/>
      <c r="D835" s="56"/>
      <c r="G835" s="55"/>
    </row>
    <row r="836">
      <c r="C836" s="55"/>
      <c r="D836" s="56"/>
      <c r="G836" s="55"/>
    </row>
    <row r="837">
      <c r="C837" s="55"/>
      <c r="D837" s="56"/>
      <c r="G837" s="55"/>
    </row>
    <row r="838">
      <c r="C838" s="55"/>
      <c r="D838" s="56"/>
      <c r="G838" s="55"/>
    </row>
    <row r="839">
      <c r="C839" s="55"/>
      <c r="D839" s="56"/>
      <c r="G839" s="55"/>
    </row>
    <row r="840">
      <c r="C840" s="55"/>
      <c r="D840" s="56"/>
      <c r="G840" s="55"/>
    </row>
    <row r="841">
      <c r="C841" s="55"/>
      <c r="D841" s="56"/>
      <c r="G841" s="55"/>
    </row>
    <row r="842">
      <c r="C842" s="55"/>
      <c r="D842" s="56"/>
      <c r="G842" s="55"/>
    </row>
    <row r="843">
      <c r="C843" s="55"/>
      <c r="D843" s="56"/>
      <c r="G843" s="55"/>
    </row>
    <row r="844">
      <c r="C844" s="55"/>
      <c r="D844" s="56"/>
      <c r="G844" s="55"/>
    </row>
    <row r="845">
      <c r="C845" s="55"/>
      <c r="D845" s="56"/>
      <c r="G845" s="55"/>
    </row>
    <row r="846">
      <c r="C846" s="55"/>
      <c r="D846" s="56"/>
      <c r="G846" s="55"/>
    </row>
    <row r="847">
      <c r="C847" s="55"/>
      <c r="D847" s="56"/>
      <c r="G847" s="55"/>
    </row>
    <row r="848">
      <c r="C848" s="55"/>
      <c r="D848" s="56"/>
      <c r="G848" s="55"/>
    </row>
    <row r="849">
      <c r="C849" s="55"/>
      <c r="D849" s="56"/>
      <c r="G849" s="55"/>
    </row>
    <row r="850">
      <c r="C850" s="55"/>
      <c r="D850" s="56"/>
      <c r="G850" s="55"/>
    </row>
    <row r="851">
      <c r="C851" s="55"/>
      <c r="D851" s="56"/>
      <c r="G851" s="55"/>
    </row>
    <row r="852">
      <c r="C852" s="55"/>
      <c r="D852" s="56"/>
      <c r="G852" s="55"/>
    </row>
    <row r="853">
      <c r="C853" s="55"/>
      <c r="D853" s="56"/>
      <c r="G853" s="55"/>
    </row>
    <row r="854">
      <c r="C854" s="55"/>
      <c r="D854" s="56"/>
      <c r="G854" s="55"/>
    </row>
    <row r="855">
      <c r="C855" s="55"/>
      <c r="D855" s="56"/>
      <c r="G855" s="55"/>
    </row>
    <row r="856">
      <c r="C856" s="55"/>
      <c r="D856" s="56"/>
      <c r="G856" s="55"/>
    </row>
    <row r="857">
      <c r="C857" s="55"/>
      <c r="D857" s="56"/>
      <c r="G857" s="55"/>
    </row>
    <row r="858">
      <c r="C858" s="55"/>
      <c r="D858" s="56"/>
      <c r="G858" s="55"/>
    </row>
    <row r="859">
      <c r="C859" s="55"/>
      <c r="D859" s="56"/>
      <c r="G859" s="55"/>
    </row>
    <row r="860">
      <c r="C860" s="55"/>
      <c r="D860" s="56"/>
      <c r="G860" s="55"/>
    </row>
    <row r="861">
      <c r="C861" s="55"/>
      <c r="D861" s="56"/>
      <c r="G861" s="55"/>
    </row>
    <row r="862">
      <c r="C862" s="55"/>
      <c r="D862" s="56"/>
      <c r="G862" s="55"/>
    </row>
    <row r="863">
      <c r="C863" s="55"/>
      <c r="D863" s="56"/>
      <c r="G863" s="55"/>
    </row>
    <row r="864">
      <c r="C864" s="55"/>
      <c r="D864" s="56"/>
      <c r="G864" s="55"/>
    </row>
    <row r="865">
      <c r="C865" s="55"/>
      <c r="D865" s="56"/>
      <c r="G865" s="55"/>
    </row>
    <row r="866">
      <c r="C866" s="55"/>
      <c r="D866" s="56"/>
      <c r="G866" s="55"/>
    </row>
    <row r="867">
      <c r="C867" s="55"/>
      <c r="D867" s="56"/>
      <c r="G867" s="55"/>
    </row>
    <row r="868">
      <c r="C868" s="55"/>
      <c r="D868" s="56"/>
      <c r="G868" s="55"/>
    </row>
    <row r="869">
      <c r="C869" s="55"/>
      <c r="D869" s="56"/>
      <c r="G869" s="55"/>
    </row>
    <row r="870">
      <c r="C870" s="55"/>
      <c r="D870" s="56"/>
      <c r="G870" s="55"/>
    </row>
    <row r="871">
      <c r="C871" s="55"/>
      <c r="D871" s="56"/>
      <c r="G871" s="55"/>
    </row>
    <row r="872">
      <c r="C872" s="55"/>
      <c r="D872" s="56"/>
      <c r="G872" s="55"/>
    </row>
    <row r="873">
      <c r="C873" s="55"/>
      <c r="D873" s="56"/>
      <c r="G873" s="55"/>
    </row>
    <row r="874">
      <c r="C874" s="55"/>
      <c r="D874" s="56"/>
      <c r="G874" s="55"/>
    </row>
    <row r="875">
      <c r="C875" s="55"/>
      <c r="D875" s="56"/>
      <c r="G875" s="55"/>
    </row>
    <row r="876">
      <c r="C876" s="55"/>
      <c r="D876" s="56"/>
      <c r="G876" s="55"/>
    </row>
    <row r="877">
      <c r="C877" s="55"/>
      <c r="D877" s="56"/>
      <c r="G877" s="55"/>
    </row>
    <row r="878">
      <c r="C878" s="55"/>
      <c r="D878" s="56"/>
      <c r="G878" s="55"/>
    </row>
    <row r="879">
      <c r="C879" s="55"/>
      <c r="D879" s="56"/>
      <c r="G879" s="55"/>
    </row>
    <row r="880">
      <c r="C880" s="55"/>
      <c r="D880" s="56"/>
      <c r="G880" s="55"/>
    </row>
    <row r="881">
      <c r="C881" s="55"/>
      <c r="D881" s="56"/>
      <c r="G881" s="55"/>
    </row>
    <row r="882">
      <c r="C882" s="55"/>
      <c r="D882" s="56"/>
      <c r="G882" s="55"/>
    </row>
    <row r="883">
      <c r="C883" s="55"/>
      <c r="D883" s="56"/>
      <c r="G883" s="55"/>
    </row>
    <row r="884">
      <c r="C884" s="55"/>
      <c r="D884" s="56"/>
      <c r="G884" s="55"/>
    </row>
    <row r="885">
      <c r="C885" s="55"/>
      <c r="D885" s="56"/>
      <c r="G885" s="55"/>
    </row>
    <row r="886">
      <c r="C886" s="55"/>
      <c r="D886" s="56"/>
      <c r="G886" s="55"/>
    </row>
    <row r="887">
      <c r="C887" s="55"/>
      <c r="D887" s="56"/>
      <c r="G887" s="55"/>
    </row>
    <row r="888">
      <c r="C888" s="55"/>
      <c r="D888" s="56"/>
      <c r="G888" s="55"/>
    </row>
    <row r="889">
      <c r="C889" s="55"/>
      <c r="D889" s="56"/>
      <c r="G889" s="55"/>
    </row>
    <row r="890">
      <c r="C890" s="55"/>
      <c r="D890" s="56"/>
      <c r="G890" s="55"/>
    </row>
    <row r="891">
      <c r="C891" s="55"/>
      <c r="D891" s="56"/>
      <c r="G891" s="55"/>
    </row>
    <row r="892">
      <c r="C892" s="55"/>
      <c r="D892" s="56"/>
      <c r="G892" s="55"/>
    </row>
    <row r="893">
      <c r="C893" s="55"/>
      <c r="D893" s="56"/>
      <c r="G893" s="55"/>
    </row>
    <row r="894">
      <c r="C894" s="55"/>
      <c r="D894" s="56"/>
      <c r="G894" s="55"/>
    </row>
    <row r="895">
      <c r="C895" s="55"/>
      <c r="D895" s="56"/>
      <c r="G895" s="55"/>
    </row>
    <row r="896">
      <c r="C896" s="55"/>
      <c r="D896" s="56"/>
      <c r="G896" s="55"/>
    </row>
    <row r="897">
      <c r="C897" s="55"/>
      <c r="D897" s="56"/>
      <c r="G897" s="55"/>
    </row>
    <row r="898">
      <c r="C898" s="55"/>
      <c r="D898" s="56"/>
      <c r="G898" s="55"/>
    </row>
    <row r="899">
      <c r="C899" s="55"/>
      <c r="D899" s="56"/>
      <c r="G899" s="55"/>
    </row>
    <row r="900">
      <c r="C900" s="55"/>
      <c r="D900" s="56"/>
      <c r="G900" s="55"/>
    </row>
    <row r="901">
      <c r="C901" s="55"/>
      <c r="D901" s="56"/>
      <c r="G901" s="55"/>
    </row>
    <row r="902">
      <c r="C902" s="55"/>
      <c r="D902" s="56"/>
      <c r="G902" s="55"/>
    </row>
    <row r="903">
      <c r="C903" s="55"/>
      <c r="D903" s="56"/>
      <c r="G903" s="55"/>
    </row>
    <row r="904">
      <c r="C904" s="55"/>
      <c r="D904" s="56"/>
      <c r="G904" s="55"/>
    </row>
    <row r="905">
      <c r="C905" s="55"/>
      <c r="D905" s="56"/>
      <c r="G905" s="55"/>
    </row>
    <row r="906">
      <c r="C906" s="55"/>
      <c r="D906" s="56"/>
      <c r="G906" s="55"/>
    </row>
    <row r="907">
      <c r="C907" s="55"/>
      <c r="D907" s="56"/>
      <c r="G907" s="55"/>
    </row>
    <row r="908">
      <c r="C908" s="55"/>
      <c r="D908" s="56"/>
      <c r="G908" s="55"/>
    </row>
    <row r="909">
      <c r="C909" s="55"/>
      <c r="D909" s="56"/>
      <c r="G909" s="55"/>
    </row>
    <row r="910">
      <c r="C910" s="55"/>
      <c r="D910" s="56"/>
      <c r="G910" s="55"/>
    </row>
    <row r="911">
      <c r="C911" s="55"/>
      <c r="D911" s="56"/>
      <c r="G911" s="55"/>
    </row>
    <row r="912">
      <c r="C912" s="55"/>
      <c r="D912" s="56"/>
      <c r="G912" s="55"/>
    </row>
    <row r="913">
      <c r="C913" s="55"/>
      <c r="D913" s="56"/>
      <c r="G913" s="55"/>
    </row>
    <row r="914">
      <c r="C914" s="55"/>
      <c r="D914" s="56"/>
      <c r="G914" s="55"/>
    </row>
    <row r="915">
      <c r="C915" s="55"/>
      <c r="D915" s="56"/>
      <c r="G915" s="55"/>
    </row>
    <row r="916">
      <c r="C916" s="55"/>
      <c r="D916" s="56"/>
      <c r="G916" s="55"/>
    </row>
    <row r="917">
      <c r="C917" s="55"/>
      <c r="D917" s="56"/>
      <c r="G917" s="55"/>
    </row>
    <row r="918">
      <c r="C918" s="55"/>
      <c r="D918" s="56"/>
      <c r="G918" s="55"/>
    </row>
    <row r="919">
      <c r="C919" s="55"/>
      <c r="D919" s="56"/>
      <c r="G919" s="55"/>
    </row>
    <row r="920">
      <c r="C920" s="55"/>
      <c r="D920" s="56"/>
      <c r="G920" s="55"/>
    </row>
    <row r="921">
      <c r="C921" s="55"/>
      <c r="D921" s="56"/>
      <c r="G921" s="55"/>
    </row>
    <row r="922">
      <c r="C922" s="55"/>
      <c r="D922" s="56"/>
      <c r="G922" s="55"/>
    </row>
    <row r="923">
      <c r="C923" s="55"/>
      <c r="D923" s="56"/>
      <c r="G923" s="55"/>
    </row>
    <row r="924">
      <c r="C924" s="55"/>
      <c r="D924" s="56"/>
      <c r="G924" s="55"/>
    </row>
    <row r="925">
      <c r="C925" s="55"/>
      <c r="D925" s="56"/>
      <c r="G925" s="55"/>
    </row>
    <row r="926">
      <c r="C926" s="55"/>
      <c r="D926" s="56"/>
      <c r="G926" s="55"/>
    </row>
    <row r="927">
      <c r="C927" s="55"/>
      <c r="D927" s="56"/>
      <c r="G927" s="55"/>
    </row>
    <row r="928">
      <c r="C928" s="55"/>
      <c r="D928" s="56"/>
      <c r="G928" s="55"/>
    </row>
    <row r="929">
      <c r="C929" s="55"/>
      <c r="D929" s="56"/>
      <c r="G929" s="55"/>
    </row>
    <row r="930">
      <c r="C930" s="55"/>
      <c r="D930" s="56"/>
      <c r="G930" s="55"/>
    </row>
    <row r="931">
      <c r="C931" s="55"/>
      <c r="D931" s="56"/>
      <c r="G931" s="55"/>
    </row>
    <row r="932">
      <c r="C932" s="55"/>
      <c r="D932" s="56"/>
      <c r="G932" s="55"/>
    </row>
    <row r="933">
      <c r="C933" s="55"/>
      <c r="D933" s="56"/>
      <c r="G933" s="55"/>
    </row>
    <row r="934">
      <c r="C934" s="55"/>
      <c r="D934" s="56"/>
      <c r="G934" s="55"/>
    </row>
    <row r="935">
      <c r="C935" s="55"/>
      <c r="D935" s="56"/>
      <c r="G935" s="55"/>
    </row>
    <row r="936">
      <c r="C936" s="55"/>
      <c r="D936" s="56"/>
      <c r="G936" s="55"/>
    </row>
    <row r="937">
      <c r="C937" s="55"/>
      <c r="D937" s="56"/>
      <c r="G937" s="55"/>
    </row>
    <row r="938">
      <c r="C938" s="55"/>
      <c r="D938" s="56"/>
      <c r="G938" s="55"/>
    </row>
    <row r="939">
      <c r="C939" s="55"/>
      <c r="D939" s="56"/>
      <c r="G939" s="55"/>
    </row>
    <row r="940">
      <c r="C940" s="55"/>
      <c r="D940" s="56"/>
      <c r="G940" s="55"/>
    </row>
    <row r="941">
      <c r="C941" s="55"/>
      <c r="D941" s="56"/>
      <c r="G941" s="55"/>
    </row>
    <row r="942">
      <c r="C942" s="55"/>
      <c r="D942" s="56"/>
      <c r="G942" s="55"/>
    </row>
    <row r="943">
      <c r="C943" s="55"/>
      <c r="D943" s="56"/>
      <c r="G943" s="55"/>
    </row>
    <row r="944">
      <c r="C944" s="55"/>
      <c r="D944" s="56"/>
      <c r="G944" s="55"/>
    </row>
    <row r="945">
      <c r="C945" s="55"/>
      <c r="D945" s="56"/>
      <c r="G945" s="55"/>
    </row>
    <row r="946">
      <c r="C946" s="55"/>
      <c r="D946" s="56"/>
      <c r="G946" s="55"/>
    </row>
    <row r="947">
      <c r="C947" s="55"/>
      <c r="D947" s="56"/>
      <c r="G947" s="55"/>
    </row>
    <row r="948">
      <c r="C948" s="55"/>
      <c r="D948" s="56"/>
      <c r="G948" s="55"/>
    </row>
    <row r="949">
      <c r="C949" s="55"/>
      <c r="D949" s="56"/>
      <c r="G949" s="55"/>
    </row>
    <row r="950">
      <c r="C950" s="55"/>
      <c r="D950" s="56"/>
      <c r="G950" s="55"/>
    </row>
    <row r="951">
      <c r="C951" s="55"/>
      <c r="D951" s="56"/>
      <c r="G951" s="55"/>
    </row>
    <row r="952">
      <c r="C952" s="55"/>
      <c r="D952" s="56"/>
      <c r="G952" s="55"/>
    </row>
    <row r="953">
      <c r="C953" s="55"/>
      <c r="D953" s="56"/>
      <c r="G953" s="55"/>
    </row>
    <row r="954">
      <c r="C954" s="55"/>
      <c r="D954" s="56"/>
      <c r="G954" s="55"/>
    </row>
    <row r="955">
      <c r="C955" s="55"/>
      <c r="D955" s="56"/>
      <c r="G955" s="55"/>
    </row>
    <row r="956">
      <c r="C956" s="55"/>
      <c r="D956" s="56"/>
      <c r="G956" s="55"/>
    </row>
    <row r="957">
      <c r="C957" s="55"/>
      <c r="D957" s="56"/>
      <c r="G957" s="55"/>
    </row>
    <row r="958">
      <c r="C958" s="55"/>
      <c r="D958" s="56"/>
      <c r="G958" s="55"/>
    </row>
    <row r="959">
      <c r="C959" s="55"/>
      <c r="D959" s="56"/>
      <c r="G959" s="55"/>
    </row>
    <row r="960">
      <c r="C960" s="55"/>
      <c r="D960" s="56"/>
      <c r="G960" s="55"/>
    </row>
    <row r="961">
      <c r="C961" s="55"/>
      <c r="D961" s="56"/>
      <c r="G961" s="55"/>
    </row>
    <row r="962">
      <c r="C962" s="55"/>
      <c r="D962" s="56"/>
      <c r="G962" s="55"/>
    </row>
    <row r="963">
      <c r="C963" s="55"/>
      <c r="D963" s="56"/>
      <c r="G963" s="55"/>
    </row>
    <row r="964">
      <c r="C964" s="55"/>
      <c r="D964" s="56"/>
      <c r="G964" s="55"/>
    </row>
    <row r="965">
      <c r="C965" s="55"/>
      <c r="D965" s="56"/>
      <c r="G965" s="55"/>
    </row>
    <row r="966">
      <c r="C966" s="55"/>
      <c r="D966" s="56"/>
      <c r="G966" s="55"/>
    </row>
    <row r="967">
      <c r="C967" s="55"/>
      <c r="D967" s="56"/>
      <c r="G967" s="55"/>
    </row>
    <row r="968">
      <c r="C968" s="55"/>
      <c r="D968" s="56"/>
      <c r="G968" s="55"/>
    </row>
    <row r="969">
      <c r="C969" s="55"/>
      <c r="D969" s="56"/>
      <c r="G969" s="55"/>
    </row>
    <row r="970">
      <c r="C970" s="55"/>
      <c r="D970" s="56"/>
      <c r="G970" s="55"/>
    </row>
    <row r="971">
      <c r="C971" s="55"/>
      <c r="D971" s="56"/>
      <c r="G971" s="55"/>
    </row>
    <row r="972">
      <c r="C972" s="55"/>
      <c r="D972" s="56"/>
      <c r="G972" s="55"/>
    </row>
    <row r="973">
      <c r="C973" s="55"/>
      <c r="D973" s="56"/>
      <c r="G973" s="55"/>
    </row>
    <row r="974">
      <c r="C974" s="55"/>
      <c r="D974" s="56"/>
      <c r="G974" s="55"/>
    </row>
    <row r="975">
      <c r="C975" s="55"/>
      <c r="D975" s="56"/>
      <c r="G975" s="55"/>
    </row>
    <row r="976">
      <c r="C976" s="55"/>
      <c r="D976" s="56"/>
      <c r="G976" s="55"/>
    </row>
    <row r="977">
      <c r="C977" s="55"/>
      <c r="D977" s="56"/>
      <c r="G977" s="55"/>
    </row>
    <row r="978">
      <c r="C978" s="55"/>
      <c r="D978" s="56"/>
      <c r="G978" s="55"/>
    </row>
    <row r="979">
      <c r="C979" s="55"/>
      <c r="D979" s="56"/>
      <c r="G979" s="55"/>
    </row>
    <row r="980">
      <c r="C980" s="55"/>
      <c r="D980" s="56"/>
      <c r="G980" s="55"/>
    </row>
    <row r="981">
      <c r="C981" s="55"/>
      <c r="D981" s="56"/>
      <c r="G981" s="55"/>
    </row>
    <row r="982">
      <c r="C982" s="55"/>
      <c r="D982" s="56"/>
      <c r="G982" s="55"/>
    </row>
    <row r="983">
      <c r="C983" s="55"/>
      <c r="D983" s="56"/>
      <c r="G983" s="55"/>
    </row>
    <row r="984">
      <c r="C984" s="55"/>
      <c r="D984" s="56"/>
      <c r="G984" s="55"/>
    </row>
    <row r="985">
      <c r="C985" s="55"/>
      <c r="D985" s="56"/>
      <c r="G985" s="55"/>
    </row>
    <row r="986">
      <c r="C986" s="55"/>
      <c r="D986" s="56"/>
      <c r="G986" s="55"/>
    </row>
    <row r="987">
      <c r="C987" s="55"/>
      <c r="D987" s="56"/>
      <c r="G987" s="55"/>
    </row>
    <row r="988">
      <c r="C988" s="55"/>
      <c r="D988" s="56"/>
      <c r="G988" s="55"/>
    </row>
    <row r="989">
      <c r="C989" s="55"/>
      <c r="D989" s="56"/>
      <c r="G989" s="55"/>
    </row>
    <row r="990">
      <c r="C990" s="55"/>
      <c r="D990" s="56"/>
      <c r="G990" s="55"/>
    </row>
    <row r="991">
      <c r="C991" s="55"/>
      <c r="D991" s="56"/>
      <c r="G991" s="55"/>
    </row>
    <row r="992">
      <c r="C992" s="55"/>
      <c r="D992" s="56"/>
      <c r="G992" s="55"/>
    </row>
    <row r="993">
      <c r="C993" s="55"/>
      <c r="D993" s="56"/>
      <c r="G993" s="55"/>
    </row>
    <row r="994">
      <c r="C994" s="55"/>
      <c r="D994" s="56"/>
      <c r="G994" s="55"/>
    </row>
    <row r="995">
      <c r="C995" s="55"/>
      <c r="D995" s="56"/>
      <c r="G995" s="55"/>
    </row>
    <row r="996">
      <c r="C996" s="55"/>
      <c r="D996" s="56"/>
      <c r="G996" s="55"/>
    </row>
    <row r="997">
      <c r="C997" s="55"/>
      <c r="D997" s="56"/>
      <c r="G997" s="55"/>
    </row>
    <row r="998">
      <c r="C998" s="55"/>
      <c r="D998" s="56"/>
      <c r="G998" s="55"/>
    </row>
    <row r="999">
      <c r="C999" s="55"/>
      <c r="D999" s="56"/>
      <c r="G999" s="55"/>
    </row>
    <row r="1000">
      <c r="C1000" s="55"/>
      <c r="D1000" s="56"/>
      <c r="G1000" s="55"/>
    </row>
    <row r="1001">
      <c r="C1001" s="55"/>
      <c r="D1001" s="56"/>
      <c r="G1001" s="55"/>
    </row>
  </sheetData>
  <mergeCells count="16">
    <mergeCell ref="H2:J2"/>
    <mergeCell ref="L2:N2"/>
    <mergeCell ref="H12:J12"/>
    <mergeCell ref="L12:N12"/>
    <mergeCell ref="H22:J22"/>
    <mergeCell ref="L22:N22"/>
    <mergeCell ref="L32:N32"/>
    <mergeCell ref="H72:J72"/>
    <mergeCell ref="L72:N72"/>
    <mergeCell ref="H32:J32"/>
    <mergeCell ref="H42:J42"/>
    <mergeCell ref="L42:N42"/>
    <mergeCell ref="H52:J52"/>
    <mergeCell ref="L52:N52"/>
    <mergeCell ref="H62:J62"/>
    <mergeCell ref="L62:N6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5"/>
  </cols>
  <sheetData>
    <row r="1">
      <c r="C1" s="65"/>
    </row>
    <row r="2">
      <c r="C2" s="49" t="s">
        <v>48</v>
      </c>
      <c r="D2" s="54">
        <v>9.476694362126244</v>
      </c>
      <c r="E2" s="50" t="s">
        <v>23</v>
      </c>
    </row>
    <row r="3">
      <c r="C3" s="49" t="s">
        <v>28</v>
      </c>
      <c r="D3" s="54">
        <v>8.42347428</v>
      </c>
      <c r="E3" s="50" t="s">
        <v>23</v>
      </c>
    </row>
    <row r="4">
      <c r="C4" s="49" t="s">
        <v>49</v>
      </c>
      <c r="D4" s="54">
        <v>5.454205348214286</v>
      </c>
      <c r="E4" s="50" t="s">
        <v>23</v>
      </c>
    </row>
    <row r="5">
      <c r="C5" s="49" t="s">
        <v>30</v>
      </c>
      <c r="D5" s="54">
        <v>4.713571432539682</v>
      </c>
      <c r="E5" s="50" t="s">
        <v>23</v>
      </c>
    </row>
    <row r="6">
      <c r="C6" s="49" t="s">
        <v>51</v>
      </c>
      <c r="D6" s="54">
        <v>4.2508523857142855</v>
      </c>
      <c r="E6" s="50" t="s">
        <v>23</v>
      </c>
    </row>
    <row r="7">
      <c r="C7" s="49" t="s">
        <v>50</v>
      </c>
      <c r="D7" s="54">
        <v>4.856822515151515</v>
      </c>
      <c r="E7" s="50" t="s">
        <v>23</v>
      </c>
    </row>
    <row r="8">
      <c r="C8" s="49" t="s">
        <v>47</v>
      </c>
      <c r="D8" s="54">
        <v>5.037699079027355</v>
      </c>
      <c r="E8" s="50" t="s">
        <v>23</v>
      </c>
    </row>
    <row r="9">
      <c r="C9" s="49" t="s">
        <v>48</v>
      </c>
      <c r="E9" s="50" t="s">
        <v>33</v>
      </c>
    </row>
    <row r="10">
      <c r="C10" s="49" t="s">
        <v>28</v>
      </c>
      <c r="E10" s="50" t="s">
        <v>33</v>
      </c>
    </row>
    <row r="11">
      <c r="C11" s="49" t="s">
        <v>49</v>
      </c>
      <c r="E11" s="50" t="s">
        <v>33</v>
      </c>
    </row>
    <row r="12">
      <c r="C12" s="49" t="s">
        <v>30</v>
      </c>
      <c r="E12" s="50" t="s">
        <v>33</v>
      </c>
    </row>
    <row r="13">
      <c r="C13" s="49" t="s">
        <v>51</v>
      </c>
      <c r="E13" s="50" t="s">
        <v>33</v>
      </c>
    </row>
    <row r="14">
      <c r="C14" s="49" t="s">
        <v>50</v>
      </c>
      <c r="E14" s="50" t="s">
        <v>33</v>
      </c>
    </row>
    <row r="15">
      <c r="C15" s="49" t="s">
        <v>47</v>
      </c>
      <c r="E15" s="50" t="s">
        <v>33</v>
      </c>
    </row>
    <row r="16">
      <c r="C16" s="49" t="s">
        <v>48</v>
      </c>
      <c r="D16" s="54">
        <v>0.8253095238095237</v>
      </c>
      <c r="E16" s="50" t="s">
        <v>34</v>
      </c>
    </row>
    <row r="17">
      <c r="C17" s="49" t="s">
        <v>28</v>
      </c>
      <c r="D17" s="54">
        <v>0.05542857142857143</v>
      </c>
      <c r="E17" s="50" t="s">
        <v>34</v>
      </c>
    </row>
    <row r="18">
      <c r="C18" s="49" t="s">
        <v>49</v>
      </c>
      <c r="D18" s="54">
        <v>1.7837857142857143</v>
      </c>
      <c r="E18" s="50" t="s">
        <v>34</v>
      </c>
    </row>
    <row r="19">
      <c r="C19" s="49" t="s">
        <v>30</v>
      </c>
      <c r="D19" s="54">
        <v>2.2215357142857144</v>
      </c>
      <c r="E19" s="50" t="s">
        <v>34</v>
      </c>
    </row>
    <row r="20">
      <c r="C20" s="49" t="s">
        <v>51</v>
      </c>
      <c r="D20" s="54">
        <v>1.0059047619047619</v>
      </c>
      <c r="E20" s="50" t="s">
        <v>34</v>
      </c>
    </row>
    <row r="21">
      <c r="C21" s="49" t="s">
        <v>50</v>
      </c>
      <c r="D21" s="54">
        <v>1.3588</v>
      </c>
      <c r="E21" s="50" t="s">
        <v>34</v>
      </c>
    </row>
    <row r="22">
      <c r="C22" s="49" t="s">
        <v>47</v>
      </c>
      <c r="D22" s="54">
        <v>0.3559107142857143</v>
      </c>
      <c r="E22" s="50" t="s">
        <v>34</v>
      </c>
    </row>
    <row r="23">
      <c r="C23" s="49" t="s">
        <v>48</v>
      </c>
      <c r="D23" s="54">
        <v>0.16964285714285715</v>
      </c>
      <c r="E23" s="50" t="s">
        <v>35</v>
      </c>
    </row>
    <row r="24">
      <c r="C24" s="49" t="s">
        <v>28</v>
      </c>
      <c r="D24" s="54">
        <v>0.0</v>
      </c>
      <c r="E24" s="50" t="s">
        <v>35</v>
      </c>
    </row>
    <row r="25">
      <c r="C25" s="49" t="s">
        <v>49</v>
      </c>
      <c r="D25" s="54">
        <v>1.0873928928571428</v>
      </c>
      <c r="E25" s="50" t="s">
        <v>35</v>
      </c>
    </row>
    <row r="26">
      <c r="C26" s="49" t="s">
        <v>30</v>
      </c>
      <c r="D26" s="54">
        <v>0.0</v>
      </c>
      <c r="E26" s="50" t="s">
        <v>35</v>
      </c>
    </row>
    <row r="27">
      <c r="C27" s="49" t="s">
        <v>51</v>
      </c>
      <c r="D27" s="54">
        <v>0.256</v>
      </c>
      <c r="E27" s="50" t="s">
        <v>35</v>
      </c>
    </row>
    <row r="28">
      <c r="C28" s="49" t="s">
        <v>50</v>
      </c>
      <c r="D28" s="54">
        <v>0.2940714285714286</v>
      </c>
      <c r="E28" s="50" t="s">
        <v>35</v>
      </c>
    </row>
    <row r="29">
      <c r="C29" s="49" t="s">
        <v>47</v>
      </c>
      <c r="D29" s="54">
        <v>0.0</v>
      </c>
      <c r="E29" s="50" t="s">
        <v>35</v>
      </c>
    </row>
    <row r="30">
      <c r="C30" s="49" t="s">
        <v>48</v>
      </c>
      <c r="D30" s="54">
        <v>1.6609047619047619</v>
      </c>
      <c r="E30" s="50" t="s">
        <v>36</v>
      </c>
    </row>
    <row r="31">
      <c r="C31" s="49" t="s">
        <v>28</v>
      </c>
      <c r="D31" s="54">
        <v>4.574571428571429</v>
      </c>
      <c r="E31" s="50" t="s">
        <v>36</v>
      </c>
    </row>
    <row r="32">
      <c r="C32" s="49" t="s">
        <v>49</v>
      </c>
      <c r="D32" s="54">
        <v>9.462333333333333</v>
      </c>
      <c r="E32" s="50" t="s">
        <v>36</v>
      </c>
    </row>
    <row r="33">
      <c r="C33" s="49" t="s">
        <v>30</v>
      </c>
      <c r="D33" s="54">
        <v>2.0414285714285714</v>
      </c>
      <c r="E33" s="50" t="s">
        <v>36</v>
      </c>
    </row>
    <row r="34">
      <c r="C34" s="49" t="s">
        <v>51</v>
      </c>
      <c r="D34" s="54">
        <v>5.4512857142857145</v>
      </c>
      <c r="E34" s="50" t="s">
        <v>36</v>
      </c>
    </row>
    <row r="35">
      <c r="C35" s="49" t="s">
        <v>50</v>
      </c>
      <c r="D35" s="54">
        <v>1.6482500000000002</v>
      </c>
      <c r="E35" s="50" t="s">
        <v>36</v>
      </c>
    </row>
    <row r="36">
      <c r="C36" s="49" t="s">
        <v>47</v>
      </c>
      <c r="D36" s="54">
        <v>0.7765952142857142</v>
      </c>
      <c r="E36" s="50" t="s">
        <v>36</v>
      </c>
    </row>
    <row r="37">
      <c r="C37" s="49" t="s">
        <v>48</v>
      </c>
      <c r="D37" s="54">
        <v>3.386428571428571</v>
      </c>
      <c r="E37" s="50" t="s">
        <v>37</v>
      </c>
    </row>
    <row r="38">
      <c r="C38" s="49" t="s">
        <v>28</v>
      </c>
      <c r="D38" s="54">
        <v>2.17225</v>
      </c>
      <c r="E38" s="50" t="s">
        <v>37</v>
      </c>
    </row>
    <row r="39">
      <c r="C39" s="49" t="s">
        <v>49</v>
      </c>
      <c r="D39" s="54">
        <v>1.8836983968253969</v>
      </c>
      <c r="E39" s="50" t="s">
        <v>37</v>
      </c>
    </row>
    <row r="40">
      <c r="C40" s="49" t="s">
        <v>30</v>
      </c>
      <c r="D40" s="54">
        <v>0.0</v>
      </c>
      <c r="E40" s="50" t="s">
        <v>37</v>
      </c>
    </row>
    <row r="41">
      <c r="C41" s="49" t="s">
        <v>51</v>
      </c>
      <c r="D41" s="54">
        <v>3.8083214285714284</v>
      </c>
      <c r="E41" s="50" t="s">
        <v>37</v>
      </c>
    </row>
    <row r="42">
      <c r="C42" s="49" t="s">
        <v>50</v>
      </c>
      <c r="D42" s="54">
        <v>0.8553571428571428</v>
      </c>
      <c r="E42" s="50" t="s">
        <v>37</v>
      </c>
    </row>
    <row r="43">
      <c r="C43" s="49" t="s">
        <v>47</v>
      </c>
      <c r="D43" s="54">
        <v>2.2193809523809525</v>
      </c>
      <c r="E43" s="50" t="s">
        <v>37</v>
      </c>
    </row>
    <row r="44">
      <c r="C44" s="49" t="s">
        <v>48</v>
      </c>
      <c r="D44" s="54">
        <v>0.0</v>
      </c>
      <c r="E44" s="50" t="s">
        <v>38</v>
      </c>
    </row>
    <row r="45">
      <c r="C45" s="49" t="s">
        <v>28</v>
      </c>
      <c r="D45" s="54">
        <v>0.0</v>
      </c>
      <c r="E45" s="50" t="s">
        <v>38</v>
      </c>
    </row>
    <row r="46">
      <c r="C46" s="49" t="s">
        <v>49</v>
      </c>
      <c r="D46" s="54">
        <v>0.0</v>
      </c>
      <c r="E46" s="50" t="s">
        <v>38</v>
      </c>
    </row>
    <row r="47">
      <c r="C47" s="49" t="s">
        <v>30</v>
      </c>
      <c r="D47" s="54">
        <v>0.0</v>
      </c>
      <c r="E47" s="50" t="s">
        <v>38</v>
      </c>
    </row>
    <row r="48">
      <c r="C48" s="49" t="s">
        <v>51</v>
      </c>
      <c r="D48" s="54">
        <v>1.8184285714285713</v>
      </c>
      <c r="E48" s="50" t="s">
        <v>38</v>
      </c>
    </row>
    <row r="49">
      <c r="C49" s="49" t="s">
        <v>50</v>
      </c>
      <c r="D49" s="54">
        <v>0.0</v>
      </c>
      <c r="E49" s="50" t="s">
        <v>38</v>
      </c>
    </row>
    <row r="50">
      <c r="C50" s="49" t="s">
        <v>47</v>
      </c>
      <c r="D50" s="54">
        <v>0.0</v>
      </c>
      <c r="E50" s="50" t="s">
        <v>38</v>
      </c>
    </row>
    <row r="51">
      <c r="C51" s="49" t="s">
        <v>48</v>
      </c>
      <c r="D51" s="54">
        <v>0.0</v>
      </c>
      <c r="E51" s="50" t="s">
        <v>39</v>
      </c>
    </row>
    <row r="52">
      <c r="C52" s="49" t="s">
        <v>28</v>
      </c>
      <c r="D52" s="54">
        <v>0.0</v>
      </c>
      <c r="E52" s="50" t="s">
        <v>39</v>
      </c>
    </row>
    <row r="53">
      <c r="C53" s="49" t="s">
        <v>49</v>
      </c>
      <c r="D53" s="54">
        <v>0.0</v>
      </c>
      <c r="E53" s="50" t="s">
        <v>39</v>
      </c>
    </row>
    <row r="54">
      <c r="C54" s="49" t="s">
        <v>30</v>
      </c>
      <c r="D54" s="54">
        <v>0.0</v>
      </c>
      <c r="E54" s="50" t="s">
        <v>39</v>
      </c>
    </row>
    <row r="55">
      <c r="C55" s="49" t="s">
        <v>51</v>
      </c>
      <c r="D55" s="54">
        <v>1.1386190476190476</v>
      </c>
      <c r="E55" s="50" t="s">
        <v>39</v>
      </c>
    </row>
    <row r="56">
      <c r="C56" s="49" t="s">
        <v>50</v>
      </c>
      <c r="D56" s="54">
        <v>0.0</v>
      </c>
      <c r="E56" s="50" t="s">
        <v>39</v>
      </c>
    </row>
    <row r="57">
      <c r="C57" s="49" t="s">
        <v>47</v>
      </c>
      <c r="D57" s="54">
        <v>0.0</v>
      </c>
      <c r="E57" s="50" t="s">
        <v>39</v>
      </c>
    </row>
    <row r="58">
      <c r="C58" s="49" t="s">
        <v>48</v>
      </c>
      <c r="D58" s="54">
        <v>22.628220766233767</v>
      </c>
      <c r="E58" s="49" t="s">
        <v>40</v>
      </c>
    </row>
    <row r="59">
      <c r="C59" s="49" t="s">
        <v>28</v>
      </c>
      <c r="D59" s="54">
        <v>16.69467618095238</v>
      </c>
      <c r="E59" s="49" t="s">
        <v>40</v>
      </c>
    </row>
    <row r="60">
      <c r="C60" s="49" t="s">
        <v>49</v>
      </c>
      <c r="D60" s="54">
        <v>16.726357150793653</v>
      </c>
      <c r="E60" s="49" t="s">
        <v>40</v>
      </c>
    </row>
    <row r="61">
      <c r="C61" s="49" t="s">
        <v>30</v>
      </c>
      <c r="D61" s="54">
        <v>11.881714294117646</v>
      </c>
      <c r="E61" s="49" t="s">
        <v>40</v>
      </c>
    </row>
    <row r="62">
      <c r="C62" s="49" t="s">
        <v>51</v>
      </c>
      <c r="D62" s="54">
        <v>28.804076180952382</v>
      </c>
      <c r="E62" s="49" t="s">
        <v>40</v>
      </c>
    </row>
    <row r="63">
      <c r="C63" s="49" t="s">
        <v>50</v>
      </c>
      <c r="D63" s="54">
        <v>24.860186802197802</v>
      </c>
      <c r="E63" s="49" t="s">
        <v>40</v>
      </c>
    </row>
    <row r="64">
      <c r="C64" s="49" t="s">
        <v>47</v>
      </c>
      <c r="D64" s="54">
        <v>14.577492857142857</v>
      </c>
      <c r="E64" s="49" t="s">
        <v>40</v>
      </c>
    </row>
    <row r="65">
      <c r="C65" s="49" t="s">
        <v>48</v>
      </c>
      <c r="D65" s="54">
        <v>0.0</v>
      </c>
      <c r="E65" s="49" t="s">
        <v>41</v>
      </c>
    </row>
    <row r="66">
      <c r="C66" s="49" t="s">
        <v>28</v>
      </c>
      <c r="D66" s="54">
        <v>1.945</v>
      </c>
      <c r="E66" s="49" t="s">
        <v>41</v>
      </c>
    </row>
    <row r="67">
      <c r="C67" s="49" t="s">
        <v>49</v>
      </c>
      <c r="D67" s="54">
        <v>0.0</v>
      </c>
      <c r="E67" s="49" t="s">
        <v>41</v>
      </c>
    </row>
    <row r="68">
      <c r="C68" s="49" t="s">
        <v>30</v>
      </c>
      <c r="D68" s="54">
        <v>0.0</v>
      </c>
      <c r="E68" s="49" t="s">
        <v>41</v>
      </c>
    </row>
    <row r="69">
      <c r="C69" s="49" t="s">
        <v>51</v>
      </c>
      <c r="D69" s="54">
        <v>1.6565714285714286</v>
      </c>
      <c r="E69" s="49" t="s">
        <v>41</v>
      </c>
    </row>
    <row r="70">
      <c r="C70" s="49" t="s">
        <v>50</v>
      </c>
      <c r="D70" s="54">
        <v>0.0</v>
      </c>
      <c r="E70" s="49" t="s">
        <v>41</v>
      </c>
    </row>
    <row r="71">
      <c r="C71" s="49" t="s">
        <v>47</v>
      </c>
      <c r="D71" s="54">
        <v>1.4777142857142855</v>
      </c>
      <c r="E71" s="49" t="s">
        <v>41</v>
      </c>
    </row>
    <row r="72">
      <c r="C72" s="49" t="s">
        <v>48</v>
      </c>
      <c r="D72" s="54">
        <v>0.8352857142857143</v>
      </c>
      <c r="E72" s="49" t="s">
        <v>42</v>
      </c>
    </row>
    <row r="73">
      <c r="C73" s="49" t="s">
        <v>28</v>
      </c>
      <c r="D73" s="54">
        <v>0.0</v>
      </c>
      <c r="E73" s="49" t="s">
        <v>42</v>
      </c>
    </row>
    <row r="74">
      <c r="C74" s="49" t="s">
        <v>49</v>
      </c>
      <c r="D74" s="54">
        <v>0.9738571428571429</v>
      </c>
      <c r="E74" s="49" t="s">
        <v>42</v>
      </c>
    </row>
    <row r="75">
      <c r="C75" s="49" t="s">
        <v>30</v>
      </c>
      <c r="D75" s="54">
        <v>0.0</v>
      </c>
      <c r="E75" s="49" t="s">
        <v>42</v>
      </c>
    </row>
    <row r="76">
      <c r="C76" s="49" t="s">
        <v>51</v>
      </c>
      <c r="D76" s="54">
        <v>0.0</v>
      </c>
      <c r="E76" s="49" t="s">
        <v>42</v>
      </c>
    </row>
    <row r="77">
      <c r="C77" s="49" t="s">
        <v>50</v>
      </c>
      <c r="D77" s="54">
        <v>1.2274285714285715</v>
      </c>
      <c r="E77" s="49" t="s">
        <v>42</v>
      </c>
    </row>
    <row r="78">
      <c r="C78" s="49" t="s">
        <v>47</v>
      </c>
      <c r="D78" s="54">
        <v>0.0</v>
      </c>
      <c r="E78" s="49" t="s">
        <v>42</v>
      </c>
    </row>
    <row r="79">
      <c r="C79" s="49" t="s">
        <v>48</v>
      </c>
      <c r="D79" s="54">
        <v>7.944806456221198</v>
      </c>
      <c r="E79" s="49" t="s">
        <v>43</v>
      </c>
    </row>
    <row r="80">
      <c r="C80" s="49" t="s">
        <v>28</v>
      </c>
      <c r="D80" s="54">
        <v>7.612704771428571</v>
      </c>
      <c r="E80" s="49" t="s">
        <v>43</v>
      </c>
    </row>
    <row r="81">
      <c r="C81" s="49" t="s">
        <v>49</v>
      </c>
      <c r="D81" s="54">
        <v>4.092166660714286</v>
      </c>
      <c r="E81" s="49" t="s">
        <v>43</v>
      </c>
    </row>
    <row r="82">
      <c r="C82" s="49" t="s">
        <v>30</v>
      </c>
      <c r="D82" s="54">
        <v>6.886392857142857</v>
      </c>
      <c r="E82" s="49" t="s">
        <v>43</v>
      </c>
    </row>
    <row r="83">
      <c r="C83" s="49" t="s">
        <v>51</v>
      </c>
      <c r="D83" s="54">
        <v>5.456552795031056</v>
      </c>
      <c r="E83" s="49" t="s">
        <v>43</v>
      </c>
    </row>
    <row r="84">
      <c r="C84" s="49" t="s">
        <v>50</v>
      </c>
      <c r="D84" s="54">
        <v>5.133434523809524</v>
      </c>
      <c r="E84" s="49" t="s">
        <v>43</v>
      </c>
    </row>
    <row r="85">
      <c r="C85" s="49" t="s">
        <v>47</v>
      </c>
      <c r="D85" s="54">
        <v>8.598436090225565</v>
      </c>
      <c r="E85" s="49" t="s">
        <v>43</v>
      </c>
    </row>
    <row r="86">
      <c r="C86" s="49" t="s">
        <v>48</v>
      </c>
      <c r="D86" s="54">
        <v>3.5659523809523814</v>
      </c>
      <c r="E86" s="49" t="s">
        <v>44</v>
      </c>
    </row>
    <row r="87">
      <c r="C87" s="49" t="s">
        <v>28</v>
      </c>
      <c r="D87" s="54">
        <v>0.0</v>
      </c>
      <c r="E87" s="49" t="s">
        <v>44</v>
      </c>
    </row>
    <row r="88">
      <c r="C88" s="49" t="s">
        <v>49</v>
      </c>
      <c r="D88" s="54">
        <v>5.325785785714286</v>
      </c>
      <c r="E88" s="49" t="s">
        <v>44</v>
      </c>
    </row>
    <row r="89">
      <c r="C89" s="49" t="s">
        <v>30</v>
      </c>
      <c r="D89" s="54">
        <v>0.0</v>
      </c>
      <c r="E89" s="49" t="s">
        <v>44</v>
      </c>
    </row>
    <row r="90">
      <c r="C90" s="49" t="s">
        <v>51</v>
      </c>
      <c r="D90" s="54">
        <v>0.21261904761904762</v>
      </c>
      <c r="E90" s="49" t="s">
        <v>44</v>
      </c>
    </row>
    <row r="91">
      <c r="C91" s="49" t="s">
        <v>50</v>
      </c>
      <c r="D91" s="54">
        <v>0.0</v>
      </c>
      <c r="E91" s="49" t="s">
        <v>44</v>
      </c>
    </row>
    <row r="92">
      <c r="C92" s="49" t="s">
        <v>47</v>
      </c>
      <c r="D92" s="54">
        <v>0.0</v>
      </c>
      <c r="E92" s="49" t="s">
        <v>44</v>
      </c>
    </row>
    <row r="93">
      <c r="C93" s="49" t="s">
        <v>48</v>
      </c>
      <c r="D93" s="54">
        <v>1.110825396825397</v>
      </c>
      <c r="E93" s="49" t="s">
        <v>45</v>
      </c>
    </row>
    <row r="94">
      <c r="C94" s="49" t="s">
        <v>28</v>
      </c>
      <c r="D94" s="54">
        <v>5.228897959183674</v>
      </c>
      <c r="E94" s="49" t="s">
        <v>45</v>
      </c>
    </row>
    <row r="95">
      <c r="C95" s="49" t="s">
        <v>49</v>
      </c>
      <c r="D95" s="54">
        <v>2.4963142857142855</v>
      </c>
      <c r="E95" s="49" t="s">
        <v>45</v>
      </c>
    </row>
    <row r="96">
      <c r="C96" s="49" t="s">
        <v>30</v>
      </c>
      <c r="D96" s="54">
        <v>2.305896103896104</v>
      </c>
      <c r="E96" s="49" t="s">
        <v>45</v>
      </c>
    </row>
    <row r="97">
      <c r="C97" s="49" t="s">
        <v>51</v>
      </c>
      <c r="D97" s="54">
        <v>0.39785714285714285</v>
      </c>
      <c r="E97" s="49" t="s">
        <v>45</v>
      </c>
    </row>
    <row r="98">
      <c r="C98" s="49" t="s">
        <v>50</v>
      </c>
      <c r="D98" s="54">
        <v>5.737857142857143</v>
      </c>
      <c r="E98" s="49" t="s">
        <v>45</v>
      </c>
    </row>
    <row r="99">
      <c r="C99" s="49" t="s">
        <v>47</v>
      </c>
      <c r="D99" s="54">
        <v>0.3510634920634921</v>
      </c>
      <c r="E99" s="49" t="s">
        <v>45</v>
      </c>
    </row>
    <row r="100">
      <c r="C100" s="49" t="s">
        <v>48</v>
      </c>
      <c r="D100" s="54">
        <v>0.0</v>
      </c>
      <c r="E100" s="49" t="s">
        <v>46</v>
      </c>
    </row>
    <row r="101">
      <c r="C101" s="49" t="s">
        <v>28</v>
      </c>
      <c r="D101" s="54">
        <v>0.2661428571428571</v>
      </c>
      <c r="E101" s="49" t="s">
        <v>46</v>
      </c>
    </row>
    <row r="102">
      <c r="C102" s="49" t="s">
        <v>49</v>
      </c>
      <c r="D102" s="54">
        <v>1.7317619047619046</v>
      </c>
      <c r="E102" s="49" t="s">
        <v>46</v>
      </c>
    </row>
    <row r="103">
      <c r="C103" s="49" t="s">
        <v>30</v>
      </c>
      <c r="D103" s="54">
        <v>1.0934642857142858</v>
      </c>
      <c r="E103" s="49" t="s">
        <v>46</v>
      </c>
    </row>
    <row r="104">
      <c r="C104" s="49" t="s">
        <v>51</v>
      </c>
      <c r="D104" s="54">
        <v>0.39253571428571427</v>
      </c>
      <c r="E104" s="49" t="s">
        <v>46</v>
      </c>
    </row>
    <row r="105">
      <c r="C105" s="49" t="s">
        <v>50</v>
      </c>
      <c r="D105" s="54">
        <v>0.0</v>
      </c>
      <c r="E105" s="49" t="s">
        <v>46</v>
      </c>
    </row>
    <row r="106">
      <c r="C106" s="49" t="s">
        <v>47</v>
      </c>
      <c r="D106" s="54">
        <v>1.2735714642857143</v>
      </c>
      <c r="E106" s="49" t="s">
        <v>46</v>
      </c>
    </row>
    <row r="107">
      <c r="C107" s="65"/>
    </row>
    <row r="108">
      <c r="C108" s="65"/>
    </row>
    <row r="109">
      <c r="C109" s="65"/>
    </row>
    <row r="110">
      <c r="C110" s="65"/>
    </row>
    <row r="111">
      <c r="C111" s="65"/>
    </row>
    <row r="112">
      <c r="C112" s="65"/>
    </row>
    <row r="113">
      <c r="C113" s="65"/>
    </row>
    <row r="114">
      <c r="C114" s="65"/>
    </row>
    <row r="115">
      <c r="C115" s="65"/>
    </row>
    <row r="116">
      <c r="C116" s="65"/>
    </row>
    <row r="117">
      <c r="C117" s="65"/>
    </row>
    <row r="118">
      <c r="C118" s="65"/>
    </row>
    <row r="119">
      <c r="C119" s="65"/>
    </row>
    <row r="120">
      <c r="C120" s="65"/>
    </row>
    <row r="121">
      <c r="C121" s="65"/>
    </row>
    <row r="122">
      <c r="C122" s="65"/>
    </row>
    <row r="123">
      <c r="C123" s="65"/>
    </row>
    <row r="124">
      <c r="C124" s="65"/>
    </row>
    <row r="125">
      <c r="C125" s="65"/>
    </row>
    <row r="126">
      <c r="C126" s="65"/>
    </row>
    <row r="127">
      <c r="C127" s="65"/>
    </row>
    <row r="128">
      <c r="C128" s="65"/>
    </row>
    <row r="129">
      <c r="C129" s="65"/>
    </row>
    <row r="130">
      <c r="C130" s="65"/>
    </row>
    <row r="131">
      <c r="C131" s="65"/>
    </row>
    <row r="132">
      <c r="C132" s="65"/>
    </row>
    <row r="133">
      <c r="C133" s="65"/>
    </row>
    <row r="134">
      <c r="C134" s="65"/>
    </row>
    <row r="135">
      <c r="C135" s="65"/>
    </row>
    <row r="136">
      <c r="C136" s="65"/>
    </row>
    <row r="137">
      <c r="C137" s="65"/>
    </row>
    <row r="138">
      <c r="C138" s="65"/>
    </row>
    <row r="139">
      <c r="C139" s="65"/>
    </row>
    <row r="140">
      <c r="C140" s="65"/>
    </row>
    <row r="141">
      <c r="C141" s="65"/>
    </row>
    <row r="142">
      <c r="C142" s="65"/>
    </row>
    <row r="143">
      <c r="C143" s="65"/>
    </row>
    <row r="144">
      <c r="C144" s="65"/>
    </row>
    <row r="145">
      <c r="C145" s="65"/>
    </row>
    <row r="146">
      <c r="C146" s="65"/>
    </row>
    <row r="147">
      <c r="C147" s="65"/>
    </row>
    <row r="148">
      <c r="C148" s="65"/>
    </row>
    <row r="149">
      <c r="C149" s="65"/>
    </row>
    <row r="150">
      <c r="C150" s="65"/>
    </row>
    <row r="151">
      <c r="C151" s="65"/>
    </row>
    <row r="152">
      <c r="C152" s="65"/>
    </row>
    <row r="153">
      <c r="C153" s="65"/>
    </row>
    <row r="154">
      <c r="C154" s="65"/>
    </row>
    <row r="155">
      <c r="C155" s="65"/>
    </row>
    <row r="156">
      <c r="C156" s="65"/>
    </row>
    <row r="157">
      <c r="C157" s="65"/>
    </row>
    <row r="158">
      <c r="C158" s="65"/>
    </row>
    <row r="159">
      <c r="C159" s="65"/>
    </row>
    <row r="160">
      <c r="C160" s="65"/>
    </row>
    <row r="161">
      <c r="C161" s="65"/>
    </row>
    <row r="162">
      <c r="C162" s="65"/>
    </row>
    <row r="163">
      <c r="C163" s="65"/>
    </row>
    <row r="164">
      <c r="C164" s="65"/>
    </row>
    <row r="165">
      <c r="C165" s="65"/>
    </row>
    <row r="166">
      <c r="C166" s="65"/>
    </row>
    <row r="167">
      <c r="C167" s="65"/>
    </row>
    <row r="168">
      <c r="C168" s="65"/>
    </row>
    <row r="169">
      <c r="C169" s="65"/>
    </row>
    <row r="170">
      <c r="C170" s="65"/>
    </row>
    <row r="171">
      <c r="C171" s="65"/>
    </row>
    <row r="172">
      <c r="C172" s="65"/>
    </row>
    <row r="173">
      <c r="C173" s="65"/>
    </row>
    <row r="174">
      <c r="C174" s="65"/>
    </row>
    <row r="175">
      <c r="C175" s="65"/>
    </row>
    <row r="176">
      <c r="C176" s="65"/>
    </row>
    <row r="177">
      <c r="C177" s="65"/>
    </row>
    <row r="178">
      <c r="C178" s="65"/>
    </row>
    <row r="179">
      <c r="C179" s="65"/>
    </row>
    <row r="180">
      <c r="C180" s="65"/>
    </row>
    <row r="181">
      <c r="C181" s="65"/>
    </row>
    <row r="182">
      <c r="C182" s="65"/>
    </row>
    <row r="183">
      <c r="C183" s="65"/>
    </row>
    <row r="184">
      <c r="C184" s="65"/>
    </row>
    <row r="185">
      <c r="C185" s="65"/>
    </row>
    <row r="186">
      <c r="C186" s="65"/>
    </row>
    <row r="187">
      <c r="C187" s="65"/>
    </row>
    <row r="188">
      <c r="C188" s="65"/>
    </row>
    <row r="189">
      <c r="C189" s="65"/>
    </row>
    <row r="190">
      <c r="C190" s="65"/>
    </row>
    <row r="191">
      <c r="C191" s="65"/>
    </row>
    <row r="192">
      <c r="C192" s="65"/>
    </row>
    <row r="193">
      <c r="C193" s="65"/>
    </row>
    <row r="194">
      <c r="C194" s="65"/>
    </row>
    <row r="195">
      <c r="C195" s="65"/>
    </row>
    <row r="196">
      <c r="C196" s="65"/>
    </row>
    <row r="197">
      <c r="C197" s="65"/>
    </row>
    <row r="198">
      <c r="C198" s="65"/>
    </row>
    <row r="199">
      <c r="C199" s="65"/>
    </row>
    <row r="200">
      <c r="C200" s="65"/>
    </row>
    <row r="201">
      <c r="C201" s="65"/>
    </row>
    <row r="202">
      <c r="C202" s="65"/>
    </row>
    <row r="203">
      <c r="C203" s="65"/>
    </row>
    <row r="204">
      <c r="C204" s="65"/>
    </row>
    <row r="205">
      <c r="C205" s="65"/>
    </row>
    <row r="206">
      <c r="C206" s="65"/>
    </row>
    <row r="207">
      <c r="C207" s="65"/>
    </row>
    <row r="208">
      <c r="C208" s="65"/>
    </row>
    <row r="209">
      <c r="C209" s="65"/>
    </row>
    <row r="210">
      <c r="C210" s="65"/>
    </row>
    <row r="211">
      <c r="C211" s="65"/>
    </row>
    <row r="212">
      <c r="C212" s="65"/>
    </row>
    <row r="213">
      <c r="C213" s="65"/>
    </row>
    <row r="214">
      <c r="C214" s="65"/>
    </row>
    <row r="215">
      <c r="C215" s="65"/>
    </row>
    <row r="216">
      <c r="C216" s="65"/>
    </row>
    <row r="217">
      <c r="C217" s="65"/>
    </row>
    <row r="218">
      <c r="C218" s="65"/>
    </row>
    <row r="219">
      <c r="C219" s="65"/>
    </row>
    <row r="220">
      <c r="C220" s="65"/>
    </row>
    <row r="221">
      <c r="C221" s="65"/>
    </row>
    <row r="222">
      <c r="C222" s="65"/>
    </row>
    <row r="223">
      <c r="C223" s="65"/>
    </row>
    <row r="224">
      <c r="C224" s="65"/>
    </row>
    <row r="225">
      <c r="C225" s="65"/>
    </row>
    <row r="226">
      <c r="C226" s="65"/>
    </row>
    <row r="227">
      <c r="C227" s="65"/>
    </row>
    <row r="228">
      <c r="C228" s="65"/>
    </row>
    <row r="229">
      <c r="C229" s="65"/>
    </row>
    <row r="230">
      <c r="C230" s="65"/>
    </row>
    <row r="231">
      <c r="C231" s="65"/>
    </row>
    <row r="232">
      <c r="C232" s="65"/>
    </row>
    <row r="233">
      <c r="C233" s="65"/>
    </row>
    <row r="234">
      <c r="C234" s="65"/>
    </row>
    <row r="235">
      <c r="C235" s="65"/>
    </row>
    <row r="236">
      <c r="C236" s="65"/>
    </row>
    <row r="237">
      <c r="C237" s="65"/>
    </row>
    <row r="238">
      <c r="C238" s="65"/>
    </row>
    <row r="239">
      <c r="C239" s="65"/>
    </row>
    <row r="240">
      <c r="C240" s="65"/>
    </row>
    <row r="241">
      <c r="C241" s="65"/>
    </row>
    <row r="242">
      <c r="C242" s="65"/>
    </row>
    <row r="243">
      <c r="C243" s="65"/>
    </row>
    <row r="244">
      <c r="C244" s="65"/>
    </row>
    <row r="245">
      <c r="C245" s="65"/>
    </row>
    <row r="246">
      <c r="C246" s="65"/>
    </row>
    <row r="247">
      <c r="C247" s="65"/>
    </row>
    <row r="248">
      <c r="C248" s="65"/>
    </row>
    <row r="249">
      <c r="C249" s="65"/>
    </row>
    <row r="250">
      <c r="C250" s="65"/>
    </row>
    <row r="251">
      <c r="C251" s="65"/>
    </row>
    <row r="252">
      <c r="C252" s="65"/>
    </row>
    <row r="253">
      <c r="C253" s="65"/>
    </row>
    <row r="254">
      <c r="C254" s="65"/>
    </row>
    <row r="255">
      <c r="C255" s="65"/>
    </row>
    <row r="256">
      <c r="C256" s="65"/>
    </row>
    <row r="257">
      <c r="C257" s="65"/>
    </row>
    <row r="258">
      <c r="C258" s="65"/>
    </row>
    <row r="259">
      <c r="C259" s="65"/>
    </row>
    <row r="260">
      <c r="C260" s="65"/>
    </row>
    <row r="261">
      <c r="C261" s="65"/>
    </row>
    <row r="262">
      <c r="C262" s="65"/>
    </row>
    <row r="263">
      <c r="C263" s="65"/>
    </row>
    <row r="264">
      <c r="C264" s="65"/>
    </row>
    <row r="265">
      <c r="C265" s="65"/>
    </row>
    <row r="266">
      <c r="C266" s="65"/>
    </row>
    <row r="267">
      <c r="C267" s="65"/>
    </row>
    <row r="268">
      <c r="C268" s="65"/>
    </row>
    <row r="269">
      <c r="C269" s="65"/>
    </row>
    <row r="270">
      <c r="C270" s="65"/>
    </row>
    <row r="271">
      <c r="C271" s="65"/>
    </row>
    <row r="272">
      <c r="C272" s="65"/>
    </row>
    <row r="273">
      <c r="C273" s="65"/>
    </row>
    <row r="274">
      <c r="C274" s="65"/>
    </row>
    <row r="275">
      <c r="C275" s="65"/>
    </row>
    <row r="276">
      <c r="C276" s="65"/>
    </row>
    <row r="277">
      <c r="C277" s="65"/>
    </row>
    <row r="278">
      <c r="C278" s="65"/>
    </row>
    <row r="279">
      <c r="C279" s="65"/>
    </row>
    <row r="280">
      <c r="C280" s="65"/>
    </row>
    <row r="281">
      <c r="C281" s="65"/>
    </row>
    <row r="282">
      <c r="C282" s="65"/>
    </row>
    <row r="283">
      <c r="C283" s="65"/>
    </row>
    <row r="284">
      <c r="C284" s="65"/>
    </row>
    <row r="285">
      <c r="C285" s="65"/>
    </row>
    <row r="286">
      <c r="C286" s="65"/>
    </row>
    <row r="287">
      <c r="C287" s="65"/>
    </row>
    <row r="288">
      <c r="C288" s="65"/>
    </row>
    <row r="289">
      <c r="C289" s="65"/>
    </row>
    <row r="290">
      <c r="C290" s="65"/>
    </row>
    <row r="291">
      <c r="C291" s="65"/>
    </row>
    <row r="292">
      <c r="C292" s="65"/>
    </row>
    <row r="293">
      <c r="C293" s="65"/>
    </row>
    <row r="294">
      <c r="C294" s="65"/>
    </row>
    <row r="295">
      <c r="C295" s="65"/>
    </row>
    <row r="296">
      <c r="C296" s="65"/>
    </row>
    <row r="297">
      <c r="C297" s="65"/>
    </row>
    <row r="298">
      <c r="C298" s="65"/>
    </row>
    <row r="299">
      <c r="C299" s="65"/>
    </row>
    <row r="300">
      <c r="C300" s="65"/>
    </row>
    <row r="301">
      <c r="C301" s="65"/>
    </row>
    <row r="302">
      <c r="C302" s="65"/>
    </row>
    <row r="303">
      <c r="C303" s="65"/>
    </row>
    <row r="304">
      <c r="C304" s="65"/>
    </row>
    <row r="305">
      <c r="C305" s="65"/>
    </row>
    <row r="306">
      <c r="C306" s="65"/>
    </row>
    <row r="307">
      <c r="C307" s="65"/>
    </row>
    <row r="308">
      <c r="C308" s="65"/>
    </row>
    <row r="309">
      <c r="C309" s="65"/>
    </row>
    <row r="310">
      <c r="C310" s="65"/>
    </row>
    <row r="311">
      <c r="C311" s="65"/>
    </row>
    <row r="312">
      <c r="C312" s="65"/>
    </row>
    <row r="313">
      <c r="C313" s="65"/>
    </row>
    <row r="314">
      <c r="C314" s="65"/>
    </row>
    <row r="315">
      <c r="C315" s="65"/>
    </row>
    <row r="316">
      <c r="C316" s="65"/>
    </row>
    <row r="317">
      <c r="C317" s="65"/>
    </row>
    <row r="318">
      <c r="C318" s="65"/>
    </row>
    <row r="319">
      <c r="C319" s="65"/>
    </row>
    <row r="320">
      <c r="C320" s="65"/>
    </row>
    <row r="321">
      <c r="C321" s="65"/>
    </row>
    <row r="322">
      <c r="C322" s="65"/>
    </row>
    <row r="323">
      <c r="C323" s="65"/>
    </row>
    <row r="324">
      <c r="C324" s="65"/>
    </row>
    <row r="325">
      <c r="C325" s="65"/>
    </row>
    <row r="326">
      <c r="C326" s="65"/>
    </row>
    <row r="327">
      <c r="C327" s="65"/>
    </row>
    <row r="328">
      <c r="C328" s="65"/>
    </row>
    <row r="329">
      <c r="C329" s="65"/>
    </row>
    <row r="330">
      <c r="C330" s="65"/>
    </row>
    <row r="331">
      <c r="C331" s="65"/>
    </row>
    <row r="332">
      <c r="C332" s="65"/>
    </row>
    <row r="333">
      <c r="C333" s="65"/>
    </row>
    <row r="334">
      <c r="C334" s="65"/>
    </row>
    <row r="335">
      <c r="C335" s="65"/>
    </row>
    <row r="336">
      <c r="C336" s="65"/>
    </row>
    <row r="337">
      <c r="C337" s="65"/>
    </row>
    <row r="338">
      <c r="C338" s="65"/>
    </row>
    <row r="339">
      <c r="C339" s="65"/>
    </row>
    <row r="340">
      <c r="C340" s="65"/>
    </row>
    <row r="341">
      <c r="C341" s="65"/>
    </row>
    <row r="342">
      <c r="C342" s="65"/>
    </row>
    <row r="343">
      <c r="C343" s="65"/>
    </row>
    <row r="344">
      <c r="C344" s="65"/>
    </row>
    <row r="345">
      <c r="C345" s="65"/>
    </row>
    <row r="346">
      <c r="C346" s="65"/>
    </row>
    <row r="347">
      <c r="C347" s="65"/>
    </row>
    <row r="348">
      <c r="C348" s="65"/>
    </row>
    <row r="349">
      <c r="C349" s="65"/>
    </row>
    <row r="350">
      <c r="C350" s="65"/>
    </row>
    <row r="351">
      <c r="C351" s="65"/>
    </row>
    <row r="352">
      <c r="C352" s="65"/>
    </row>
    <row r="353">
      <c r="C353" s="65"/>
    </row>
    <row r="354">
      <c r="C354" s="65"/>
    </row>
    <row r="355">
      <c r="C355" s="65"/>
    </row>
    <row r="356">
      <c r="C356" s="65"/>
    </row>
    <row r="357">
      <c r="C357" s="65"/>
    </row>
    <row r="358">
      <c r="C358" s="65"/>
    </row>
    <row r="359">
      <c r="C359" s="65"/>
    </row>
    <row r="360">
      <c r="C360" s="65"/>
    </row>
    <row r="361">
      <c r="C361" s="65"/>
    </row>
    <row r="362">
      <c r="C362" s="65"/>
    </row>
    <row r="363">
      <c r="C363" s="65"/>
    </row>
    <row r="364">
      <c r="C364" s="65"/>
    </row>
    <row r="365">
      <c r="C365" s="65"/>
    </row>
    <row r="366">
      <c r="C366" s="65"/>
    </row>
    <row r="367">
      <c r="C367" s="65"/>
    </row>
    <row r="368">
      <c r="C368" s="65"/>
    </row>
    <row r="369">
      <c r="C369" s="65"/>
    </row>
    <row r="370">
      <c r="C370" s="65"/>
    </row>
    <row r="371">
      <c r="C371" s="65"/>
    </row>
    <row r="372">
      <c r="C372" s="65"/>
    </row>
    <row r="373">
      <c r="C373" s="65"/>
    </row>
    <row r="374">
      <c r="C374" s="65"/>
    </row>
    <row r="375">
      <c r="C375" s="65"/>
    </row>
    <row r="376">
      <c r="C376" s="65"/>
    </row>
    <row r="377">
      <c r="C377" s="65"/>
    </row>
    <row r="378">
      <c r="C378" s="65"/>
    </row>
    <row r="379">
      <c r="C379" s="65"/>
    </row>
    <row r="380">
      <c r="C380" s="65"/>
    </row>
    <row r="381">
      <c r="C381" s="65"/>
    </row>
    <row r="382">
      <c r="C382" s="65"/>
    </row>
    <row r="383">
      <c r="C383" s="65"/>
    </row>
    <row r="384">
      <c r="C384" s="65"/>
    </row>
    <row r="385">
      <c r="C385" s="65"/>
    </row>
    <row r="386">
      <c r="C386" s="65"/>
    </row>
    <row r="387">
      <c r="C387" s="65"/>
    </row>
    <row r="388">
      <c r="C388" s="65"/>
    </row>
    <row r="389">
      <c r="C389" s="65"/>
    </row>
    <row r="390">
      <c r="C390" s="65"/>
    </row>
    <row r="391">
      <c r="C391" s="65"/>
    </row>
    <row r="392">
      <c r="C392" s="65"/>
    </row>
    <row r="393">
      <c r="C393" s="65"/>
    </row>
    <row r="394">
      <c r="C394" s="65"/>
    </row>
    <row r="395">
      <c r="C395" s="65"/>
    </row>
    <row r="396">
      <c r="C396" s="65"/>
    </row>
    <row r="397">
      <c r="C397" s="65"/>
    </row>
    <row r="398">
      <c r="C398" s="65"/>
    </row>
    <row r="399">
      <c r="C399" s="65"/>
    </row>
    <row r="400">
      <c r="C400" s="65"/>
    </row>
    <row r="401">
      <c r="C401" s="65"/>
    </row>
    <row r="402">
      <c r="C402" s="65"/>
    </row>
    <row r="403">
      <c r="C403" s="65"/>
    </row>
    <row r="404">
      <c r="C404" s="65"/>
    </row>
    <row r="405">
      <c r="C405" s="65"/>
    </row>
    <row r="406">
      <c r="C406" s="65"/>
    </row>
    <row r="407">
      <c r="C407" s="65"/>
    </row>
    <row r="408">
      <c r="C408" s="65"/>
    </row>
    <row r="409">
      <c r="C409" s="65"/>
    </row>
    <row r="410">
      <c r="C410" s="65"/>
    </row>
    <row r="411">
      <c r="C411" s="65"/>
    </row>
    <row r="412">
      <c r="C412" s="65"/>
    </row>
    <row r="413">
      <c r="C413" s="65"/>
    </row>
    <row r="414">
      <c r="C414" s="65"/>
    </row>
    <row r="415">
      <c r="C415" s="65"/>
    </row>
    <row r="416">
      <c r="C416" s="65"/>
    </row>
    <row r="417">
      <c r="C417" s="65"/>
    </row>
    <row r="418">
      <c r="C418" s="65"/>
    </row>
    <row r="419">
      <c r="C419" s="65"/>
    </row>
    <row r="420">
      <c r="C420" s="65"/>
    </row>
    <row r="421">
      <c r="C421" s="65"/>
    </row>
    <row r="422">
      <c r="C422" s="65"/>
    </row>
    <row r="423">
      <c r="C423" s="65"/>
    </row>
    <row r="424">
      <c r="C424" s="65"/>
    </row>
    <row r="425">
      <c r="C425" s="65"/>
    </row>
    <row r="426">
      <c r="C426" s="65"/>
    </row>
    <row r="427">
      <c r="C427" s="65"/>
    </row>
    <row r="428">
      <c r="C428" s="65"/>
    </row>
    <row r="429">
      <c r="C429" s="65"/>
    </row>
    <row r="430">
      <c r="C430" s="65"/>
    </row>
    <row r="431">
      <c r="C431" s="65"/>
    </row>
    <row r="432">
      <c r="C432" s="65"/>
    </row>
    <row r="433">
      <c r="C433" s="65"/>
    </row>
    <row r="434">
      <c r="C434" s="65"/>
    </row>
    <row r="435">
      <c r="C435" s="65"/>
    </row>
    <row r="436">
      <c r="C436" s="65"/>
    </row>
    <row r="437">
      <c r="C437" s="65"/>
    </row>
    <row r="438">
      <c r="C438" s="65"/>
    </row>
    <row r="439">
      <c r="C439" s="65"/>
    </row>
    <row r="440">
      <c r="C440" s="65"/>
    </row>
    <row r="441">
      <c r="C441" s="65"/>
    </row>
    <row r="442">
      <c r="C442" s="65"/>
    </row>
    <row r="443">
      <c r="C443" s="65"/>
    </row>
    <row r="444">
      <c r="C444" s="65"/>
    </row>
    <row r="445">
      <c r="C445" s="65"/>
    </row>
    <row r="446">
      <c r="C446" s="65"/>
    </row>
    <row r="447">
      <c r="C447" s="65"/>
    </row>
    <row r="448">
      <c r="C448" s="65"/>
    </row>
    <row r="449">
      <c r="C449" s="65"/>
    </row>
    <row r="450">
      <c r="C450" s="65"/>
    </row>
    <row r="451">
      <c r="C451" s="65"/>
    </row>
    <row r="452">
      <c r="C452" s="65"/>
    </row>
    <row r="453">
      <c r="C453" s="65"/>
    </row>
    <row r="454">
      <c r="C454" s="65"/>
    </row>
    <row r="455">
      <c r="C455" s="65"/>
    </row>
    <row r="456">
      <c r="C456" s="65"/>
    </row>
    <row r="457">
      <c r="C457" s="65"/>
    </row>
    <row r="458">
      <c r="C458" s="65"/>
    </row>
    <row r="459">
      <c r="C459" s="65"/>
    </row>
    <row r="460">
      <c r="C460" s="65"/>
    </row>
    <row r="461">
      <c r="C461" s="65"/>
    </row>
    <row r="462">
      <c r="C462" s="65"/>
    </row>
    <row r="463">
      <c r="C463" s="65"/>
    </row>
    <row r="464">
      <c r="C464" s="65"/>
    </row>
    <row r="465">
      <c r="C465" s="65"/>
    </row>
    <row r="466">
      <c r="C466" s="65"/>
    </row>
    <row r="467">
      <c r="C467" s="65"/>
    </row>
    <row r="468">
      <c r="C468" s="65"/>
    </row>
    <row r="469">
      <c r="C469" s="65"/>
    </row>
    <row r="470">
      <c r="C470" s="65"/>
    </row>
    <row r="471">
      <c r="C471" s="65"/>
    </row>
    <row r="472">
      <c r="C472" s="65"/>
    </row>
    <row r="473">
      <c r="C473" s="65"/>
    </row>
    <row r="474">
      <c r="C474" s="65"/>
    </row>
    <row r="475">
      <c r="C475" s="65"/>
    </row>
    <row r="476">
      <c r="C476" s="65"/>
    </row>
    <row r="477">
      <c r="C477" s="65"/>
    </row>
    <row r="478">
      <c r="C478" s="65"/>
    </row>
    <row r="479">
      <c r="C479" s="65"/>
    </row>
    <row r="480">
      <c r="C480" s="65"/>
    </row>
    <row r="481">
      <c r="C481" s="65"/>
    </row>
    <row r="482">
      <c r="C482" s="65"/>
    </row>
    <row r="483">
      <c r="C483" s="65"/>
    </row>
    <row r="484">
      <c r="C484" s="65"/>
    </row>
    <row r="485">
      <c r="C485" s="65"/>
    </row>
    <row r="486">
      <c r="C486" s="65"/>
    </row>
    <row r="487">
      <c r="C487" s="65"/>
    </row>
    <row r="488">
      <c r="C488" s="65"/>
    </row>
    <row r="489">
      <c r="C489" s="65"/>
    </row>
    <row r="490">
      <c r="C490" s="65"/>
    </row>
    <row r="491">
      <c r="C491" s="65"/>
    </row>
    <row r="492">
      <c r="C492" s="65"/>
    </row>
    <row r="493">
      <c r="C493" s="65"/>
    </row>
    <row r="494">
      <c r="C494" s="65"/>
    </row>
    <row r="495">
      <c r="C495" s="65"/>
    </row>
    <row r="496">
      <c r="C496" s="65"/>
    </row>
    <row r="497">
      <c r="C497" s="65"/>
    </row>
    <row r="498">
      <c r="C498" s="65"/>
    </row>
    <row r="499">
      <c r="C499" s="65"/>
    </row>
    <row r="500">
      <c r="C500" s="65"/>
    </row>
    <row r="501">
      <c r="C501" s="65"/>
    </row>
    <row r="502">
      <c r="C502" s="65"/>
    </row>
    <row r="503">
      <c r="C503" s="65"/>
    </row>
    <row r="504">
      <c r="C504" s="65"/>
    </row>
    <row r="505">
      <c r="C505" s="65"/>
    </row>
    <row r="506">
      <c r="C506" s="65"/>
    </row>
    <row r="507">
      <c r="C507" s="65"/>
    </row>
    <row r="508">
      <c r="C508" s="65"/>
    </row>
    <row r="509">
      <c r="C509" s="65"/>
    </row>
    <row r="510">
      <c r="C510" s="65"/>
    </row>
    <row r="511">
      <c r="C511" s="65"/>
    </row>
    <row r="512">
      <c r="C512" s="65"/>
    </row>
    <row r="513">
      <c r="C513" s="65"/>
    </row>
    <row r="514">
      <c r="C514" s="65"/>
    </row>
    <row r="515">
      <c r="C515" s="65"/>
    </row>
    <row r="516">
      <c r="C516" s="65"/>
    </row>
    <row r="517">
      <c r="C517" s="65"/>
    </row>
    <row r="518">
      <c r="C518" s="65"/>
    </row>
    <row r="519">
      <c r="C519" s="65"/>
    </row>
    <row r="520">
      <c r="C520" s="65"/>
    </row>
    <row r="521">
      <c r="C521" s="65"/>
    </row>
    <row r="522">
      <c r="C522" s="65"/>
    </row>
    <row r="523">
      <c r="C523" s="65"/>
    </row>
    <row r="524">
      <c r="C524" s="65"/>
    </row>
    <row r="525">
      <c r="C525" s="65"/>
    </row>
    <row r="526">
      <c r="C526" s="65"/>
    </row>
    <row r="527">
      <c r="C527" s="65"/>
    </row>
    <row r="528">
      <c r="C528" s="65"/>
    </row>
    <row r="529">
      <c r="C529" s="65"/>
    </row>
    <row r="530">
      <c r="C530" s="65"/>
    </row>
    <row r="531">
      <c r="C531" s="65"/>
    </row>
    <row r="532">
      <c r="C532" s="65"/>
    </row>
    <row r="533">
      <c r="C533" s="65"/>
    </row>
    <row r="534">
      <c r="C534" s="65"/>
    </row>
    <row r="535">
      <c r="C535" s="65"/>
    </row>
    <row r="536">
      <c r="C536" s="65"/>
    </row>
    <row r="537">
      <c r="C537" s="65"/>
    </row>
    <row r="538">
      <c r="C538" s="65"/>
    </row>
    <row r="539">
      <c r="C539" s="65"/>
    </row>
    <row r="540">
      <c r="C540" s="65"/>
    </row>
    <row r="541">
      <c r="C541" s="65"/>
    </row>
    <row r="542">
      <c r="C542" s="65"/>
    </row>
    <row r="543">
      <c r="C543" s="65"/>
    </row>
    <row r="544">
      <c r="C544" s="65"/>
    </row>
    <row r="545">
      <c r="C545" s="65"/>
    </row>
    <row r="546">
      <c r="C546" s="65"/>
    </row>
    <row r="547">
      <c r="C547" s="65"/>
    </row>
    <row r="548">
      <c r="C548" s="65"/>
    </row>
    <row r="549">
      <c r="C549" s="65"/>
    </row>
    <row r="550">
      <c r="C550" s="65"/>
    </row>
    <row r="551">
      <c r="C551" s="65"/>
    </row>
    <row r="552">
      <c r="C552" s="65"/>
    </row>
    <row r="553">
      <c r="C553" s="65"/>
    </row>
    <row r="554">
      <c r="C554" s="65"/>
    </row>
    <row r="555">
      <c r="C555" s="65"/>
    </row>
    <row r="556">
      <c r="C556" s="65"/>
    </row>
    <row r="557">
      <c r="C557" s="65"/>
    </row>
    <row r="558">
      <c r="C558" s="65"/>
    </row>
    <row r="559">
      <c r="C559" s="65"/>
    </row>
    <row r="560">
      <c r="C560" s="65"/>
    </row>
    <row r="561">
      <c r="C561" s="65"/>
    </row>
    <row r="562">
      <c r="C562" s="65"/>
    </row>
    <row r="563">
      <c r="C563" s="65"/>
    </row>
    <row r="564">
      <c r="C564" s="65"/>
    </row>
    <row r="565">
      <c r="C565" s="65"/>
    </row>
    <row r="566">
      <c r="C566" s="65"/>
    </row>
    <row r="567">
      <c r="C567" s="65"/>
    </row>
    <row r="568">
      <c r="C568" s="65"/>
    </row>
    <row r="569">
      <c r="C569" s="65"/>
    </row>
    <row r="570">
      <c r="C570" s="65"/>
    </row>
    <row r="571">
      <c r="C571" s="65"/>
    </row>
    <row r="572">
      <c r="C572" s="65"/>
    </row>
    <row r="573">
      <c r="C573" s="65"/>
    </row>
    <row r="574">
      <c r="C574" s="65"/>
    </row>
    <row r="575">
      <c r="C575" s="65"/>
    </row>
    <row r="576">
      <c r="C576" s="65"/>
    </row>
    <row r="577">
      <c r="C577" s="65"/>
    </row>
    <row r="578">
      <c r="C578" s="65"/>
    </row>
    <row r="579">
      <c r="C579" s="65"/>
    </row>
    <row r="580">
      <c r="C580" s="65"/>
    </row>
    <row r="581">
      <c r="C581" s="65"/>
    </row>
    <row r="582">
      <c r="C582" s="65"/>
    </row>
    <row r="583">
      <c r="C583" s="65"/>
    </row>
    <row r="584">
      <c r="C584" s="65"/>
    </row>
    <row r="585">
      <c r="C585" s="65"/>
    </row>
    <row r="586">
      <c r="C586" s="65"/>
    </row>
    <row r="587">
      <c r="C587" s="65"/>
    </row>
    <row r="588">
      <c r="C588" s="65"/>
    </row>
    <row r="589">
      <c r="C589" s="65"/>
    </row>
    <row r="590">
      <c r="C590" s="65"/>
    </row>
    <row r="591">
      <c r="C591" s="65"/>
    </row>
    <row r="592">
      <c r="C592" s="65"/>
    </row>
    <row r="593">
      <c r="C593" s="65"/>
    </row>
    <row r="594">
      <c r="C594" s="65"/>
    </row>
    <row r="595">
      <c r="C595" s="65"/>
    </row>
    <row r="596">
      <c r="C596" s="65"/>
    </row>
    <row r="597">
      <c r="C597" s="65"/>
    </row>
    <row r="598">
      <c r="C598" s="65"/>
    </row>
    <row r="599">
      <c r="C599" s="65"/>
    </row>
    <row r="600">
      <c r="C600" s="65"/>
    </row>
    <row r="601">
      <c r="C601" s="65"/>
    </row>
    <row r="602">
      <c r="C602" s="65"/>
    </row>
    <row r="603">
      <c r="C603" s="65"/>
    </row>
    <row r="604">
      <c r="C604" s="65"/>
    </row>
    <row r="605">
      <c r="C605" s="65"/>
    </row>
    <row r="606">
      <c r="C606" s="65"/>
    </row>
    <row r="607">
      <c r="C607" s="65"/>
    </row>
    <row r="608">
      <c r="C608" s="65"/>
    </row>
    <row r="609">
      <c r="C609" s="65"/>
    </row>
    <row r="610">
      <c r="C610" s="65"/>
    </row>
    <row r="611">
      <c r="C611" s="65"/>
    </row>
    <row r="612">
      <c r="C612" s="65"/>
    </row>
    <row r="613">
      <c r="C613" s="65"/>
    </row>
    <row r="614">
      <c r="C614" s="65"/>
    </row>
    <row r="615">
      <c r="C615" s="65"/>
    </row>
    <row r="616">
      <c r="C616" s="65"/>
    </row>
    <row r="617">
      <c r="C617" s="65"/>
    </row>
    <row r="618">
      <c r="C618" s="65"/>
    </row>
    <row r="619">
      <c r="C619" s="65"/>
    </row>
    <row r="620">
      <c r="C620" s="65"/>
    </row>
    <row r="621">
      <c r="C621" s="65"/>
    </row>
    <row r="622">
      <c r="C622" s="65"/>
    </row>
    <row r="623">
      <c r="C623" s="65"/>
    </row>
    <row r="624">
      <c r="C624" s="65"/>
    </row>
    <row r="625">
      <c r="C625" s="65"/>
    </row>
    <row r="626">
      <c r="C626" s="65"/>
    </row>
    <row r="627">
      <c r="C627" s="65"/>
    </row>
    <row r="628">
      <c r="C628" s="65"/>
    </row>
    <row r="629">
      <c r="C629" s="65"/>
    </row>
    <row r="630">
      <c r="C630" s="65"/>
    </row>
    <row r="631">
      <c r="C631" s="65"/>
    </row>
    <row r="632">
      <c r="C632" s="65"/>
    </row>
    <row r="633">
      <c r="C633" s="65"/>
    </row>
    <row r="634">
      <c r="C634" s="65"/>
    </row>
    <row r="635">
      <c r="C635" s="65"/>
    </row>
    <row r="636">
      <c r="C636" s="65"/>
    </row>
    <row r="637">
      <c r="C637" s="65"/>
    </row>
    <row r="638">
      <c r="C638" s="65"/>
    </row>
    <row r="639">
      <c r="C639" s="65"/>
    </row>
    <row r="640">
      <c r="C640" s="65"/>
    </row>
    <row r="641">
      <c r="C641" s="65"/>
    </row>
    <row r="642">
      <c r="C642" s="65"/>
    </row>
    <row r="643">
      <c r="C643" s="65"/>
    </row>
    <row r="644">
      <c r="C644" s="65"/>
    </row>
    <row r="645">
      <c r="C645" s="65"/>
    </row>
    <row r="646">
      <c r="C646" s="65"/>
    </row>
    <row r="647">
      <c r="C647" s="65"/>
    </row>
    <row r="648">
      <c r="C648" s="65"/>
    </row>
    <row r="649">
      <c r="C649" s="65"/>
    </row>
    <row r="650">
      <c r="C650" s="65"/>
    </row>
    <row r="651">
      <c r="C651" s="65"/>
    </row>
    <row r="652">
      <c r="C652" s="65"/>
    </row>
    <row r="653">
      <c r="C653" s="65"/>
    </row>
    <row r="654">
      <c r="C654" s="65"/>
    </row>
    <row r="655">
      <c r="C655" s="65"/>
    </row>
    <row r="656">
      <c r="C656" s="65"/>
    </row>
    <row r="657">
      <c r="C657" s="65"/>
    </row>
    <row r="658">
      <c r="C658" s="65"/>
    </row>
    <row r="659">
      <c r="C659" s="65"/>
    </row>
    <row r="660">
      <c r="C660" s="65"/>
    </row>
    <row r="661">
      <c r="C661" s="65"/>
    </row>
    <row r="662">
      <c r="C662" s="65"/>
    </row>
    <row r="663">
      <c r="C663" s="65"/>
    </row>
    <row r="664">
      <c r="C664" s="65"/>
    </row>
    <row r="665">
      <c r="C665" s="65"/>
    </row>
    <row r="666">
      <c r="C666" s="65"/>
    </row>
    <row r="667">
      <c r="C667" s="65"/>
    </row>
    <row r="668">
      <c r="C668" s="65"/>
    </row>
    <row r="669">
      <c r="C669" s="65"/>
    </row>
    <row r="670">
      <c r="C670" s="65"/>
    </row>
    <row r="671">
      <c r="C671" s="65"/>
    </row>
    <row r="672">
      <c r="C672" s="65"/>
    </row>
    <row r="673">
      <c r="C673" s="65"/>
    </row>
    <row r="674">
      <c r="C674" s="65"/>
    </row>
    <row r="675">
      <c r="C675" s="65"/>
    </row>
    <row r="676">
      <c r="C676" s="65"/>
    </row>
    <row r="677">
      <c r="C677" s="65"/>
    </row>
    <row r="678">
      <c r="C678" s="65"/>
    </row>
    <row r="679">
      <c r="C679" s="65"/>
    </row>
    <row r="680">
      <c r="C680" s="65"/>
    </row>
    <row r="681">
      <c r="C681" s="65"/>
    </row>
    <row r="682">
      <c r="C682" s="65"/>
    </row>
    <row r="683">
      <c r="C683" s="65"/>
    </row>
    <row r="684">
      <c r="C684" s="65"/>
    </row>
    <row r="685">
      <c r="C685" s="65"/>
    </row>
    <row r="686">
      <c r="C686" s="65"/>
    </row>
    <row r="687">
      <c r="C687" s="65"/>
    </row>
    <row r="688">
      <c r="C688" s="65"/>
    </row>
    <row r="689">
      <c r="C689" s="65"/>
    </row>
    <row r="690">
      <c r="C690" s="65"/>
    </row>
    <row r="691">
      <c r="C691" s="65"/>
    </row>
    <row r="692">
      <c r="C692" s="65"/>
    </row>
    <row r="693">
      <c r="C693" s="65"/>
    </row>
    <row r="694">
      <c r="C694" s="65"/>
    </row>
    <row r="695">
      <c r="C695" s="65"/>
    </row>
    <row r="696">
      <c r="C696" s="65"/>
    </row>
    <row r="697">
      <c r="C697" s="65"/>
    </row>
    <row r="698">
      <c r="C698" s="65"/>
    </row>
    <row r="699">
      <c r="C699" s="65"/>
    </row>
    <row r="700">
      <c r="C700" s="65"/>
    </row>
    <row r="701">
      <c r="C701" s="65"/>
    </row>
    <row r="702">
      <c r="C702" s="65"/>
    </row>
    <row r="703">
      <c r="C703" s="65"/>
    </row>
    <row r="704">
      <c r="C704" s="65"/>
    </row>
    <row r="705">
      <c r="C705" s="65"/>
    </row>
    <row r="706">
      <c r="C706" s="65"/>
    </row>
    <row r="707">
      <c r="C707" s="65"/>
    </row>
    <row r="708">
      <c r="C708" s="65"/>
    </row>
    <row r="709">
      <c r="C709" s="65"/>
    </row>
    <row r="710">
      <c r="C710" s="65"/>
    </row>
    <row r="711">
      <c r="C711" s="65"/>
    </row>
    <row r="712">
      <c r="C712" s="65"/>
    </row>
    <row r="713">
      <c r="C713" s="65"/>
    </row>
    <row r="714">
      <c r="C714" s="65"/>
    </row>
    <row r="715">
      <c r="C715" s="65"/>
    </row>
    <row r="716">
      <c r="C716" s="65"/>
    </row>
    <row r="717">
      <c r="C717" s="65"/>
    </row>
    <row r="718">
      <c r="C718" s="65"/>
    </row>
    <row r="719">
      <c r="C719" s="65"/>
    </row>
    <row r="720">
      <c r="C720" s="65"/>
    </row>
    <row r="721">
      <c r="C721" s="65"/>
    </row>
    <row r="722">
      <c r="C722" s="65"/>
    </row>
    <row r="723">
      <c r="C723" s="65"/>
    </row>
    <row r="724">
      <c r="C724" s="65"/>
    </row>
    <row r="725">
      <c r="C725" s="65"/>
    </row>
    <row r="726">
      <c r="C726" s="65"/>
    </row>
    <row r="727">
      <c r="C727" s="65"/>
    </row>
    <row r="728">
      <c r="C728" s="65"/>
    </row>
    <row r="729">
      <c r="C729" s="65"/>
    </row>
    <row r="730">
      <c r="C730" s="65"/>
    </row>
    <row r="731">
      <c r="C731" s="65"/>
    </row>
    <row r="732">
      <c r="C732" s="65"/>
    </row>
    <row r="733">
      <c r="C733" s="65"/>
    </row>
    <row r="734">
      <c r="C734" s="65"/>
    </row>
    <row r="735">
      <c r="C735" s="65"/>
    </row>
    <row r="736">
      <c r="C736" s="65"/>
    </row>
    <row r="737">
      <c r="C737" s="65"/>
    </row>
    <row r="738">
      <c r="C738" s="65"/>
    </row>
    <row r="739">
      <c r="C739" s="65"/>
    </row>
    <row r="740">
      <c r="C740" s="65"/>
    </row>
    <row r="741">
      <c r="C741" s="65"/>
    </row>
    <row r="742">
      <c r="C742" s="65"/>
    </row>
    <row r="743">
      <c r="C743" s="65"/>
    </row>
    <row r="744">
      <c r="C744" s="65"/>
    </row>
    <row r="745">
      <c r="C745" s="65"/>
    </row>
    <row r="746">
      <c r="C746" s="65"/>
    </row>
    <row r="747">
      <c r="C747" s="65"/>
    </row>
    <row r="748">
      <c r="C748" s="65"/>
    </row>
    <row r="749">
      <c r="C749" s="65"/>
    </row>
    <row r="750">
      <c r="C750" s="65"/>
    </row>
    <row r="751">
      <c r="C751" s="65"/>
    </row>
    <row r="752">
      <c r="C752" s="65"/>
    </row>
    <row r="753">
      <c r="C753" s="65"/>
    </row>
    <row r="754">
      <c r="C754" s="65"/>
    </row>
    <row r="755">
      <c r="C755" s="65"/>
    </row>
    <row r="756">
      <c r="C756" s="65"/>
    </row>
    <row r="757">
      <c r="C757" s="65"/>
    </row>
    <row r="758">
      <c r="C758" s="65"/>
    </row>
    <row r="759">
      <c r="C759" s="65"/>
    </row>
    <row r="760">
      <c r="C760" s="65"/>
    </row>
    <row r="761">
      <c r="C761" s="65"/>
    </row>
    <row r="762">
      <c r="C762" s="65"/>
    </row>
    <row r="763">
      <c r="C763" s="65"/>
    </row>
    <row r="764">
      <c r="C764" s="65"/>
    </row>
    <row r="765">
      <c r="C765" s="65"/>
    </row>
    <row r="766">
      <c r="C766" s="65"/>
    </row>
    <row r="767">
      <c r="C767" s="65"/>
    </row>
    <row r="768">
      <c r="C768" s="65"/>
    </row>
    <row r="769">
      <c r="C769" s="65"/>
    </row>
    <row r="770">
      <c r="C770" s="65"/>
    </row>
    <row r="771">
      <c r="C771" s="65"/>
    </row>
    <row r="772">
      <c r="C772" s="65"/>
    </row>
    <row r="773">
      <c r="C773" s="65"/>
    </row>
    <row r="774">
      <c r="C774" s="65"/>
    </row>
    <row r="775">
      <c r="C775" s="65"/>
    </row>
    <row r="776">
      <c r="C776" s="65"/>
    </row>
    <row r="777">
      <c r="C777" s="65"/>
    </row>
    <row r="778">
      <c r="C778" s="65"/>
    </row>
    <row r="779">
      <c r="C779" s="65"/>
    </row>
    <row r="780">
      <c r="C780" s="65"/>
    </row>
    <row r="781">
      <c r="C781" s="65"/>
    </row>
    <row r="782">
      <c r="C782" s="65"/>
    </row>
    <row r="783">
      <c r="C783" s="65"/>
    </row>
    <row r="784">
      <c r="C784" s="65"/>
    </row>
    <row r="785">
      <c r="C785" s="65"/>
    </row>
    <row r="786">
      <c r="C786" s="65"/>
    </row>
    <row r="787">
      <c r="C787" s="65"/>
    </row>
    <row r="788">
      <c r="C788" s="65"/>
    </row>
    <row r="789">
      <c r="C789" s="65"/>
    </row>
    <row r="790">
      <c r="C790" s="65"/>
    </row>
    <row r="791">
      <c r="C791" s="65"/>
    </row>
    <row r="792">
      <c r="C792" s="65"/>
    </row>
    <row r="793">
      <c r="C793" s="65"/>
    </row>
    <row r="794">
      <c r="C794" s="65"/>
    </row>
    <row r="795">
      <c r="C795" s="65"/>
    </row>
    <row r="796">
      <c r="C796" s="65"/>
    </row>
    <row r="797">
      <c r="C797" s="65"/>
    </row>
    <row r="798">
      <c r="C798" s="65"/>
    </row>
    <row r="799">
      <c r="C799" s="65"/>
    </row>
    <row r="800">
      <c r="C800" s="65"/>
    </row>
    <row r="801">
      <c r="C801" s="65"/>
    </row>
    <row r="802">
      <c r="C802" s="65"/>
    </row>
    <row r="803">
      <c r="C803" s="65"/>
    </row>
    <row r="804">
      <c r="C804" s="65"/>
    </row>
    <row r="805">
      <c r="C805" s="65"/>
    </row>
    <row r="806">
      <c r="C806" s="65"/>
    </row>
    <row r="807">
      <c r="C807" s="65"/>
    </row>
    <row r="808">
      <c r="C808" s="65"/>
    </row>
    <row r="809">
      <c r="C809" s="65"/>
    </row>
    <row r="810">
      <c r="C810" s="65"/>
    </row>
    <row r="811">
      <c r="C811" s="65"/>
    </row>
    <row r="812">
      <c r="C812" s="65"/>
    </row>
    <row r="813">
      <c r="C813" s="65"/>
    </row>
    <row r="814">
      <c r="C814" s="65"/>
    </row>
    <row r="815">
      <c r="C815" s="65"/>
    </row>
    <row r="816">
      <c r="C816" s="65"/>
    </row>
    <row r="817">
      <c r="C817" s="65"/>
    </row>
    <row r="818">
      <c r="C818" s="65"/>
    </row>
    <row r="819">
      <c r="C819" s="65"/>
    </row>
    <row r="820">
      <c r="C820" s="65"/>
    </row>
    <row r="821">
      <c r="C821" s="65"/>
    </row>
    <row r="822">
      <c r="C822" s="65"/>
    </row>
    <row r="823">
      <c r="C823" s="65"/>
    </row>
    <row r="824">
      <c r="C824" s="65"/>
    </row>
    <row r="825">
      <c r="C825" s="65"/>
    </row>
    <row r="826">
      <c r="C826" s="65"/>
    </row>
    <row r="827">
      <c r="C827" s="65"/>
    </row>
    <row r="828">
      <c r="C828" s="65"/>
    </row>
    <row r="829">
      <c r="C829" s="65"/>
    </row>
    <row r="830">
      <c r="C830" s="65"/>
    </row>
    <row r="831">
      <c r="C831" s="65"/>
    </row>
    <row r="832">
      <c r="C832" s="65"/>
    </row>
    <row r="833">
      <c r="C833" s="65"/>
    </row>
    <row r="834">
      <c r="C834" s="65"/>
    </row>
    <row r="835">
      <c r="C835" s="65"/>
    </row>
    <row r="836">
      <c r="C836" s="65"/>
    </row>
    <row r="837">
      <c r="C837" s="65"/>
    </row>
    <row r="838">
      <c r="C838" s="65"/>
    </row>
    <row r="839">
      <c r="C839" s="65"/>
    </row>
    <row r="840">
      <c r="C840" s="65"/>
    </row>
    <row r="841">
      <c r="C841" s="65"/>
    </row>
    <row r="842">
      <c r="C842" s="65"/>
    </row>
    <row r="843">
      <c r="C843" s="65"/>
    </row>
    <row r="844">
      <c r="C844" s="65"/>
    </row>
    <row r="845">
      <c r="C845" s="65"/>
    </row>
    <row r="846">
      <c r="C846" s="65"/>
    </row>
    <row r="847">
      <c r="C847" s="65"/>
    </row>
    <row r="848">
      <c r="C848" s="65"/>
    </row>
    <row r="849">
      <c r="C849" s="65"/>
    </row>
    <row r="850">
      <c r="C850" s="65"/>
    </row>
    <row r="851">
      <c r="C851" s="65"/>
    </row>
    <row r="852">
      <c r="C852" s="65"/>
    </row>
    <row r="853">
      <c r="C853" s="65"/>
    </row>
    <row r="854">
      <c r="C854" s="65"/>
    </row>
    <row r="855">
      <c r="C855" s="65"/>
    </row>
    <row r="856">
      <c r="C856" s="65"/>
    </row>
    <row r="857">
      <c r="C857" s="65"/>
    </row>
    <row r="858">
      <c r="C858" s="65"/>
    </row>
    <row r="859">
      <c r="C859" s="65"/>
    </row>
    <row r="860">
      <c r="C860" s="65"/>
    </row>
    <row r="861">
      <c r="C861" s="65"/>
    </row>
    <row r="862">
      <c r="C862" s="65"/>
    </row>
    <row r="863">
      <c r="C863" s="65"/>
    </row>
    <row r="864">
      <c r="C864" s="65"/>
    </row>
    <row r="865">
      <c r="C865" s="65"/>
    </row>
    <row r="866">
      <c r="C866" s="65"/>
    </row>
    <row r="867">
      <c r="C867" s="65"/>
    </row>
    <row r="868">
      <c r="C868" s="65"/>
    </row>
    <row r="869">
      <c r="C869" s="65"/>
    </row>
    <row r="870">
      <c r="C870" s="65"/>
    </row>
    <row r="871">
      <c r="C871" s="65"/>
    </row>
    <row r="872">
      <c r="C872" s="65"/>
    </row>
    <row r="873">
      <c r="C873" s="65"/>
    </row>
    <row r="874">
      <c r="C874" s="65"/>
    </row>
    <row r="875">
      <c r="C875" s="65"/>
    </row>
    <row r="876">
      <c r="C876" s="65"/>
    </row>
    <row r="877">
      <c r="C877" s="65"/>
    </row>
    <row r="878">
      <c r="C878" s="65"/>
    </row>
    <row r="879">
      <c r="C879" s="65"/>
    </row>
    <row r="880">
      <c r="C880" s="65"/>
    </row>
    <row r="881">
      <c r="C881" s="65"/>
    </row>
    <row r="882">
      <c r="C882" s="65"/>
    </row>
    <row r="883">
      <c r="C883" s="65"/>
    </row>
    <row r="884">
      <c r="C884" s="65"/>
    </row>
    <row r="885">
      <c r="C885" s="65"/>
    </row>
    <row r="886">
      <c r="C886" s="65"/>
    </row>
    <row r="887">
      <c r="C887" s="65"/>
    </row>
    <row r="888">
      <c r="C888" s="65"/>
    </row>
    <row r="889">
      <c r="C889" s="65"/>
    </row>
    <row r="890">
      <c r="C890" s="65"/>
    </row>
    <row r="891">
      <c r="C891" s="65"/>
    </row>
    <row r="892">
      <c r="C892" s="65"/>
    </row>
    <row r="893">
      <c r="C893" s="65"/>
    </row>
    <row r="894">
      <c r="C894" s="65"/>
    </row>
    <row r="895">
      <c r="C895" s="65"/>
    </row>
    <row r="896">
      <c r="C896" s="65"/>
    </row>
    <row r="897">
      <c r="C897" s="65"/>
    </row>
    <row r="898">
      <c r="C898" s="65"/>
    </row>
    <row r="899">
      <c r="C899" s="65"/>
    </row>
    <row r="900">
      <c r="C900" s="65"/>
    </row>
    <row r="901">
      <c r="C901" s="65"/>
    </row>
    <row r="902">
      <c r="C902" s="65"/>
    </row>
    <row r="903">
      <c r="C903" s="65"/>
    </row>
    <row r="904">
      <c r="C904" s="65"/>
    </row>
    <row r="905">
      <c r="C905" s="65"/>
    </row>
    <row r="906">
      <c r="C906" s="65"/>
    </row>
    <row r="907">
      <c r="C907" s="65"/>
    </row>
    <row r="908">
      <c r="C908" s="65"/>
    </row>
    <row r="909">
      <c r="C909" s="65"/>
    </row>
    <row r="910">
      <c r="C910" s="65"/>
    </row>
    <row r="911">
      <c r="C911" s="65"/>
    </row>
    <row r="912">
      <c r="C912" s="65"/>
    </row>
    <row r="913">
      <c r="C913" s="65"/>
    </row>
    <row r="914">
      <c r="C914" s="65"/>
    </row>
    <row r="915">
      <c r="C915" s="65"/>
    </row>
    <row r="916">
      <c r="C916" s="65"/>
    </row>
    <row r="917">
      <c r="C917" s="65"/>
    </row>
    <row r="918">
      <c r="C918" s="65"/>
    </row>
    <row r="919">
      <c r="C919" s="65"/>
    </row>
    <row r="920">
      <c r="C920" s="65"/>
    </row>
    <row r="921">
      <c r="C921" s="65"/>
    </row>
    <row r="922">
      <c r="C922" s="65"/>
    </row>
    <row r="923">
      <c r="C923" s="65"/>
    </row>
    <row r="924">
      <c r="C924" s="65"/>
    </row>
    <row r="925">
      <c r="C925" s="65"/>
    </row>
    <row r="926">
      <c r="C926" s="65"/>
    </row>
    <row r="927">
      <c r="C927" s="65"/>
    </row>
    <row r="928">
      <c r="C928" s="65"/>
    </row>
    <row r="929">
      <c r="C929" s="65"/>
    </row>
    <row r="930">
      <c r="C930" s="65"/>
    </row>
    <row r="931">
      <c r="C931" s="65"/>
    </row>
    <row r="932">
      <c r="C932" s="65"/>
    </row>
    <row r="933">
      <c r="C933" s="65"/>
    </row>
    <row r="934">
      <c r="C934" s="65"/>
    </row>
    <row r="935">
      <c r="C935" s="65"/>
    </row>
    <row r="936">
      <c r="C936" s="65"/>
    </row>
    <row r="937">
      <c r="C937" s="65"/>
    </row>
    <row r="938">
      <c r="C938" s="65"/>
    </row>
    <row r="939">
      <c r="C939" s="65"/>
    </row>
    <row r="940">
      <c r="C940" s="65"/>
    </row>
    <row r="941">
      <c r="C941" s="65"/>
    </row>
    <row r="942">
      <c r="C942" s="65"/>
    </row>
    <row r="943">
      <c r="C943" s="65"/>
    </row>
    <row r="944">
      <c r="C944" s="65"/>
    </row>
    <row r="945">
      <c r="C945" s="65"/>
    </row>
    <row r="946">
      <c r="C946" s="65"/>
    </row>
    <row r="947">
      <c r="C947" s="65"/>
    </row>
    <row r="948">
      <c r="C948" s="65"/>
    </row>
    <row r="949">
      <c r="C949" s="65"/>
    </row>
    <row r="950">
      <c r="C950" s="65"/>
    </row>
    <row r="951">
      <c r="C951" s="65"/>
    </row>
    <row r="952">
      <c r="C952" s="65"/>
    </row>
    <row r="953">
      <c r="C953" s="65"/>
    </row>
    <row r="954">
      <c r="C954" s="65"/>
    </row>
    <row r="955">
      <c r="C955" s="65"/>
    </row>
    <row r="956">
      <c r="C956" s="65"/>
    </row>
    <row r="957">
      <c r="C957" s="65"/>
    </row>
    <row r="958">
      <c r="C958" s="65"/>
    </row>
    <row r="959">
      <c r="C959" s="65"/>
    </row>
    <row r="960">
      <c r="C960" s="65"/>
    </row>
    <row r="961">
      <c r="C961" s="65"/>
    </row>
    <row r="962">
      <c r="C962" s="65"/>
    </row>
    <row r="963">
      <c r="C963" s="65"/>
    </row>
    <row r="964">
      <c r="C964" s="65"/>
    </row>
    <row r="965">
      <c r="C965" s="65"/>
    </row>
    <row r="966">
      <c r="C966" s="65"/>
    </row>
    <row r="967">
      <c r="C967" s="65"/>
    </row>
    <row r="968">
      <c r="C968" s="65"/>
    </row>
    <row r="969">
      <c r="C969" s="65"/>
    </row>
    <row r="970">
      <c r="C970" s="65"/>
    </row>
    <row r="971">
      <c r="C971" s="65"/>
    </row>
    <row r="972">
      <c r="C972" s="65"/>
    </row>
    <row r="973">
      <c r="C973" s="65"/>
    </row>
    <row r="974">
      <c r="C974" s="65"/>
    </row>
    <row r="975">
      <c r="C975" s="65"/>
    </row>
    <row r="976">
      <c r="C976" s="65"/>
    </row>
    <row r="977">
      <c r="C977" s="65"/>
    </row>
    <row r="978">
      <c r="C978" s="65"/>
    </row>
    <row r="979">
      <c r="C979" s="65"/>
    </row>
    <row r="980">
      <c r="C980" s="65"/>
    </row>
    <row r="981">
      <c r="C981" s="65"/>
    </row>
    <row r="982">
      <c r="C982" s="65"/>
    </row>
    <row r="983">
      <c r="C983" s="65"/>
    </row>
    <row r="984">
      <c r="C984" s="65"/>
    </row>
    <row r="985">
      <c r="C985" s="65"/>
    </row>
    <row r="986">
      <c r="C986" s="65"/>
    </row>
    <row r="987">
      <c r="C987" s="65"/>
    </row>
    <row r="988">
      <c r="C988" s="65"/>
    </row>
    <row r="989">
      <c r="C989" s="65"/>
    </row>
    <row r="990">
      <c r="C990" s="65"/>
    </row>
    <row r="991">
      <c r="C991" s="65"/>
    </row>
    <row r="992">
      <c r="C992" s="65"/>
    </row>
    <row r="993">
      <c r="C993" s="65"/>
    </row>
    <row r="994">
      <c r="C994" s="65"/>
    </row>
    <row r="995">
      <c r="C995" s="65"/>
    </row>
    <row r="996">
      <c r="C996" s="65"/>
    </row>
    <row r="997">
      <c r="C997" s="65"/>
    </row>
    <row r="998">
      <c r="C998" s="65"/>
    </row>
    <row r="999">
      <c r="C999" s="65"/>
    </row>
    <row r="1000">
      <c r="C1000" s="65"/>
    </row>
    <row r="1001">
      <c r="C1001" s="65"/>
    </row>
  </sheetData>
  <drawing r:id="rId1"/>
</worksheet>
</file>