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sha\Downloads\"/>
    </mc:Choice>
  </mc:AlternateContent>
  <xr:revisionPtr revIDLastSave="0" documentId="13_ncr:1_{9F4E6102-5534-4804-A1CA-38CC7F8966E1}" xr6:coauthVersionLast="47" xr6:coauthVersionMax="47" xr10:uidLastSave="{00000000-0000-0000-0000-000000000000}"/>
  <bookViews>
    <workbookView xWindow="-108" yWindow="-108" windowWidth="23256" windowHeight="12456" xr2:uid="{E690A77D-82B6-4FA8-887D-06BE2474CCC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4" i="1"/>
  <c r="R4" i="1" s="1"/>
  <c r="O4" i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6" i="1"/>
  <c r="P6" i="1" s="1"/>
  <c r="O5" i="1"/>
  <c r="P5" i="1" s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K4" i="1"/>
  <c r="J38" i="1"/>
  <c r="I38" i="1"/>
  <c r="D38" i="1"/>
  <c r="E38" i="1"/>
  <c r="F38" i="1"/>
  <c r="G38" i="1"/>
  <c r="H38" i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M38" i="1" l="1"/>
  <c r="O38" i="1"/>
  <c r="Q38" i="1"/>
  <c r="N38" i="1"/>
  <c r="K38" i="1"/>
  <c r="P4" i="1"/>
  <c r="P38" i="1" s="1"/>
  <c r="L38" i="1"/>
  <c r="R38" i="1"/>
</calcChain>
</file>

<file path=xl/sharedStrings.xml><?xml version="1.0" encoding="utf-8"?>
<sst xmlns="http://schemas.openxmlformats.org/spreadsheetml/2006/main" count="22" uniqueCount="18">
  <si>
    <t>Sl. No.</t>
  </si>
  <si>
    <t>Period</t>
  </si>
  <si>
    <t>1 (Success)/0 (Failure) after treatment A</t>
  </si>
  <si>
    <t>1 (Success)/0 (Failure) after treatment B</t>
  </si>
  <si>
    <t>Total</t>
  </si>
  <si>
    <t>ti=B-A</t>
  </si>
  <si>
    <t>(ti-tbar) ^2</t>
  </si>
  <si>
    <t>ui=ci-di</t>
  </si>
  <si>
    <t>(ui-ubar)^2</t>
  </si>
  <si>
    <t>(ci-cbar)^2</t>
  </si>
  <si>
    <t>(di-dbar)^2</t>
  </si>
  <si>
    <t>si=A-B</t>
  </si>
  <si>
    <t>(si-sbar)^2</t>
  </si>
  <si>
    <t>B (ci)</t>
  </si>
  <si>
    <t>B (di')</t>
  </si>
  <si>
    <t>A (di)</t>
  </si>
  <si>
    <t>A (ci')</t>
  </si>
  <si>
    <t>SPREADSHEET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</si>
</sst>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1" fillId="0" borderId="8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60344-69FC-466F-BAD6-F4D044A02733}">
  <sheetPr>
    <pageSetUpPr fitToPage="1"/>
  </sheetPr>
  <dimension ref="A1:R42"/>
  <sheetViews>
    <sheetView tabSelected="1" workbookViewId="0">
      <selection activeCell="L4" sqref="L4"/>
    </sheetView>
  </sheetViews>
  <sheetFormatPr defaultRowHeight="15" zeroHeight="1" thickBottom="1" x14ac:dyDescent="0.35"/>
  <cols>
    <col min="11" max="14" width="8.88671875" style="9"/>
    <col min="15" max="15" width="12.21875" style="9" bestFit="1" customWidth="1"/>
    <col min="16" max="16" width="12.6640625" style="9" bestFit="1" customWidth="1"/>
    <col min="17" max="17" width="12.5546875" style="9" bestFit="1" customWidth="1"/>
    <col min="18" max="18" width="12" style="9" bestFit="1" customWidth="1"/>
  </cols>
  <sheetData>
    <row r="1" spans="1:18" ht="18.600000000000001" thickBot="1" x14ac:dyDescent="0.4">
      <c r="A1" s="20" t="s">
        <v>17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9"/>
    </row>
    <row r="2" spans="1:18" ht="16.2" thickBot="1" x14ac:dyDescent="0.35">
      <c r="A2" s="13" t="s">
        <v>0</v>
      </c>
      <c r="B2" s="15" t="s">
        <v>1</v>
      </c>
      <c r="C2" s="16"/>
      <c r="D2" s="16"/>
      <c r="E2" s="17"/>
      <c r="F2" s="13" t="s">
        <v>0</v>
      </c>
      <c r="G2" s="15" t="s">
        <v>1</v>
      </c>
      <c r="H2" s="16"/>
      <c r="I2" s="16"/>
      <c r="J2" s="17"/>
    </row>
    <row r="3" spans="1:18" ht="109.8" thickBot="1" x14ac:dyDescent="0.35">
      <c r="A3" s="14"/>
      <c r="B3" s="1" t="s">
        <v>16</v>
      </c>
      <c r="C3" s="1" t="s">
        <v>2</v>
      </c>
      <c r="D3" s="1" t="s">
        <v>13</v>
      </c>
      <c r="E3" s="1" t="s">
        <v>3</v>
      </c>
      <c r="F3" s="14"/>
      <c r="G3" s="1" t="s">
        <v>14</v>
      </c>
      <c r="H3" s="1" t="s">
        <v>3</v>
      </c>
      <c r="I3" s="1" t="s">
        <v>15</v>
      </c>
      <c r="J3" s="7" t="s">
        <v>2</v>
      </c>
      <c r="K3" s="10" t="s">
        <v>7</v>
      </c>
      <c r="L3" s="10" t="s">
        <v>8</v>
      </c>
      <c r="M3" s="10" t="s">
        <v>9</v>
      </c>
      <c r="N3" s="10" t="s">
        <v>10</v>
      </c>
      <c r="O3" s="10" t="s">
        <v>11</v>
      </c>
      <c r="P3" s="10" t="s">
        <v>12</v>
      </c>
      <c r="Q3" s="12" t="s">
        <v>5</v>
      </c>
      <c r="R3" s="12" t="s">
        <v>6</v>
      </c>
    </row>
    <row r="4" spans="1:18" ht="16.2" thickBot="1" x14ac:dyDescent="0.35">
      <c r="A4" s="2">
        <v>1</v>
      </c>
      <c r="B4" s="3">
        <v>159</v>
      </c>
      <c r="C4" s="3">
        <v>0</v>
      </c>
      <c r="D4" s="3">
        <v>140</v>
      </c>
      <c r="E4" s="3">
        <v>0</v>
      </c>
      <c r="F4" s="2">
        <v>1</v>
      </c>
      <c r="G4" s="3">
        <v>165</v>
      </c>
      <c r="H4" s="3">
        <v>0</v>
      </c>
      <c r="I4" s="3">
        <v>154</v>
      </c>
      <c r="J4" s="8">
        <v>0</v>
      </c>
      <c r="K4" s="9">
        <f t="shared" ref="K4:K37" si="0">D4-I4</f>
        <v>-14</v>
      </c>
      <c r="L4" s="9">
        <f t="shared" ref="L4:L37" si="1">(K4+5.52941)*(K4+5.52941)</f>
        <v>71.750894948099997</v>
      </c>
      <c r="M4" s="9">
        <f t="shared" ref="M4:M37" si="2">(D4-148.5)*(D4-148.5)</f>
        <v>72.25</v>
      </c>
      <c r="N4" s="9">
        <f t="shared" ref="N4:N37" si="3">(I4-154.0294)*(I4-154.0294)</f>
        <v>8.6436000000056682E-4</v>
      </c>
      <c r="O4" s="9">
        <f t="shared" ref="O4:O37" si="4">B4-D4</f>
        <v>19</v>
      </c>
      <c r="P4" s="9">
        <f t="shared" ref="P4:P37" si="5">(O4-7.38235294)*(O4-7.38235294)</f>
        <v>134.96972321072664</v>
      </c>
      <c r="Q4" s="9">
        <f t="shared" ref="Q4:Q37" si="6">G4-I4</f>
        <v>11</v>
      </c>
      <c r="R4" s="9">
        <f>(Q4+4.941176471) *(Q4+4.941176471)</f>
        <v>254.12110727956403</v>
      </c>
    </row>
    <row r="5" spans="1:18" ht="16.2" thickBot="1" x14ac:dyDescent="0.35">
      <c r="A5" s="2">
        <v>2</v>
      </c>
      <c r="B5" s="3">
        <v>153</v>
      </c>
      <c r="C5" s="3">
        <v>0</v>
      </c>
      <c r="D5" s="3">
        <v>172</v>
      </c>
      <c r="E5" s="3">
        <v>0</v>
      </c>
      <c r="F5" s="2">
        <v>2</v>
      </c>
      <c r="G5" s="3">
        <v>160</v>
      </c>
      <c r="H5" s="3">
        <v>0</v>
      </c>
      <c r="I5" s="3">
        <v>165</v>
      </c>
      <c r="J5" s="8">
        <v>0</v>
      </c>
      <c r="K5" s="9">
        <f t="shared" si="0"/>
        <v>7</v>
      </c>
      <c r="L5" s="9">
        <f t="shared" si="1"/>
        <v>156.98611494810001</v>
      </c>
      <c r="M5" s="9">
        <f t="shared" si="2"/>
        <v>552.25</v>
      </c>
      <c r="N5" s="9">
        <f t="shared" si="3"/>
        <v>120.35406435999978</v>
      </c>
      <c r="O5" s="9">
        <f t="shared" si="4"/>
        <v>-19</v>
      </c>
      <c r="P5" s="9">
        <f t="shared" si="5"/>
        <v>696.02854665072664</v>
      </c>
      <c r="Q5" s="9">
        <f t="shared" si="6"/>
        <v>-5</v>
      </c>
      <c r="R5" s="9">
        <f t="shared" ref="R5:R37" si="7">(Q5+4.941176471) *(Q5+4.941176471)</f>
        <v>3.4602075640137999E-3</v>
      </c>
    </row>
    <row r="6" spans="1:18" ht="16.2" thickBot="1" x14ac:dyDescent="0.35">
      <c r="A6" s="2">
        <v>3</v>
      </c>
      <c r="B6" s="3">
        <v>160</v>
      </c>
      <c r="C6" s="3">
        <v>0</v>
      </c>
      <c r="D6" s="3">
        <v>156</v>
      </c>
      <c r="E6" s="3">
        <v>0</v>
      </c>
      <c r="F6" s="2">
        <v>3</v>
      </c>
      <c r="G6" s="3">
        <v>140</v>
      </c>
      <c r="H6" s="3">
        <v>0</v>
      </c>
      <c r="I6" s="3">
        <v>150</v>
      </c>
      <c r="J6" s="8">
        <v>0</v>
      </c>
      <c r="K6" s="9">
        <f t="shared" si="0"/>
        <v>6</v>
      </c>
      <c r="L6" s="9">
        <f t="shared" si="1"/>
        <v>132.92729494810001</v>
      </c>
      <c r="M6" s="9">
        <f t="shared" si="2"/>
        <v>56.25</v>
      </c>
      <c r="N6" s="9">
        <f t="shared" si="3"/>
        <v>16.236064360000078</v>
      </c>
      <c r="O6" s="9">
        <f t="shared" si="4"/>
        <v>4</v>
      </c>
      <c r="P6" s="9">
        <f t="shared" si="5"/>
        <v>11.440311410726641</v>
      </c>
      <c r="Q6" s="9">
        <f t="shared" si="6"/>
        <v>-10</v>
      </c>
      <c r="R6" s="9">
        <f t="shared" si="7"/>
        <v>25.591695497564011</v>
      </c>
    </row>
    <row r="7" spans="1:18" ht="16.2" thickBot="1" x14ac:dyDescent="0.35">
      <c r="A7" s="2">
        <v>4</v>
      </c>
      <c r="B7" s="3">
        <v>160</v>
      </c>
      <c r="C7" s="3">
        <v>0</v>
      </c>
      <c r="D7" s="3">
        <v>200</v>
      </c>
      <c r="E7" s="3">
        <v>0</v>
      </c>
      <c r="F7" s="2">
        <v>4</v>
      </c>
      <c r="G7" s="3">
        <v>140</v>
      </c>
      <c r="H7" s="3">
        <v>0</v>
      </c>
      <c r="I7" s="3">
        <v>125</v>
      </c>
      <c r="J7" s="8">
        <v>1</v>
      </c>
      <c r="K7" s="9">
        <f t="shared" si="0"/>
        <v>75</v>
      </c>
      <c r="L7" s="9">
        <f t="shared" si="1"/>
        <v>6484.9858749481</v>
      </c>
      <c r="M7" s="9">
        <f t="shared" si="2"/>
        <v>2652.25</v>
      </c>
      <c r="N7" s="9">
        <f t="shared" si="3"/>
        <v>842.7060643600006</v>
      </c>
      <c r="O7" s="9">
        <f t="shared" si="4"/>
        <v>-40</v>
      </c>
      <c r="P7" s="9">
        <f t="shared" si="5"/>
        <v>2245.0873701307264</v>
      </c>
      <c r="Q7" s="9">
        <f t="shared" si="6"/>
        <v>15</v>
      </c>
      <c r="R7" s="9">
        <f t="shared" si="7"/>
        <v>397.65051904756393</v>
      </c>
    </row>
    <row r="8" spans="1:18" ht="16.2" thickBot="1" x14ac:dyDescent="0.35">
      <c r="A8" s="2">
        <v>5</v>
      </c>
      <c r="B8" s="3">
        <v>170</v>
      </c>
      <c r="C8" s="3">
        <v>0</v>
      </c>
      <c r="D8" s="3">
        <v>170</v>
      </c>
      <c r="E8" s="3">
        <v>0</v>
      </c>
      <c r="F8" s="2">
        <v>5</v>
      </c>
      <c r="G8" s="3">
        <v>158</v>
      </c>
      <c r="H8" s="3">
        <v>0</v>
      </c>
      <c r="I8" s="3">
        <v>160</v>
      </c>
      <c r="J8" s="8">
        <v>0</v>
      </c>
      <c r="K8" s="9">
        <f t="shared" si="0"/>
        <v>10</v>
      </c>
      <c r="L8" s="9">
        <f t="shared" si="1"/>
        <v>241.1625749481</v>
      </c>
      <c r="M8" s="9">
        <f t="shared" si="2"/>
        <v>462.25</v>
      </c>
      <c r="N8" s="9">
        <f t="shared" si="3"/>
        <v>35.648064359999886</v>
      </c>
      <c r="O8" s="9">
        <f t="shared" si="4"/>
        <v>0</v>
      </c>
      <c r="P8" s="9">
        <f t="shared" si="5"/>
        <v>54.49913493072664</v>
      </c>
      <c r="Q8" s="9">
        <f t="shared" si="6"/>
        <v>-2</v>
      </c>
      <c r="R8" s="9">
        <f t="shared" si="7"/>
        <v>8.6505190335640165</v>
      </c>
    </row>
    <row r="9" spans="1:18" ht="16.2" thickBot="1" x14ac:dyDescent="0.35">
      <c r="A9" s="2">
        <v>6</v>
      </c>
      <c r="B9" s="3">
        <v>174</v>
      </c>
      <c r="C9" s="3">
        <v>0</v>
      </c>
      <c r="D9" s="3">
        <v>132</v>
      </c>
      <c r="E9" s="3">
        <v>1</v>
      </c>
      <c r="F9" s="2">
        <v>6</v>
      </c>
      <c r="G9" s="3">
        <v>180</v>
      </c>
      <c r="H9" s="3">
        <v>0</v>
      </c>
      <c r="I9" s="3">
        <v>165</v>
      </c>
      <c r="J9" s="8">
        <v>0</v>
      </c>
      <c r="K9" s="9">
        <f t="shared" si="0"/>
        <v>-33</v>
      </c>
      <c r="L9" s="9">
        <f t="shared" si="1"/>
        <v>754.63331494810006</v>
      </c>
      <c r="M9" s="9">
        <f t="shared" si="2"/>
        <v>272.25</v>
      </c>
      <c r="N9" s="9">
        <f t="shared" si="3"/>
        <v>120.35406435999978</v>
      </c>
      <c r="O9" s="9">
        <f t="shared" si="4"/>
        <v>42</v>
      </c>
      <c r="P9" s="9">
        <f t="shared" si="5"/>
        <v>1198.3814879707268</v>
      </c>
      <c r="Q9" s="9">
        <f t="shared" si="6"/>
        <v>15</v>
      </c>
      <c r="R9" s="9">
        <f t="shared" si="7"/>
        <v>397.65051904756393</v>
      </c>
    </row>
    <row r="10" spans="1:18" ht="16.2" thickBot="1" x14ac:dyDescent="0.35">
      <c r="A10" s="2">
        <v>7</v>
      </c>
      <c r="B10" s="3">
        <v>175</v>
      </c>
      <c r="C10" s="3">
        <v>0</v>
      </c>
      <c r="D10" s="3">
        <v>155</v>
      </c>
      <c r="E10" s="3">
        <v>0</v>
      </c>
      <c r="F10" s="2">
        <v>7</v>
      </c>
      <c r="G10" s="3">
        <v>170</v>
      </c>
      <c r="H10" s="3">
        <v>0</v>
      </c>
      <c r="I10" s="3">
        <v>160</v>
      </c>
      <c r="J10" s="8">
        <v>0</v>
      </c>
      <c r="K10" s="9">
        <f t="shared" si="0"/>
        <v>-5</v>
      </c>
      <c r="L10" s="9">
        <f t="shared" si="1"/>
        <v>0.28027494810000042</v>
      </c>
      <c r="M10" s="9">
        <f t="shared" si="2"/>
        <v>42.25</v>
      </c>
      <c r="N10" s="9">
        <f t="shared" si="3"/>
        <v>35.648064359999886</v>
      </c>
      <c r="O10" s="9">
        <f t="shared" si="4"/>
        <v>20</v>
      </c>
      <c r="P10" s="9">
        <f t="shared" si="5"/>
        <v>159.20501733072663</v>
      </c>
      <c r="Q10" s="9">
        <f t="shared" si="6"/>
        <v>10</v>
      </c>
      <c r="R10" s="9">
        <f t="shared" si="7"/>
        <v>223.23875433756402</v>
      </c>
    </row>
    <row r="11" spans="1:18" ht="16.2" thickBot="1" x14ac:dyDescent="0.35">
      <c r="A11" s="2">
        <v>8</v>
      </c>
      <c r="B11" s="3">
        <v>154</v>
      </c>
      <c r="C11" s="3">
        <v>0</v>
      </c>
      <c r="D11" s="3">
        <v>138</v>
      </c>
      <c r="E11" s="3">
        <v>1</v>
      </c>
      <c r="F11" s="2">
        <v>8</v>
      </c>
      <c r="G11" s="3">
        <v>140</v>
      </c>
      <c r="H11" s="3">
        <v>0</v>
      </c>
      <c r="I11" s="3">
        <v>158</v>
      </c>
      <c r="J11" s="8">
        <v>0</v>
      </c>
      <c r="K11" s="9">
        <f t="shared" si="0"/>
        <v>-20</v>
      </c>
      <c r="L11" s="9">
        <f t="shared" si="1"/>
        <v>209.3979749481</v>
      </c>
      <c r="M11" s="9">
        <f t="shared" si="2"/>
        <v>110.25</v>
      </c>
      <c r="N11" s="9">
        <f t="shared" si="3"/>
        <v>15.765664359999924</v>
      </c>
      <c r="O11" s="9">
        <f t="shared" si="4"/>
        <v>16</v>
      </c>
      <c r="P11" s="9">
        <f t="shared" si="5"/>
        <v>74.263840850726638</v>
      </c>
      <c r="Q11" s="9">
        <f t="shared" si="6"/>
        <v>-18</v>
      </c>
      <c r="R11" s="9">
        <f t="shared" si="7"/>
        <v>170.53287196156401</v>
      </c>
    </row>
    <row r="12" spans="1:18" ht="16.2" thickBot="1" x14ac:dyDescent="0.35">
      <c r="A12" s="2">
        <v>9</v>
      </c>
      <c r="B12" s="3">
        <v>160</v>
      </c>
      <c r="C12" s="3">
        <v>0</v>
      </c>
      <c r="D12" s="3">
        <v>170</v>
      </c>
      <c r="E12" s="3">
        <v>0</v>
      </c>
      <c r="F12" s="2">
        <v>9</v>
      </c>
      <c r="G12" s="3">
        <v>126</v>
      </c>
      <c r="H12" s="3">
        <v>1</v>
      </c>
      <c r="I12" s="3">
        <v>170</v>
      </c>
      <c r="J12" s="8">
        <v>0</v>
      </c>
      <c r="K12" s="9">
        <f t="shared" si="0"/>
        <v>0</v>
      </c>
      <c r="L12" s="9">
        <f t="shared" si="1"/>
        <v>30.574374948100004</v>
      </c>
      <c r="M12" s="9">
        <f t="shared" si="2"/>
        <v>462.25</v>
      </c>
      <c r="N12" s="9">
        <f t="shared" si="3"/>
        <v>255.0600643599997</v>
      </c>
      <c r="O12" s="9">
        <f t="shared" si="4"/>
        <v>-10</v>
      </c>
      <c r="P12" s="9">
        <f t="shared" si="5"/>
        <v>302.14619373072668</v>
      </c>
      <c r="Q12" s="9">
        <f t="shared" si="6"/>
        <v>-44</v>
      </c>
      <c r="R12" s="9">
        <f t="shared" si="7"/>
        <v>1525.5916954695642</v>
      </c>
    </row>
    <row r="13" spans="1:18" ht="16.2" thickBot="1" x14ac:dyDescent="0.35">
      <c r="A13" s="2">
        <v>10</v>
      </c>
      <c r="B13" s="3">
        <v>160</v>
      </c>
      <c r="C13" s="3">
        <v>0</v>
      </c>
      <c r="D13" s="3">
        <v>160</v>
      </c>
      <c r="E13" s="3">
        <v>0</v>
      </c>
      <c r="F13" s="2">
        <v>10</v>
      </c>
      <c r="G13" s="3">
        <v>130</v>
      </c>
      <c r="H13" s="3">
        <v>1</v>
      </c>
      <c r="I13" s="3">
        <v>125</v>
      </c>
      <c r="J13" s="8">
        <v>1</v>
      </c>
      <c r="K13" s="9">
        <f t="shared" si="0"/>
        <v>35</v>
      </c>
      <c r="L13" s="9">
        <f t="shared" si="1"/>
        <v>1642.6330749480999</v>
      </c>
      <c r="M13" s="9">
        <f t="shared" si="2"/>
        <v>132.25</v>
      </c>
      <c r="N13" s="9">
        <f t="shared" si="3"/>
        <v>842.7060643600006</v>
      </c>
      <c r="O13" s="9">
        <f t="shared" si="4"/>
        <v>0</v>
      </c>
      <c r="P13" s="9">
        <f t="shared" si="5"/>
        <v>54.49913493072664</v>
      </c>
      <c r="Q13" s="9">
        <f t="shared" si="6"/>
        <v>5</v>
      </c>
      <c r="R13" s="9">
        <f t="shared" si="7"/>
        <v>98.826989627564018</v>
      </c>
    </row>
    <row r="14" spans="1:18" ht="16.2" thickBot="1" x14ac:dyDescent="0.35">
      <c r="A14" s="2">
        <v>11</v>
      </c>
      <c r="B14" s="3">
        <v>145</v>
      </c>
      <c r="C14" s="3">
        <v>0</v>
      </c>
      <c r="D14" s="3">
        <v>140</v>
      </c>
      <c r="E14" s="3">
        <v>0</v>
      </c>
      <c r="F14" s="2">
        <v>11</v>
      </c>
      <c r="G14" s="3">
        <v>144</v>
      </c>
      <c r="H14" s="3">
        <v>0</v>
      </c>
      <c r="I14" s="3">
        <v>140</v>
      </c>
      <c r="J14" s="8">
        <v>0</v>
      </c>
      <c r="K14" s="9">
        <f t="shared" si="0"/>
        <v>0</v>
      </c>
      <c r="L14" s="9">
        <f t="shared" si="1"/>
        <v>30.574374948100004</v>
      </c>
      <c r="M14" s="9">
        <f t="shared" si="2"/>
        <v>72.25</v>
      </c>
      <c r="N14" s="9">
        <f t="shared" si="3"/>
        <v>196.82406436000028</v>
      </c>
      <c r="O14" s="9">
        <f t="shared" si="4"/>
        <v>5</v>
      </c>
      <c r="P14" s="9">
        <f t="shared" si="5"/>
        <v>5.6756055307266422</v>
      </c>
      <c r="Q14" s="9">
        <f t="shared" si="6"/>
        <v>4</v>
      </c>
      <c r="R14" s="9">
        <f t="shared" si="7"/>
        <v>79.944636685564021</v>
      </c>
    </row>
    <row r="15" spans="1:18" ht="16.2" thickBot="1" x14ac:dyDescent="0.35">
      <c r="A15" s="2">
        <v>12</v>
      </c>
      <c r="B15" s="3">
        <v>148</v>
      </c>
      <c r="C15" s="3">
        <v>0</v>
      </c>
      <c r="D15" s="3">
        <v>154</v>
      </c>
      <c r="E15" s="3">
        <v>0</v>
      </c>
      <c r="F15" s="2">
        <v>12</v>
      </c>
      <c r="G15" s="3">
        <v>140</v>
      </c>
      <c r="H15" s="3">
        <v>0</v>
      </c>
      <c r="I15" s="3">
        <v>160</v>
      </c>
      <c r="J15" s="8">
        <v>0</v>
      </c>
      <c r="K15" s="9">
        <f t="shared" si="0"/>
        <v>-6</v>
      </c>
      <c r="L15" s="9">
        <f t="shared" si="1"/>
        <v>0.22145494809999963</v>
      </c>
      <c r="M15" s="9">
        <f t="shared" si="2"/>
        <v>30.25</v>
      </c>
      <c r="N15" s="9">
        <f t="shared" si="3"/>
        <v>35.648064359999886</v>
      </c>
      <c r="O15" s="9">
        <f t="shared" si="4"/>
        <v>-6</v>
      </c>
      <c r="P15" s="9">
        <f t="shared" si="5"/>
        <v>179.08737021072665</v>
      </c>
      <c r="Q15" s="9">
        <f t="shared" si="6"/>
        <v>-20</v>
      </c>
      <c r="R15" s="9">
        <f t="shared" si="7"/>
        <v>226.76816607756399</v>
      </c>
    </row>
    <row r="16" spans="1:18" ht="16.2" thickBot="1" x14ac:dyDescent="0.35">
      <c r="A16" s="2">
        <v>13</v>
      </c>
      <c r="B16" s="3">
        <v>170</v>
      </c>
      <c r="C16" s="3">
        <v>0</v>
      </c>
      <c r="D16" s="3">
        <v>170</v>
      </c>
      <c r="E16" s="3">
        <v>0</v>
      </c>
      <c r="F16" s="2">
        <v>13</v>
      </c>
      <c r="G16" s="3">
        <v>120</v>
      </c>
      <c r="H16" s="3">
        <v>1</v>
      </c>
      <c r="I16" s="3">
        <v>145</v>
      </c>
      <c r="J16" s="8">
        <v>0</v>
      </c>
      <c r="K16" s="9">
        <f t="shared" si="0"/>
        <v>25</v>
      </c>
      <c r="L16" s="9">
        <f t="shared" si="1"/>
        <v>932.04487494809996</v>
      </c>
      <c r="M16" s="9">
        <f t="shared" si="2"/>
        <v>462.25</v>
      </c>
      <c r="N16" s="9">
        <f t="shared" si="3"/>
        <v>81.530064360000168</v>
      </c>
      <c r="O16" s="9">
        <f t="shared" si="4"/>
        <v>0</v>
      </c>
      <c r="P16" s="9">
        <f t="shared" si="5"/>
        <v>54.49913493072664</v>
      </c>
      <c r="Q16" s="9">
        <f t="shared" si="6"/>
        <v>-25</v>
      </c>
      <c r="R16" s="9">
        <f t="shared" si="7"/>
        <v>402.35640136756405</v>
      </c>
    </row>
    <row r="17" spans="1:18" ht="16.2" thickBot="1" x14ac:dyDescent="0.35">
      <c r="A17" s="2">
        <v>14</v>
      </c>
      <c r="B17" s="3">
        <v>125</v>
      </c>
      <c r="C17" s="3">
        <v>1</v>
      </c>
      <c r="D17" s="3">
        <v>130</v>
      </c>
      <c r="E17" s="3">
        <v>1</v>
      </c>
      <c r="F17" s="2">
        <v>14</v>
      </c>
      <c r="G17" s="3">
        <v>145</v>
      </c>
      <c r="H17" s="3">
        <v>0</v>
      </c>
      <c r="I17" s="3">
        <v>150</v>
      </c>
      <c r="J17" s="8">
        <v>0</v>
      </c>
      <c r="K17" s="9">
        <f t="shared" si="0"/>
        <v>-20</v>
      </c>
      <c r="L17" s="9">
        <f t="shared" si="1"/>
        <v>209.3979749481</v>
      </c>
      <c r="M17" s="9">
        <f t="shared" si="2"/>
        <v>342.25</v>
      </c>
      <c r="N17" s="9">
        <f t="shared" si="3"/>
        <v>16.236064360000078</v>
      </c>
      <c r="O17" s="9">
        <f t="shared" si="4"/>
        <v>-5</v>
      </c>
      <c r="P17" s="9">
        <f t="shared" si="5"/>
        <v>153.32266433072667</v>
      </c>
      <c r="Q17" s="9">
        <f t="shared" si="6"/>
        <v>-5</v>
      </c>
      <c r="R17" s="9">
        <f t="shared" si="7"/>
        <v>3.4602075640137999E-3</v>
      </c>
    </row>
    <row r="18" spans="1:18" ht="16.2" thickBot="1" x14ac:dyDescent="0.35">
      <c r="A18" s="2">
        <v>15</v>
      </c>
      <c r="B18" s="3">
        <v>140</v>
      </c>
      <c r="C18" s="3">
        <v>0</v>
      </c>
      <c r="D18" s="3">
        <v>112</v>
      </c>
      <c r="E18" s="3">
        <v>1</v>
      </c>
      <c r="F18" s="2">
        <v>15</v>
      </c>
      <c r="G18" s="3">
        <v>155</v>
      </c>
      <c r="H18" s="3">
        <v>0</v>
      </c>
      <c r="I18" s="3">
        <v>130</v>
      </c>
      <c r="J18" s="8">
        <v>1</v>
      </c>
      <c r="K18" s="9">
        <f t="shared" si="0"/>
        <v>-18</v>
      </c>
      <c r="L18" s="9">
        <f t="shared" si="1"/>
        <v>155.51561494809999</v>
      </c>
      <c r="M18" s="9">
        <f t="shared" si="2"/>
        <v>1332.25</v>
      </c>
      <c r="N18" s="9">
        <f t="shared" si="3"/>
        <v>577.4120643600005</v>
      </c>
      <c r="O18" s="9">
        <f t="shared" si="4"/>
        <v>28</v>
      </c>
      <c r="P18" s="9">
        <f t="shared" si="5"/>
        <v>425.0873702907266</v>
      </c>
      <c r="Q18" s="9">
        <f t="shared" si="6"/>
        <v>25</v>
      </c>
      <c r="R18" s="9">
        <f t="shared" si="7"/>
        <v>896.47404846756388</v>
      </c>
    </row>
    <row r="19" spans="1:18" ht="16.2" thickBot="1" x14ac:dyDescent="0.35">
      <c r="A19" s="2">
        <v>16</v>
      </c>
      <c r="B19" s="3">
        <v>125</v>
      </c>
      <c r="C19" s="3">
        <v>1</v>
      </c>
      <c r="D19" s="3">
        <v>140</v>
      </c>
      <c r="E19" s="3">
        <v>0</v>
      </c>
      <c r="F19" s="2">
        <v>16</v>
      </c>
      <c r="G19" s="3">
        <v>168</v>
      </c>
      <c r="H19" s="3">
        <v>0</v>
      </c>
      <c r="I19" s="3">
        <v>168</v>
      </c>
      <c r="J19" s="8">
        <v>0</v>
      </c>
      <c r="K19" s="9">
        <f t="shared" si="0"/>
        <v>-28</v>
      </c>
      <c r="L19" s="9">
        <f t="shared" si="1"/>
        <v>504.92741494810008</v>
      </c>
      <c r="M19" s="9">
        <f t="shared" si="2"/>
        <v>72.25</v>
      </c>
      <c r="N19" s="9">
        <f t="shared" si="3"/>
        <v>195.17766435999974</v>
      </c>
      <c r="O19" s="9">
        <f t="shared" si="4"/>
        <v>-15</v>
      </c>
      <c r="P19" s="9">
        <f t="shared" si="5"/>
        <v>500.96972313072666</v>
      </c>
      <c r="Q19" s="9">
        <f t="shared" si="6"/>
        <v>0</v>
      </c>
      <c r="R19" s="9">
        <f t="shared" si="7"/>
        <v>24.415224917564018</v>
      </c>
    </row>
    <row r="20" spans="1:18" ht="16.2" thickBot="1" x14ac:dyDescent="0.35">
      <c r="A20" s="2">
        <v>17</v>
      </c>
      <c r="B20" s="3">
        <v>150</v>
      </c>
      <c r="C20" s="3">
        <v>0</v>
      </c>
      <c r="D20" s="3">
        <v>150</v>
      </c>
      <c r="E20" s="3">
        <v>0</v>
      </c>
      <c r="F20" s="2">
        <v>17</v>
      </c>
      <c r="G20" s="3">
        <v>150</v>
      </c>
      <c r="H20" s="3">
        <v>0</v>
      </c>
      <c r="I20" s="3">
        <v>160</v>
      </c>
      <c r="J20" s="8">
        <v>0</v>
      </c>
      <c r="K20" s="9">
        <f t="shared" si="0"/>
        <v>-10</v>
      </c>
      <c r="L20" s="9">
        <f t="shared" si="1"/>
        <v>19.986174948099997</v>
      </c>
      <c r="M20" s="9">
        <f t="shared" si="2"/>
        <v>2.25</v>
      </c>
      <c r="N20" s="9">
        <f t="shared" si="3"/>
        <v>35.648064359999886</v>
      </c>
      <c r="O20" s="9">
        <f t="shared" si="4"/>
        <v>0</v>
      </c>
      <c r="P20" s="9">
        <f t="shared" si="5"/>
        <v>54.49913493072664</v>
      </c>
      <c r="Q20" s="9">
        <f t="shared" si="6"/>
        <v>-10</v>
      </c>
      <c r="R20" s="9">
        <f t="shared" si="7"/>
        <v>25.591695497564011</v>
      </c>
    </row>
    <row r="21" spans="1:18" ht="16.2" thickBot="1" x14ac:dyDescent="0.35">
      <c r="A21" s="2">
        <v>18</v>
      </c>
      <c r="B21" s="3">
        <v>154</v>
      </c>
      <c r="C21" s="3">
        <v>0</v>
      </c>
      <c r="D21" s="3">
        <v>145</v>
      </c>
      <c r="E21" s="3">
        <v>0</v>
      </c>
      <c r="F21" s="2">
        <v>18</v>
      </c>
      <c r="G21" s="3">
        <v>160</v>
      </c>
      <c r="H21" s="3">
        <v>0</v>
      </c>
      <c r="I21" s="3">
        <v>145</v>
      </c>
      <c r="J21" s="8">
        <v>0</v>
      </c>
      <c r="K21" s="9">
        <f t="shared" si="0"/>
        <v>0</v>
      </c>
      <c r="L21" s="9">
        <f t="shared" si="1"/>
        <v>30.574374948100004</v>
      </c>
      <c r="M21" s="9">
        <f t="shared" si="2"/>
        <v>12.25</v>
      </c>
      <c r="N21" s="9">
        <f t="shared" si="3"/>
        <v>81.530064360000168</v>
      </c>
      <c r="O21" s="9">
        <f t="shared" si="4"/>
        <v>9</v>
      </c>
      <c r="P21" s="9">
        <f t="shared" si="5"/>
        <v>2.6167820107266446</v>
      </c>
      <c r="Q21" s="9">
        <f t="shared" si="6"/>
        <v>15</v>
      </c>
      <c r="R21" s="9">
        <f t="shared" si="7"/>
        <v>397.65051904756393</v>
      </c>
    </row>
    <row r="22" spans="1:18" ht="16.2" thickBot="1" x14ac:dyDescent="0.35">
      <c r="A22" s="2">
        <v>19</v>
      </c>
      <c r="B22" s="3">
        <v>160</v>
      </c>
      <c r="C22" s="3">
        <v>0</v>
      </c>
      <c r="D22" s="3">
        <v>140</v>
      </c>
      <c r="E22" s="3">
        <v>0</v>
      </c>
      <c r="F22" s="2">
        <v>19</v>
      </c>
      <c r="G22" s="3">
        <v>156</v>
      </c>
      <c r="H22" s="3">
        <v>0</v>
      </c>
      <c r="I22" s="3">
        <v>152</v>
      </c>
      <c r="J22" s="8">
        <v>0</v>
      </c>
      <c r="K22" s="9">
        <f t="shared" si="0"/>
        <v>-12</v>
      </c>
      <c r="L22" s="9">
        <f t="shared" si="1"/>
        <v>41.868534948099992</v>
      </c>
      <c r="M22" s="9">
        <f t="shared" si="2"/>
        <v>72.25</v>
      </c>
      <c r="N22" s="9">
        <f t="shared" si="3"/>
        <v>4.118464360000039</v>
      </c>
      <c r="O22" s="9">
        <f t="shared" si="4"/>
        <v>20</v>
      </c>
      <c r="P22" s="9">
        <f t="shared" si="5"/>
        <v>159.20501733072663</v>
      </c>
      <c r="Q22" s="9">
        <f t="shared" si="6"/>
        <v>4</v>
      </c>
      <c r="R22" s="9">
        <f t="shared" si="7"/>
        <v>79.944636685564021</v>
      </c>
    </row>
    <row r="23" spans="1:18" ht="16.2" thickBot="1" x14ac:dyDescent="0.35">
      <c r="A23" s="2">
        <v>20</v>
      </c>
      <c r="B23" s="3">
        <v>210</v>
      </c>
      <c r="C23" s="3">
        <v>0</v>
      </c>
      <c r="D23" s="3">
        <v>190</v>
      </c>
      <c r="E23" s="3">
        <v>0</v>
      </c>
      <c r="F23" s="2">
        <v>20</v>
      </c>
      <c r="G23" s="3">
        <v>195</v>
      </c>
      <c r="H23" s="3">
        <v>0</v>
      </c>
      <c r="I23" s="3">
        <v>195</v>
      </c>
      <c r="J23" s="8">
        <v>0</v>
      </c>
      <c r="K23" s="9">
        <f t="shared" si="0"/>
        <v>-5</v>
      </c>
      <c r="L23" s="9">
        <f t="shared" si="1"/>
        <v>0.28027494810000042</v>
      </c>
      <c r="M23" s="9">
        <f t="shared" si="2"/>
        <v>1722.25</v>
      </c>
      <c r="N23" s="9">
        <f t="shared" si="3"/>
        <v>1678.5900643599991</v>
      </c>
      <c r="O23" s="9">
        <f t="shared" si="4"/>
        <v>20</v>
      </c>
      <c r="P23" s="9">
        <f t="shared" si="5"/>
        <v>159.20501733072663</v>
      </c>
      <c r="Q23" s="9">
        <f t="shared" si="6"/>
        <v>0</v>
      </c>
      <c r="R23" s="9">
        <f t="shared" si="7"/>
        <v>24.415224917564018</v>
      </c>
    </row>
    <row r="24" spans="1:18" ht="16.2" thickBot="1" x14ac:dyDescent="0.35">
      <c r="A24" s="2">
        <v>21</v>
      </c>
      <c r="B24" s="3">
        <v>110</v>
      </c>
      <c r="C24" s="3">
        <v>1</v>
      </c>
      <c r="D24" s="3">
        <v>112</v>
      </c>
      <c r="E24" s="3">
        <v>1</v>
      </c>
      <c r="F24" s="2">
        <v>21</v>
      </c>
      <c r="G24" s="3">
        <v>130</v>
      </c>
      <c r="H24" s="3">
        <v>1</v>
      </c>
      <c r="I24" s="3">
        <v>126</v>
      </c>
      <c r="J24" s="8">
        <v>1</v>
      </c>
      <c r="K24" s="9">
        <f t="shared" si="0"/>
        <v>-14</v>
      </c>
      <c r="L24" s="9">
        <f t="shared" si="1"/>
        <v>71.750894948099997</v>
      </c>
      <c r="M24" s="9">
        <f t="shared" si="2"/>
        <v>1332.25</v>
      </c>
      <c r="N24" s="9">
        <f t="shared" si="3"/>
        <v>785.64726436000058</v>
      </c>
      <c r="O24" s="9">
        <f t="shared" si="4"/>
        <v>-2</v>
      </c>
      <c r="P24" s="9">
        <f t="shared" si="5"/>
        <v>88.028546690726657</v>
      </c>
      <c r="Q24" s="9">
        <f t="shared" si="6"/>
        <v>4</v>
      </c>
      <c r="R24" s="9">
        <f t="shared" si="7"/>
        <v>79.944636685564021</v>
      </c>
    </row>
    <row r="25" spans="1:18" ht="16.2" thickBot="1" x14ac:dyDescent="0.35">
      <c r="A25" s="2">
        <v>22</v>
      </c>
      <c r="B25" s="3">
        <v>130</v>
      </c>
      <c r="C25" s="3">
        <v>1</v>
      </c>
      <c r="D25" s="3">
        <v>140</v>
      </c>
      <c r="E25" s="3">
        <v>0</v>
      </c>
      <c r="F25" s="2">
        <v>22</v>
      </c>
      <c r="G25" s="3">
        <v>130</v>
      </c>
      <c r="H25" s="3">
        <v>1</v>
      </c>
      <c r="I25" s="3">
        <v>136</v>
      </c>
      <c r="J25" s="8">
        <v>1</v>
      </c>
      <c r="K25" s="9">
        <f t="shared" si="0"/>
        <v>4</v>
      </c>
      <c r="L25" s="9">
        <f t="shared" si="1"/>
        <v>90.809654948100004</v>
      </c>
      <c r="M25" s="9">
        <f t="shared" si="2"/>
        <v>72.25</v>
      </c>
      <c r="N25" s="9">
        <f t="shared" si="3"/>
        <v>325.05926436000033</v>
      </c>
      <c r="O25" s="9">
        <f t="shared" si="4"/>
        <v>-10</v>
      </c>
      <c r="P25" s="9">
        <f t="shared" si="5"/>
        <v>302.14619373072668</v>
      </c>
      <c r="Q25" s="9">
        <f t="shared" si="6"/>
        <v>-6</v>
      </c>
      <c r="R25" s="9">
        <f t="shared" si="7"/>
        <v>1.1211072655640131</v>
      </c>
    </row>
    <row r="26" spans="1:18" ht="16.2" thickBot="1" x14ac:dyDescent="0.35">
      <c r="A26" s="2">
        <v>23</v>
      </c>
      <c r="B26" s="3">
        <v>180</v>
      </c>
      <c r="C26" s="3">
        <v>0</v>
      </c>
      <c r="D26" s="3">
        <v>190</v>
      </c>
      <c r="E26" s="3">
        <v>0</v>
      </c>
      <c r="F26" s="2">
        <v>23</v>
      </c>
      <c r="G26" s="3">
        <v>140</v>
      </c>
      <c r="H26" s="3">
        <v>0</v>
      </c>
      <c r="I26" s="3">
        <v>140</v>
      </c>
      <c r="J26" s="8">
        <v>0</v>
      </c>
      <c r="K26" s="9">
        <f t="shared" si="0"/>
        <v>50</v>
      </c>
      <c r="L26" s="9">
        <f t="shared" si="1"/>
        <v>3083.5153749480996</v>
      </c>
      <c r="M26" s="9">
        <f t="shared" si="2"/>
        <v>1722.25</v>
      </c>
      <c r="N26" s="9">
        <f t="shared" si="3"/>
        <v>196.82406436000028</v>
      </c>
      <c r="O26" s="9">
        <f t="shared" si="4"/>
        <v>-10</v>
      </c>
      <c r="P26" s="9">
        <f t="shared" si="5"/>
        <v>302.14619373072668</v>
      </c>
      <c r="Q26" s="9">
        <f t="shared" si="6"/>
        <v>0</v>
      </c>
      <c r="R26" s="9">
        <f t="shared" si="7"/>
        <v>24.415224917564018</v>
      </c>
    </row>
    <row r="27" spans="1:18" ht="16.2" thickBot="1" x14ac:dyDescent="0.35">
      <c r="A27" s="2">
        <v>24</v>
      </c>
      <c r="B27" s="3">
        <v>155</v>
      </c>
      <c r="C27" s="3">
        <v>0</v>
      </c>
      <c r="D27" s="3">
        <v>120</v>
      </c>
      <c r="E27" s="3">
        <v>1</v>
      </c>
      <c r="F27" s="2">
        <v>24</v>
      </c>
      <c r="G27" s="3">
        <v>160</v>
      </c>
      <c r="H27" s="3">
        <v>0</v>
      </c>
      <c r="I27" s="3">
        <v>160</v>
      </c>
      <c r="J27" s="8">
        <v>0</v>
      </c>
      <c r="K27" s="9">
        <f t="shared" si="0"/>
        <v>-40</v>
      </c>
      <c r="L27" s="9">
        <f t="shared" si="1"/>
        <v>1188.2215749481002</v>
      </c>
      <c r="M27" s="9">
        <f t="shared" si="2"/>
        <v>812.25</v>
      </c>
      <c r="N27" s="9">
        <f t="shared" si="3"/>
        <v>35.648064359999886</v>
      </c>
      <c r="O27" s="9">
        <f t="shared" si="4"/>
        <v>35</v>
      </c>
      <c r="P27" s="9">
        <f t="shared" si="5"/>
        <v>762.73442913072665</v>
      </c>
      <c r="Q27" s="9">
        <f t="shared" si="6"/>
        <v>0</v>
      </c>
      <c r="R27" s="9">
        <f t="shared" si="7"/>
        <v>24.415224917564018</v>
      </c>
    </row>
    <row r="28" spans="1:18" ht="16.2" thickBot="1" x14ac:dyDescent="0.35">
      <c r="A28" s="2">
        <v>25</v>
      </c>
      <c r="B28" s="3">
        <v>170</v>
      </c>
      <c r="C28" s="3">
        <v>0</v>
      </c>
      <c r="D28" s="3">
        <v>164</v>
      </c>
      <c r="E28" s="3">
        <v>0</v>
      </c>
      <c r="F28" s="2">
        <v>25</v>
      </c>
      <c r="G28" s="3">
        <v>140</v>
      </c>
      <c r="H28" s="3">
        <v>0</v>
      </c>
      <c r="I28" s="3">
        <v>180</v>
      </c>
      <c r="J28" s="8">
        <v>0</v>
      </c>
      <c r="K28" s="9">
        <f t="shared" si="0"/>
        <v>-16</v>
      </c>
      <c r="L28" s="9">
        <f t="shared" si="1"/>
        <v>109.63325494809999</v>
      </c>
      <c r="M28" s="9">
        <f t="shared" si="2"/>
        <v>240.25</v>
      </c>
      <c r="N28" s="9">
        <f t="shared" si="3"/>
        <v>674.47206435999954</v>
      </c>
      <c r="O28" s="9">
        <f t="shared" si="4"/>
        <v>6</v>
      </c>
      <c r="P28" s="9">
        <f t="shared" si="5"/>
        <v>1.9108996507266427</v>
      </c>
      <c r="Q28" s="9">
        <f t="shared" si="6"/>
        <v>-40</v>
      </c>
      <c r="R28" s="9">
        <f t="shared" si="7"/>
        <v>1229.121107237564</v>
      </c>
    </row>
    <row r="29" spans="1:18" ht="16.2" thickBot="1" x14ac:dyDescent="0.35">
      <c r="A29" s="2">
        <v>26</v>
      </c>
      <c r="B29" s="3">
        <v>170</v>
      </c>
      <c r="C29" s="3">
        <v>0</v>
      </c>
      <c r="D29" s="3">
        <v>140</v>
      </c>
      <c r="E29" s="3">
        <v>0</v>
      </c>
      <c r="F29" s="2">
        <v>26</v>
      </c>
      <c r="G29" s="3">
        <v>140</v>
      </c>
      <c r="H29" s="3">
        <v>0</v>
      </c>
      <c r="I29" s="3">
        <v>135</v>
      </c>
      <c r="J29" s="8">
        <v>1</v>
      </c>
      <c r="K29" s="9">
        <f t="shared" si="0"/>
        <v>5</v>
      </c>
      <c r="L29" s="9">
        <f t="shared" si="1"/>
        <v>110.8684749481</v>
      </c>
      <c r="M29" s="9">
        <f t="shared" si="2"/>
        <v>72.25</v>
      </c>
      <c r="N29" s="9">
        <f t="shared" si="3"/>
        <v>362.11806436000035</v>
      </c>
      <c r="O29" s="9">
        <f t="shared" si="4"/>
        <v>30</v>
      </c>
      <c r="P29" s="9">
        <f t="shared" si="5"/>
        <v>511.55795853072664</v>
      </c>
      <c r="Q29" s="9">
        <f t="shared" si="6"/>
        <v>5</v>
      </c>
      <c r="R29" s="9">
        <f t="shared" si="7"/>
        <v>98.826989627564018</v>
      </c>
    </row>
    <row r="30" spans="1:18" ht="16.2" thickBot="1" x14ac:dyDescent="0.35">
      <c r="A30" s="2">
        <v>27</v>
      </c>
      <c r="B30" s="3">
        <v>155</v>
      </c>
      <c r="C30" s="3">
        <v>0</v>
      </c>
      <c r="D30" s="3">
        <v>130</v>
      </c>
      <c r="E30" s="3">
        <v>1</v>
      </c>
      <c r="F30" s="2">
        <v>27</v>
      </c>
      <c r="G30" s="3">
        <v>100</v>
      </c>
      <c r="H30" s="3">
        <v>1</v>
      </c>
      <c r="I30" s="3">
        <v>129</v>
      </c>
      <c r="J30" s="8">
        <v>1</v>
      </c>
      <c r="K30" s="9">
        <f t="shared" si="0"/>
        <v>1</v>
      </c>
      <c r="L30" s="9">
        <f t="shared" si="1"/>
        <v>42.633194948100005</v>
      </c>
      <c r="M30" s="9">
        <f t="shared" si="2"/>
        <v>342.25</v>
      </c>
      <c r="N30" s="9">
        <f t="shared" si="3"/>
        <v>626.47086436000052</v>
      </c>
      <c r="O30" s="9">
        <f t="shared" si="4"/>
        <v>25</v>
      </c>
      <c r="P30" s="9">
        <f t="shared" si="5"/>
        <v>310.38148793072662</v>
      </c>
      <c r="Q30" s="9">
        <f t="shared" si="6"/>
        <v>-29</v>
      </c>
      <c r="R30" s="9">
        <f t="shared" si="7"/>
        <v>578.82698959956406</v>
      </c>
    </row>
    <row r="31" spans="1:18" ht="16.2" thickBot="1" x14ac:dyDescent="0.35">
      <c r="A31" s="2">
        <v>28</v>
      </c>
      <c r="B31" s="3">
        <v>115</v>
      </c>
      <c r="C31" s="3">
        <v>1</v>
      </c>
      <c r="D31" s="3">
        <v>110</v>
      </c>
      <c r="E31" s="3">
        <v>1</v>
      </c>
      <c r="F31" s="2">
        <v>28</v>
      </c>
      <c r="G31" s="3">
        <v>148</v>
      </c>
      <c r="H31" s="3">
        <v>0</v>
      </c>
      <c r="I31" s="3">
        <v>164</v>
      </c>
      <c r="J31" s="8">
        <v>0</v>
      </c>
      <c r="K31" s="9">
        <f t="shared" si="0"/>
        <v>-54</v>
      </c>
      <c r="L31" s="9">
        <f t="shared" si="1"/>
        <v>2349.3980949481002</v>
      </c>
      <c r="M31" s="9">
        <f t="shared" si="2"/>
        <v>1482.25</v>
      </c>
      <c r="N31" s="9">
        <f t="shared" si="3"/>
        <v>99.412864359999801</v>
      </c>
      <c r="O31" s="9">
        <f t="shared" si="4"/>
        <v>5</v>
      </c>
      <c r="P31" s="9">
        <f t="shared" si="5"/>
        <v>5.6756055307266422</v>
      </c>
      <c r="Q31" s="9">
        <f t="shared" si="6"/>
        <v>-16</v>
      </c>
      <c r="R31" s="9">
        <f t="shared" si="7"/>
        <v>122.29757784556401</v>
      </c>
    </row>
    <row r="32" spans="1:18" ht="16.2" thickBot="1" x14ac:dyDescent="0.35">
      <c r="A32" s="2">
        <v>29</v>
      </c>
      <c r="B32" s="3">
        <v>180</v>
      </c>
      <c r="C32" s="3">
        <v>0</v>
      </c>
      <c r="D32" s="3">
        <v>136</v>
      </c>
      <c r="E32" s="3">
        <v>1</v>
      </c>
      <c r="F32" s="2">
        <v>29</v>
      </c>
      <c r="G32" s="3">
        <v>150</v>
      </c>
      <c r="H32" s="3">
        <v>0</v>
      </c>
      <c r="I32" s="3">
        <v>170</v>
      </c>
      <c r="J32" s="8">
        <v>0</v>
      </c>
      <c r="K32" s="9">
        <f t="shared" si="0"/>
        <v>-34</v>
      </c>
      <c r="L32" s="9">
        <f t="shared" si="1"/>
        <v>810.5744949481001</v>
      </c>
      <c r="M32" s="9">
        <f t="shared" si="2"/>
        <v>156.25</v>
      </c>
      <c r="N32" s="9">
        <f t="shared" si="3"/>
        <v>255.0600643599997</v>
      </c>
      <c r="O32" s="9">
        <f t="shared" si="4"/>
        <v>44</v>
      </c>
      <c r="P32" s="9">
        <f t="shared" si="5"/>
        <v>1340.8520762107269</v>
      </c>
      <c r="Q32" s="9">
        <f t="shared" si="6"/>
        <v>-20</v>
      </c>
      <c r="R32" s="9">
        <f t="shared" si="7"/>
        <v>226.76816607756399</v>
      </c>
    </row>
    <row r="33" spans="1:18" ht="16.2" thickBot="1" x14ac:dyDescent="0.35">
      <c r="A33" s="2">
        <v>30</v>
      </c>
      <c r="B33" s="3">
        <v>130</v>
      </c>
      <c r="C33" s="3">
        <v>1</v>
      </c>
      <c r="D33" s="3">
        <v>120</v>
      </c>
      <c r="E33" s="3">
        <v>1</v>
      </c>
      <c r="F33" s="2">
        <v>30</v>
      </c>
      <c r="G33" s="3">
        <v>205</v>
      </c>
      <c r="H33" s="3">
        <v>0</v>
      </c>
      <c r="I33" s="3">
        <v>240</v>
      </c>
      <c r="J33" s="8">
        <v>0</v>
      </c>
      <c r="K33" s="9">
        <f t="shared" si="0"/>
        <v>-120</v>
      </c>
      <c r="L33" s="9">
        <f t="shared" si="1"/>
        <v>13103.515974948101</v>
      </c>
      <c r="M33" s="9">
        <f t="shared" si="2"/>
        <v>812.25</v>
      </c>
      <c r="N33" s="9">
        <f t="shared" si="3"/>
        <v>7390.9440643599983</v>
      </c>
      <c r="O33" s="9">
        <f t="shared" si="4"/>
        <v>10</v>
      </c>
      <c r="P33" s="9">
        <f t="shared" si="5"/>
        <v>6.8520761307266458</v>
      </c>
      <c r="Q33" s="9">
        <f t="shared" si="6"/>
        <v>-35</v>
      </c>
      <c r="R33" s="9">
        <f t="shared" si="7"/>
        <v>903.5328719475641</v>
      </c>
    </row>
    <row r="34" spans="1:18" ht="16.2" thickBot="1" x14ac:dyDescent="0.35">
      <c r="A34" s="2">
        <v>31</v>
      </c>
      <c r="B34" s="3">
        <v>135</v>
      </c>
      <c r="C34" s="3">
        <v>1</v>
      </c>
      <c r="D34" s="3">
        <v>140</v>
      </c>
      <c r="E34" s="3">
        <v>0</v>
      </c>
      <c r="F34" s="2">
        <v>31</v>
      </c>
      <c r="G34" s="3">
        <v>140</v>
      </c>
      <c r="H34" s="3">
        <v>0</v>
      </c>
      <c r="I34" s="3">
        <v>140</v>
      </c>
      <c r="J34" s="8">
        <v>0</v>
      </c>
      <c r="K34" s="9">
        <f t="shared" si="0"/>
        <v>0</v>
      </c>
      <c r="L34" s="9">
        <f t="shared" si="1"/>
        <v>30.574374948100004</v>
      </c>
      <c r="M34" s="9">
        <f t="shared" si="2"/>
        <v>72.25</v>
      </c>
      <c r="N34" s="9">
        <f t="shared" si="3"/>
        <v>196.82406436000028</v>
      </c>
      <c r="O34" s="9">
        <f t="shared" si="4"/>
        <v>-5</v>
      </c>
      <c r="P34" s="9">
        <f t="shared" si="5"/>
        <v>153.32266433072667</v>
      </c>
      <c r="Q34" s="9">
        <f t="shared" si="6"/>
        <v>0</v>
      </c>
      <c r="R34" s="9">
        <f t="shared" si="7"/>
        <v>24.415224917564018</v>
      </c>
    </row>
    <row r="35" spans="1:18" ht="16.2" thickBot="1" x14ac:dyDescent="0.35">
      <c r="A35" s="2">
        <v>32</v>
      </c>
      <c r="B35" s="3">
        <v>148</v>
      </c>
      <c r="C35" s="3">
        <v>0</v>
      </c>
      <c r="D35" s="3">
        <v>148</v>
      </c>
      <c r="E35" s="3">
        <v>0</v>
      </c>
      <c r="F35" s="2">
        <v>32</v>
      </c>
      <c r="G35" s="3">
        <v>154</v>
      </c>
      <c r="H35" s="3">
        <v>0</v>
      </c>
      <c r="I35" s="3">
        <v>180</v>
      </c>
      <c r="J35" s="8">
        <v>0</v>
      </c>
      <c r="K35" s="9">
        <f t="shared" si="0"/>
        <v>-32</v>
      </c>
      <c r="L35" s="9">
        <f t="shared" si="1"/>
        <v>700.69213494810003</v>
      </c>
      <c r="M35" s="9">
        <f t="shared" si="2"/>
        <v>0.25</v>
      </c>
      <c r="N35" s="9">
        <f t="shared" si="3"/>
        <v>674.47206435999954</v>
      </c>
      <c r="O35" s="9">
        <f t="shared" si="4"/>
        <v>0</v>
      </c>
      <c r="P35" s="9">
        <f t="shared" si="5"/>
        <v>54.49913493072664</v>
      </c>
      <c r="Q35" s="9">
        <f t="shared" si="6"/>
        <v>-26</v>
      </c>
      <c r="R35" s="9">
        <f t="shared" si="7"/>
        <v>443.47404842556409</v>
      </c>
    </row>
    <row r="36" spans="1:18" ht="16.2" thickBot="1" x14ac:dyDescent="0.35">
      <c r="A36" s="2">
        <v>33</v>
      </c>
      <c r="B36" s="3">
        <v>180</v>
      </c>
      <c r="C36" s="3">
        <v>0</v>
      </c>
      <c r="D36" s="3">
        <v>180</v>
      </c>
      <c r="E36" s="3">
        <v>0</v>
      </c>
      <c r="F36" s="2">
        <v>33</v>
      </c>
      <c r="G36" s="3">
        <v>150</v>
      </c>
      <c r="H36" s="3">
        <v>0</v>
      </c>
      <c r="I36" s="3">
        <v>130</v>
      </c>
      <c r="J36" s="8">
        <v>1</v>
      </c>
      <c r="K36" s="9">
        <f t="shared" si="0"/>
        <v>50</v>
      </c>
      <c r="L36" s="9">
        <f t="shared" si="1"/>
        <v>3083.5153749480996</v>
      </c>
      <c r="M36" s="9">
        <f t="shared" si="2"/>
        <v>992.25</v>
      </c>
      <c r="N36" s="9">
        <f t="shared" si="3"/>
        <v>577.4120643600005</v>
      </c>
      <c r="O36" s="9">
        <f t="shared" si="4"/>
        <v>0</v>
      </c>
      <c r="P36" s="9">
        <f t="shared" si="5"/>
        <v>54.49913493072664</v>
      </c>
      <c r="Q36" s="9">
        <f t="shared" si="6"/>
        <v>20</v>
      </c>
      <c r="R36" s="9">
        <f t="shared" si="7"/>
        <v>622.06228375756393</v>
      </c>
    </row>
    <row r="37" spans="1:18" ht="16.2" thickBot="1" x14ac:dyDescent="0.35">
      <c r="A37" s="2">
        <v>34</v>
      </c>
      <c r="B37" s="3">
        <v>190</v>
      </c>
      <c r="C37" s="3">
        <v>0</v>
      </c>
      <c r="D37" s="3">
        <v>155</v>
      </c>
      <c r="E37" s="3">
        <v>0</v>
      </c>
      <c r="F37" s="2">
        <v>34</v>
      </c>
      <c r="G37" s="3">
        <v>140</v>
      </c>
      <c r="H37" s="3">
        <v>0</v>
      </c>
      <c r="I37" s="3">
        <v>130</v>
      </c>
      <c r="J37" s="8">
        <v>1</v>
      </c>
      <c r="K37" s="9">
        <f t="shared" si="0"/>
        <v>25</v>
      </c>
      <c r="L37" s="9">
        <f t="shared" si="1"/>
        <v>932.04487494809996</v>
      </c>
      <c r="M37" s="9">
        <f t="shared" si="2"/>
        <v>42.25</v>
      </c>
      <c r="N37" s="9">
        <f t="shared" si="3"/>
        <v>577.4120643600005</v>
      </c>
      <c r="O37" s="9">
        <f t="shared" si="4"/>
        <v>35</v>
      </c>
      <c r="P37" s="9">
        <f t="shared" si="5"/>
        <v>762.73442913072665</v>
      </c>
      <c r="Q37" s="9">
        <f t="shared" si="6"/>
        <v>10</v>
      </c>
      <c r="R37" s="9">
        <f t="shared" si="7"/>
        <v>223.23875433756402</v>
      </c>
    </row>
    <row r="38" spans="1:18" ht="16.2" thickBot="1" x14ac:dyDescent="0.35">
      <c r="A38" s="2" t="s">
        <v>4</v>
      </c>
      <c r="B38" s="3"/>
      <c r="C38" s="3">
        <v>7</v>
      </c>
      <c r="D38" s="3">
        <f t="shared" ref="D38:P38" si="8">SUM(D4:D37)</f>
        <v>5049</v>
      </c>
      <c r="E38" s="3">
        <f t="shared" si="8"/>
        <v>10</v>
      </c>
      <c r="F38" s="3">
        <f t="shared" si="8"/>
        <v>595</v>
      </c>
      <c r="G38" s="3">
        <f t="shared" si="8"/>
        <v>5069</v>
      </c>
      <c r="H38" s="3">
        <f t="shared" si="8"/>
        <v>6</v>
      </c>
      <c r="I38" s="3">
        <f t="shared" si="8"/>
        <v>5237</v>
      </c>
      <c r="J38" s="8">
        <f t="shared" si="8"/>
        <v>9</v>
      </c>
      <c r="K38" s="11">
        <f t="shared" si="8"/>
        <v>-188</v>
      </c>
      <c r="L38" s="11">
        <f t="shared" si="8"/>
        <v>37358.470588235403</v>
      </c>
      <c r="M38" s="11">
        <f t="shared" si="8"/>
        <v>17086.5</v>
      </c>
      <c r="N38" s="11">
        <f t="shared" si="8"/>
        <v>17964.970588239998</v>
      </c>
      <c r="O38" s="11">
        <f>SUM(O4:O37)</f>
        <v>251</v>
      </c>
      <c r="P38" s="11">
        <f t="shared" si="8"/>
        <v>11282.029411764708</v>
      </c>
      <c r="Q38" s="11">
        <f t="shared" ref="Q38:R38" si="9">SUM(Q4:Q37)</f>
        <v>-168</v>
      </c>
      <c r="R38" s="11">
        <f t="shared" si="9"/>
        <v>9861.8823529411766</v>
      </c>
    </row>
    <row r="39" spans="1:18" ht="18.600000000000001" hidden="1" thickBot="1" x14ac:dyDescent="0.35">
      <c r="A39" s="4"/>
    </row>
    <row r="40" spans="1:18" ht="18.600000000000001" hidden="1" thickBot="1" x14ac:dyDescent="0.35">
      <c r="A40" s="5"/>
    </row>
    <row r="42" spans="1:18" ht="18.600000000000001" hidden="1" thickBot="1" x14ac:dyDescent="0.35">
      <c r="A42" s="6"/>
    </row>
  </sheetData>
  <mergeCells count="5">
    <mergeCell ref="A2:A3"/>
    <mergeCell ref="B2:E2"/>
    <mergeCell ref="F2:F3"/>
    <mergeCell ref="G2:J2"/>
    <mergeCell ref="A1:R1"/>
  </mergeCells>
  <pageMargins left="0.7" right="0.7" top="0.75" bottom="0.75" header="0.3" footer="0.3"/>
  <pageSetup scale="7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disha</dc:creator>
  <cp:lastModifiedBy>disha</cp:lastModifiedBy>
  <cp:lastPrinted>2022-06-12T15:02:08Z</cp:lastPrinted>
  <dcterms:created xsi:type="dcterms:W3CDTF">2022-06-06T19:48:44Z</dcterms:created>
  <dcterms:modified xsi:type="dcterms:W3CDTF">2022-07-14T02:41:12Z</dcterms:modified>
</cp:coreProperties>
</file>