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DISHU\OneDrive\Desktop\"/>
    </mc:Choice>
  </mc:AlternateContent>
  <xr:revisionPtr revIDLastSave="0" documentId="13_ncr:1_{2CA5B144-2ECB-4AED-A217-3D16CA3E22E6}" xr6:coauthVersionLast="47" xr6:coauthVersionMax="47" xr10:uidLastSave="{00000000-0000-0000-0000-000000000000}"/>
  <bookViews>
    <workbookView xWindow="-108" yWindow="-108" windowWidth="23256" windowHeight="12456" activeTab="9" xr2:uid="{FA55EDF2-463E-4348-8A4B-C3C74E5F96BE}"/>
  </bookViews>
  <sheets>
    <sheet name="que1" sheetId="1" r:id="rId1"/>
    <sheet name="QUE 2" sheetId="2" r:id="rId2"/>
    <sheet name="QUE 3" sheetId="3" r:id="rId3"/>
    <sheet name="QUE 4" sheetId="4" r:id="rId4"/>
    <sheet name="QUE 5" sheetId="5" r:id="rId5"/>
    <sheet name="QUE 1 " sheetId="6" r:id="rId6"/>
    <sheet name="QU2 " sheetId="7" r:id="rId7"/>
    <sheet name="QUE3" sheetId="8" r:id="rId8"/>
    <sheet name="QUE4" sheetId="9" r:id="rId9"/>
    <sheet name="QUE5"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2" i="11" l="1"/>
  <c r="G11" i="11"/>
  <c r="G10" i="11"/>
  <c r="D12" i="11"/>
  <c r="D11" i="11"/>
  <c r="D10" i="11"/>
  <c r="G13" i="9"/>
  <c r="G12" i="9"/>
  <c r="G11" i="9"/>
  <c r="D13" i="9"/>
  <c r="D12" i="9"/>
  <c r="D11" i="9"/>
  <c r="G14" i="8"/>
  <c r="G13" i="8"/>
  <c r="G12" i="8"/>
  <c r="D14" i="8"/>
  <c r="D13" i="8"/>
  <c r="D12" i="8"/>
  <c r="G13" i="7"/>
  <c r="G12" i="7"/>
  <c r="G11" i="7"/>
  <c r="D13" i="7"/>
  <c r="D12" i="7"/>
  <c r="D11" i="7"/>
  <c r="G14" i="6"/>
  <c r="G13" i="6"/>
  <c r="G12" i="6"/>
  <c r="D15" i="6"/>
  <c r="D14" i="6"/>
  <c r="D13" i="6"/>
  <c r="D12" i="6"/>
</calcChain>
</file>

<file path=xl/sharedStrings.xml><?xml version="1.0" encoding="utf-8"?>
<sst xmlns="http://schemas.openxmlformats.org/spreadsheetml/2006/main" count="109" uniqueCount="38">
  <si>
    <t>Return</t>
  </si>
  <si>
    <t>Mean</t>
  </si>
  <si>
    <t>Standard Error</t>
  </si>
  <si>
    <t>Median</t>
  </si>
  <si>
    <t>Mode</t>
  </si>
  <si>
    <t>Standard Deviation</t>
  </si>
  <si>
    <t>Sample Variance</t>
  </si>
  <si>
    <t>Kurtosis</t>
  </si>
  <si>
    <t>Skewness</t>
  </si>
  <si>
    <t>Range</t>
  </si>
  <si>
    <t>Minimum</t>
  </si>
  <si>
    <t>Maximum</t>
  </si>
  <si>
    <t>Sum</t>
  </si>
  <si>
    <t>Count</t>
  </si>
  <si>
    <t>incomes</t>
  </si>
  <si>
    <t xml:space="preserve">Satisafaction rating of customer </t>
  </si>
  <si>
    <t>house price(in dollars)</t>
  </si>
  <si>
    <t xml:space="preserve">Waiting time </t>
  </si>
  <si>
    <t>Monthly salary(in thousands)</t>
  </si>
  <si>
    <t>10th percentile</t>
  </si>
  <si>
    <t>90 th percentile</t>
  </si>
  <si>
    <t xml:space="preserve">25th percentile </t>
  </si>
  <si>
    <t xml:space="preserve">75th percentile </t>
  </si>
  <si>
    <t>percentiles:</t>
  </si>
  <si>
    <t xml:space="preserve">Quartiles: </t>
  </si>
  <si>
    <t>Q1</t>
  </si>
  <si>
    <t>Q2</t>
  </si>
  <si>
    <t>Q3</t>
  </si>
  <si>
    <t>WeIght</t>
  </si>
  <si>
    <t>PERCENTILE:</t>
  </si>
  <si>
    <t>QUARTILES:</t>
  </si>
  <si>
    <t>Purchase amount(indollars)</t>
  </si>
  <si>
    <t>percentiles</t>
  </si>
  <si>
    <t>Quartiles:</t>
  </si>
  <si>
    <t>AVG TIME(IN MINUTES)</t>
  </si>
  <si>
    <t>Percentiles:</t>
  </si>
  <si>
    <t>Defect rates in product(in%)</t>
  </si>
  <si>
    <t>percentile: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</si>
</sst>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1" fillId="0" borderId="2" xfId="0" applyFont="1" applyBorder="1" applyAlignment="1">
      <alignment horizontal="centerContinuous"/>
    </xf>
    <xf numFmtId="0" fontId="0" fillId="2" borderId="0" xfId="0" applyFill="1"/>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Continuous"/>
    </xf>
    <xf numFmtId="0" fontId="0" fillId="2" borderId="0" xfId="0" applyFill="1" applyBorder="1" applyAlignment="1"/>
    <xf numFmtId="0" fontId="0" fillId="3" borderId="0" xfId="0" applyFill="1"/>
  </cellXfs>
  <cellStyles count="1">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152400</xdr:colOff>
      <xdr:row>0</xdr:row>
      <xdr:rowOff>114300</xdr:rowOff>
    </xdr:from>
    <xdr:to>
      <xdr:col>14</xdr:col>
      <xdr:colOff>160020</xdr:colOff>
      <xdr:row>7</xdr:row>
      <xdr:rowOff>30480</xdr:rowOff>
    </xdr:to>
    <xdr:sp macro="" textlink="">
      <xdr:nvSpPr>
        <xdr:cNvPr id="3" name="TextBox 2">
          <a:extLst>
            <a:ext uri="{FF2B5EF4-FFF2-40B4-BE49-F238E27FC236}">
              <a16:creationId xmlns:a16="http://schemas.microsoft.com/office/drawing/2014/main" id="{BE2C8C01-6939-CAD8-00DB-7A81334DC028}"/>
            </a:ext>
          </a:extLst>
        </xdr:cNvPr>
        <xdr:cNvSpPr txBox="1"/>
      </xdr:nvSpPr>
      <xdr:spPr>
        <a:xfrm>
          <a:off x="152400" y="114300"/>
          <a:ext cx="8542020" cy="119634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t>Questions on Measure of Skewness and Kurtosis</a:t>
          </a:r>
        </a:p>
        <a:p>
          <a:r>
            <a:rPr lang="en-IN" sz="1200"/>
            <a:t>Question : A company wants to analyze the monthly returns of its investment portfolio to understand the distribution and risk associated with the returns. Data: Let's consider the monthly returns (%) for the portfolio over a one-year period: </a:t>
          </a:r>
        </a:p>
        <a:p>
          <a:r>
            <a:rPr lang="en-IN" sz="1200"/>
            <a:t>Returns: -2.5, 1.3, -0.8, -1.9, 2.1, 0.5, -1.2, 1.8, -0.5, 2.3, -0.7, 1.2, -1.5, -0.3, 2.6, 1.1, -1.7, 0.9, -1.4, 0.3, 1.9, -1.1, -0.4, 2.2, -0.9, 1.6, -0.6, -1.3, 2.4, 0.7, -1.8, 1.5, -0.2, -2.1, 2.8, 0.8, -1.6, 1.4, -0.1, 2.5, -1.0, 1.7, -0.9, -2.0, 2.7, 0.6, -1.4, 1.1, -0.3, 2.0</a:t>
          </a:r>
        </a:p>
      </xdr:txBody>
    </xdr:sp>
    <xdr:clientData/>
  </xdr:twoCellAnchor>
  <xdr:twoCellAnchor>
    <xdr:from>
      <xdr:col>5</xdr:col>
      <xdr:colOff>99060</xdr:colOff>
      <xdr:row>8</xdr:row>
      <xdr:rowOff>53340</xdr:rowOff>
    </xdr:from>
    <xdr:to>
      <xdr:col>15</xdr:col>
      <xdr:colOff>495300</xdr:colOff>
      <xdr:row>12</xdr:row>
      <xdr:rowOff>106680</xdr:rowOff>
    </xdr:to>
    <xdr:sp macro="" textlink="">
      <xdr:nvSpPr>
        <xdr:cNvPr id="4" name="TextBox 3">
          <a:extLst>
            <a:ext uri="{FF2B5EF4-FFF2-40B4-BE49-F238E27FC236}">
              <a16:creationId xmlns:a16="http://schemas.microsoft.com/office/drawing/2014/main" id="{FF59C546-A2E6-282B-18AD-0BFD5F5842C0}"/>
            </a:ext>
          </a:extLst>
        </xdr:cNvPr>
        <xdr:cNvSpPr txBox="1"/>
      </xdr:nvSpPr>
      <xdr:spPr>
        <a:xfrm>
          <a:off x="3672840" y="1524000"/>
          <a:ext cx="6492240" cy="78486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Skewness : The skewness value for the portfolio is 0.113527. A skewness close to 0 indicates a symmetrical distribution.</a:t>
          </a:r>
        </a:p>
        <a:p>
          <a:r>
            <a:rPr lang="en-IN" sz="1100"/>
            <a:t>Since the skewness value is positive but very close to zero, it suggests that the distribution of returns is slightly skewed to the right (i.e., it has a slight tendency to have more positive returns than negative returns).</a:t>
          </a:r>
        </a:p>
        <a:p>
          <a:br>
            <a:rPr lang="en-IN" sz="1100"/>
          </a:br>
          <a:endParaRPr lang="en-IN" sz="1100"/>
        </a:p>
        <a:p>
          <a:br>
            <a:rPr lang="en-IN" sz="1100"/>
          </a:br>
          <a:endParaRPr lang="en-IN" sz="1100"/>
        </a:p>
      </xdr:txBody>
    </xdr:sp>
    <xdr:clientData/>
  </xdr:twoCellAnchor>
  <xdr:twoCellAnchor>
    <xdr:from>
      <xdr:col>5</xdr:col>
      <xdr:colOff>91440</xdr:colOff>
      <xdr:row>13</xdr:row>
      <xdr:rowOff>175260</xdr:rowOff>
    </xdr:from>
    <xdr:to>
      <xdr:col>15</xdr:col>
      <xdr:colOff>510540</xdr:colOff>
      <xdr:row>18</xdr:row>
      <xdr:rowOff>106680</xdr:rowOff>
    </xdr:to>
    <xdr:sp macro="" textlink="">
      <xdr:nvSpPr>
        <xdr:cNvPr id="5" name="TextBox 4">
          <a:extLst>
            <a:ext uri="{FF2B5EF4-FFF2-40B4-BE49-F238E27FC236}">
              <a16:creationId xmlns:a16="http://schemas.microsoft.com/office/drawing/2014/main" id="{07453D07-EB43-F7CB-90CC-E6D734FEF610}"/>
            </a:ext>
          </a:extLst>
        </xdr:cNvPr>
        <xdr:cNvSpPr txBox="1"/>
      </xdr:nvSpPr>
      <xdr:spPr>
        <a:xfrm>
          <a:off x="3665220" y="2560320"/>
          <a:ext cx="6515100" cy="84582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Kurtosis :</a:t>
          </a:r>
          <a:r>
            <a:rPr lang="en-IN" sz="1100" b="0" i="0">
              <a:solidFill>
                <a:schemeClr val="dk1"/>
              </a:solidFill>
              <a:effectLst/>
              <a:latin typeface="+mn-lt"/>
              <a:ea typeface="+mn-ea"/>
              <a:cs typeface="+mn-cs"/>
            </a:rPr>
            <a:t>Kurtosis measures the "tailedness" of the distribution of returns.</a:t>
          </a:r>
        </a:p>
        <a:p>
          <a:r>
            <a:rPr lang="en-IN" sz="1100" b="0" i="0">
              <a:solidFill>
                <a:schemeClr val="dk1"/>
              </a:solidFill>
              <a:effectLst/>
              <a:latin typeface="+mn-lt"/>
              <a:ea typeface="+mn-ea"/>
              <a:cs typeface="+mn-cs"/>
            </a:rPr>
            <a:t>The kurtosis value for the portfolio is</a:t>
          </a:r>
          <a:r>
            <a:rPr lang="en-IN" sz="1100" b="0" i="0" baseline="0">
              <a:solidFill>
                <a:schemeClr val="dk1"/>
              </a:solidFill>
              <a:effectLst/>
              <a:latin typeface="+mn-lt"/>
              <a:ea typeface="+mn-ea"/>
              <a:cs typeface="+mn-cs"/>
            </a:rPr>
            <a:t> </a:t>
          </a:r>
          <a:r>
            <a:rPr lang="en-IN" sz="1100" b="0" i="0">
              <a:solidFill>
                <a:schemeClr val="dk1"/>
              </a:solidFill>
              <a:effectLst/>
              <a:latin typeface="+mn-lt"/>
              <a:ea typeface="+mn-ea"/>
              <a:cs typeface="+mn-cs"/>
            </a:rPr>
            <a:t>−1.27898.This negative kurtosis indicates that the distribution has lighter tails than a normal distribution.</a:t>
          </a:r>
        </a:p>
        <a:p>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60960</xdr:colOff>
      <xdr:row>0</xdr:row>
      <xdr:rowOff>91440</xdr:rowOff>
    </xdr:from>
    <xdr:to>
      <xdr:col>14</xdr:col>
      <xdr:colOff>586740</xdr:colOff>
      <xdr:row>6</xdr:row>
      <xdr:rowOff>0</xdr:rowOff>
    </xdr:to>
    <xdr:sp macro="" textlink="">
      <xdr:nvSpPr>
        <xdr:cNvPr id="2" name="TextBox 1">
          <a:extLst>
            <a:ext uri="{FF2B5EF4-FFF2-40B4-BE49-F238E27FC236}">
              <a16:creationId xmlns:a16="http://schemas.microsoft.com/office/drawing/2014/main" id="{FB9D4339-2D2C-4FA9-1154-73D1D90A200E}"/>
            </a:ext>
          </a:extLst>
        </xdr:cNvPr>
        <xdr:cNvSpPr txBox="1"/>
      </xdr:nvSpPr>
      <xdr:spPr>
        <a:xfrm>
          <a:off x="60960" y="91440"/>
          <a:ext cx="9060180" cy="100584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a:t>Question : A research study wants to analyze the income distribution of a population to understand the level of income inequality.</a:t>
          </a:r>
        </a:p>
        <a:p>
          <a:r>
            <a:rPr lang="en-IN"/>
            <a:t> Data: Let's consider the monthly incomes (in thousands of dollars) of a sample of 100 individuals:</a:t>
          </a:r>
        </a:p>
        <a:p>
          <a:r>
            <a:rPr lang="en-IN"/>
            <a:t>Incomes: 2.5, 4.8, 3.2, 2.1, 4.5, 2.9, 2.3, 3.1, 4.2, 3.9, 2.8, 4.1, 2.6, 2.4, 4.7, 3.3, 2.7, 3.0, 4.3, 3.7, 2.2, 3.6, 4.0, 2.7, 3.8, 3.5, 3.2, 4.4, 2.0, 3.4, 3.1, 2.9, 4.6, 3.3, 2.5, 4.9, 2.8, 3.0, 4.2, 3.9, 2.8, 4.1, 2.6, 2.4, 4.7, 3.3, 2.7, 3.0, 4.3, 3.7, 2.2, 3.6, 4.0, 2.7, 3.8, 3.5, 3.2, 4.4, 2.0, 3.4, 3.1, 2.9, 4.6, 3.3, 2.5, 4.9, 2.8, 3.0, 4.2, 3.9, 2.8, 4.1, 2.6, 2.4, 4.7, 3.3, 2.7, 3.0, 4.3, 3.7, 2.2, 3.6, 4.0, 2.7, 3.8, 3.5, 3.2, 4.4, 2.0, 3.4, 3.1, 2.9, 4.6, 3.3, 2.5, 4.9 </a:t>
          </a:r>
          <a:endParaRPr lang="en-IN" sz="1100"/>
        </a:p>
      </xdr:txBody>
    </xdr:sp>
    <xdr:clientData/>
  </xdr:twoCellAnchor>
  <xdr:twoCellAnchor>
    <xdr:from>
      <xdr:col>5</xdr:col>
      <xdr:colOff>160020</xdr:colOff>
      <xdr:row>7</xdr:row>
      <xdr:rowOff>45720</xdr:rowOff>
    </xdr:from>
    <xdr:to>
      <xdr:col>14</xdr:col>
      <xdr:colOff>548640</xdr:colOff>
      <xdr:row>11</xdr:row>
      <xdr:rowOff>106680</xdr:rowOff>
    </xdr:to>
    <xdr:sp macro="" textlink="">
      <xdr:nvSpPr>
        <xdr:cNvPr id="3" name="TextBox 2">
          <a:extLst>
            <a:ext uri="{FF2B5EF4-FFF2-40B4-BE49-F238E27FC236}">
              <a16:creationId xmlns:a16="http://schemas.microsoft.com/office/drawing/2014/main" id="{A69D5B2C-AF0B-D6F8-117D-55B91C163753}"/>
            </a:ext>
          </a:extLst>
        </xdr:cNvPr>
        <xdr:cNvSpPr txBox="1"/>
      </xdr:nvSpPr>
      <xdr:spPr>
        <a:xfrm>
          <a:off x="3733800" y="1325880"/>
          <a:ext cx="5875020" cy="80010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a:t>Skweness:</a:t>
          </a:r>
          <a:r>
            <a:rPr lang="en-IN" sz="1100" b="0" i="0">
              <a:solidFill>
                <a:schemeClr val="dk1"/>
              </a:solidFill>
              <a:effectLst/>
              <a:latin typeface="+mn-lt"/>
              <a:ea typeface="+mn-ea"/>
              <a:cs typeface="+mn-cs"/>
            </a:rPr>
            <a:t>The skewness value for the income distribution is 0.224025.The income distribution of the population is slightly skewed to the right, meaning there are more frequent slightly higher incomes than lower incomes.</a:t>
          </a:r>
        </a:p>
        <a:p>
          <a:pPr marL="0" marR="0" lvl="0" indent="0" defTabSz="914400" eaLnBrk="1" fontAlgn="auto" latinLnBrk="0" hangingPunct="1">
            <a:lnSpc>
              <a:spcPct val="100000"/>
            </a:lnSpc>
            <a:spcBef>
              <a:spcPts val="0"/>
            </a:spcBef>
            <a:spcAft>
              <a:spcPts val="0"/>
            </a:spcAft>
            <a:buClrTx/>
            <a:buSzTx/>
            <a:buFontTx/>
            <a:buNone/>
            <a:tabLst/>
            <a:defRPr/>
          </a:pPr>
          <a:endParaRPr lang="en-IN"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100" b="0" i="0">
            <a:solidFill>
              <a:schemeClr val="dk1"/>
            </a:solidFill>
            <a:effectLst/>
            <a:latin typeface="+mn-lt"/>
            <a:ea typeface="+mn-ea"/>
            <a:cs typeface="+mn-cs"/>
          </a:endParaRPr>
        </a:p>
        <a:p>
          <a:endParaRPr lang="en-IN" sz="1100"/>
        </a:p>
      </xdr:txBody>
    </xdr:sp>
    <xdr:clientData/>
  </xdr:twoCellAnchor>
  <xdr:twoCellAnchor>
    <xdr:from>
      <xdr:col>5</xdr:col>
      <xdr:colOff>137160</xdr:colOff>
      <xdr:row>12</xdr:row>
      <xdr:rowOff>0</xdr:rowOff>
    </xdr:from>
    <xdr:to>
      <xdr:col>14</xdr:col>
      <xdr:colOff>556260</xdr:colOff>
      <xdr:row>16</xdr:row>
      <xdr:rowOff>83820</xdr:rowOff>
    </xdr:to>
    <xdr:sp macro="" textlink="">
      <xdr:nvSpPr>
        <xdr:cNvPr id="4" name="TextBox 3">
          <a:extLst>
            <a:ext uri="{FF2B5EF4-FFF2-40B4-BE49-F238E27FC236}">
              <a16:creationId xmlns:a16="http://schemas.microsoft.com/office/drawing/2014/main" id="{C60B92F4-DE68-9E10-E3CB-28C4941590EE}"/>
            </a:ext>
          </a:extLst>
        </xdr:cNvPr>
        <xdr:cNvSpPr txBox="1"/>
      </xdr:nvSpPr>
      <xdr:spPr>
        <a:xfrm>
          <a:off x="3710940" y="2202180"/>
          <a:ext cx="5905500" cy="81534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a:t>Kurtosis:</a:t>
          </a:r>
          <a:r>
            <a:rPr lang="en-IN" sz="1100" b="0" i="0">
              <a:solidFill>
                <a:schemeClr val="dk1"/>
              </a:solidFill>
              <a:effectLst/>
              <a:latin typeface="+mn-lt"/>
              <a:ea typeface="+mn-ea"/>
              <a:cs typeface="+mn-cs"/>
            </a:rPr>
            <a:t>The kurtosis value for the income distribution is −0.93121.The negative kurtosis indicates a less extreme distribution of incomes, with fewer outliers compared to a normal distribution.</a:t>
          </a:r>
        </a:p>
        <a:p>
          <a:pPr marL="0" marR="0" lvl="0" indent="0" defTabSz="914400" eaLnBrk="1" fontAlgn="auto" latinLnBrk="0" hangingPunct="1">
            <a:lnSpc>
              <a:spcPct val="100000"/>
            </a:lnSpc>
            <a:spcBef>
              <a:spcPts val="0"/>
            </a:spcBef>
            <a:spcAft>
              <a:spcPts val="0"/>
            </a:spcAft>
            <a:buClrTx/>
            <a:buSzTx/>
            <a:buFontTx/>
            <a:buNone/>
            <a:tabLst/>
            <a:defRPr/>
          </a:pPr>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167640</xdr:colOff>
      <xdr:row>0</xdr:row>
      <xdr:rowOff>106680</xdr:rowOff>
    </xdr:from>
    <xdr:to>
      <xdr:col>14</xdr:col>
      <xdr:colOff>548640</xdr:colOff>
      <xdr:row>6</xdr:row>
      <xdr:rowOff>76200</xdr:rowOff>
    </xdr:to>
    <xdr:sp macro="" textlink="">
      <xdr:nvSpPr>
        <xdr:cNvPr id="2" name="TextBox 1">
          <a:extLst>
            <a:ext uri="{FF2B5EF4-FFF2-40B4-BE49-F238E27FC236}">
              <a16:creationId xmlns:a16="http://schemas.microsoft.com/office/drawing/2014/main" id="{C163910B-ED6F-122B-E015-2853931FF585}"/>
            </a:ext>
          </a:extLst>
        </xdr:cNvPr>
        <xdr:cNvSpPr txBox="1"/>
      </xdr:nvSpPr>
      <xdr:spPr>
        <a:xfrm>
          <a:off x="167640" y="106680"/>
          <a:ext cx="8915400" cy="106680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a:t>Question : A survey was conducted to analyze the satisfaction ratings of customers on a scale of 1 to 5 for a specific product. </a:t>
          </a:r>
        </a:p>
        <a:p>
          <a:r>
            <a:rPr lang="en-IN"/>
            <a:t>Data: Let's consider the satisfaction ratings from 200 customers: </a:t>
          </a:r>
        </a:p>
        <a:p>
          <a:r>
            <a:rPr lang="en-IN"/>
            <a:t>Ratings: 4, 5, 3, 4, 4, 3, 2, 5, 4, 3, 5, 4, 2, 3, 4, 5, 3, 4, 5, 3, 4, 3, 2, 4, 5, 3, 4, 5, 4, 3, 3, 4, 5, 2, 3, 4, 4, 3, 5, 4, 3, 4, 5, 4, 2, 3, 4, 5, 3, 4, 5, 4, 3, 4, 5, 3, 4, 5, 4, 3, 3, 4, 5, 2, 3, 4, 4, 3, 5, 4, 3, 4, 5, 4, 2, 3, 4, 5, 3, 4, 5, 4, 3, 4, 5, 3, 4, 5, 4, 3, 3, 4, 5, 2, 3, 4, 4, 3, 5, 4</a:t>
          </a:r>
          <a:endParaRPr lang="en-IN" sz="1100"/>
        </a:p>
      </xdr:txBody>
    </xdr:sp>
    <xdr:clientData/>
  </xdr:twoCellAnchor>
  <xdr:twoCellAnchor>
    <xdr:from>
      <xdr:col>4</xdr:col>
      <xdr:colOff>586740</xdr:colOff>
      <xdr:row>7</xdr:row>
      <xdr:rowOff>121920</xdr:rowOff>
    </xdr:from>
    <xdr:to>
      <xdr:col>14</xdr:col>
      <xdr:colOff>426720</xdr:colOff>
      <xdr:row>11</xdr:row>
      <xdr:rowOff>38100</xdr:rowOff>
    </xdr:to>
    <xdr:sp macro="" textlink="">
      <xdr:nvSpPr>
        <xdr:cNvPr id="3" name="TextBox 2">
          <a:extLst>
            <a:ext uri="{FF2B5EF4-FFF2-40B4-BE49-F238E27FC236}">
              <a16:creationId xmlns:a16="http://schemas.microsoft.com/office/drawing/2014/main" id="{108BBD1C-E343-E386-77F0-71EB6946C2F4}"/>
            </a:ext>
          </a:extLst>
        </xdr:cNvPr>
        <xdr:cNvSpPr txBox="1"/>
      </xdr:nvSpPr>
      <xdr:spPr>
        <a:xfrm>
          <a:off x="4853940" y="1402080"/>
          <a:ext cx="5935980" cy="655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Skewness:The skewness value for the customer satisfaction rating is −0.20875. The skewness value being small indicates that the distribution is nearly symmetrical, with only a slight asymmetry towards lower ratings.</a:t>
          </a:r>
        </a:p>
        <a:p>
          <a:pPr algn="ctr"/>
          <a:endParaRPr lang="en-IN" sz="1100"/>
        </a:p>
      </xdr:txBody>
    </xdr:sp>
    <xdr:clientData/>
  </xdr:twoCellAnchor>
  <xdr:twoCellAnchor>
    <xdr:from>
      <xdr:col>4</xdr:col>
      <xdr:colOff>594360</xdr:colOff>
      <xdr:row>12</xdr:row>
      <xdr:rowOff>22860</xdr:rowOff>
    </xdr:from>
    <xdr:to>
      <xdr:col>14</xdr:col>
      <xdr:colOff>434340</xdr:colOff>
      <xdr:row>16</xdr:row>
      <xdr:rowOff>30480</xdr:rowOff>
    </xdr:to>
    <xdr:sp macro="" textlink="">
      <xdr:nvSpPr>
        <xdr:cNvPr id="4" name="TextBox 3">
          <a:extLst>
            <a:ext uri="{FF2B5EF4-FFF2-40B4-BE49-F238E27FC236}">
              <a16:creationId xmlns:a16="http://schemas.microsoft.com/office/drawing/2014/main" id="{A12B5947-1B95-489A-73AA-661B7CA3CFED}"/>
            </a:ext>
          </a:extLst>
        </xdr:cNvPr>
        <xdr:cNvSpPr txBox="1"/>
      </xdr:nvSpPr>
      <xdr:spPr>
        <a:xfrm>
          <a:off x="4861560" y="2225040"/>
          <a:ext cx="5935980" cy="739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a:t>Kurtosis:</a:t>
          </a:r>
          <a:r>
            <a:rPr lang="en-IN" sz="1100" b="0" i="0">
              <a:solidFill>
                <a:schemeClr val="dk1"/>
              </a:solidFill>
              <a:effectLst/>
              <a:latin typeface="+mn-lt"/>
              <a:ea typeface="+mn-ea"/>
              <a:cs typeface="+mn-cs"/>
            </a:rPr>
            <a:t>The kurtosis value for the customer satisfaction rating is −0.75221.This negative kurtosis indicates that the distribution has lighter tails than a normal distribution. The negative kurtosis is also known by the platykurtic.</a:t>
          </a:r>
          <a:endParaRPr lang="en-IN"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91440</xdr:colOff>
      <xdr:row>0</xdr:row>
      <xdr:rowOff>137160</xdr:rowOff>
    </xdr:from>
    <xdr:to>
      <xdr:col>17</xdr:col>
      <xdr:colOff>167640</xdr:colOff>
      <xdr:row>6</xdr:row>
      <xdr:rowOff>83820</xdr:rowOff>
    </xdr:to>
    <xdr:sp macro="" textlink="">
      <xdr:nvSpPr>
        <xdr:cNvPr id="2" name="TextBox 1">
          <a:extLst>
            <a:ext uri="{FF2B5EF4-FFF2-40B4-BE49-F238E27FC236}">
              <a16:creationId xmlns:a16="http://schemas.microsoft.com/office/drawing/2014/main" id="{4A93E38B-F009-8FF3-01D4-503FD0CC17E8}"/>
            </a:ext>
          </a:extLst>
        </xdr:cNvPr>
        <xdr:cNvSpPr txBox="1"/>
      </xdr:nvSpPr>
      <xdr:spPr>
        <a:xfrm>
          <a:off x="91440" y="137160"/>
          <a:ext cx="10439400" cy="104394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a:t>Question : A study wants to analyze the distribution of house prices in a specific city to understand the market trends.</a:t>
          </a:r>
        </a:p>
        <a:p>
          <a:r>
            <a:rPr lang="en-IN"/>
            <a:t> Data: Let's consider the house prices (in thousands of dollars) for a sample of 150 houses:</a:t>
          </a:r>
        </a:p>
        <a:p>
          <a:r>
            <a:rPr lang="en-IN"/>
            <a:t> House Prices: 280, 350, 310, 270, 390, 320, 290, 340, 310, 380, 270, 350, 300, 330, 370, 310, 280, 320, 350, 290, 270, 350, 300, 330, 370, 310, 280, 320, 350, 290, 270, 350, 300, 330, 370, 310, 280, 320, 350, 290, 270, 350, 300, 330, 370, 310, 280, 320, 350, 290, 270, 350, 300, 330, 370, 310, 280, 320, 350, 290, 270, 350, 300, 330, 370, 310, 280, 320, 350, 290, 270, 350, 300, 330, 370, 310, 280, 320, 350, 290, 270, 350, 300, 330, 370, 310, 280, 320, 350, 290, 270, 350, 300, 330, 370, 310, 280, 320, 350, 290 </a:t>
          </a:r>
          <a:endParaRPr lang="en-IN" sz="1100"/>
        </a:p>
      </xdr:txBody>
    </xdr:sp>
    <xdr:clientData/>
  </xdr:twoCellAnchor>
  <xdr:twoCellAnchor>
    <xdr:from>
      <xdr:col>6</xdr:col>
      <xdr:colOff>38100</xdr:colOff>
      <xdr:row>12</xdr:row>
      <xdr:rowOff>72390</xdr:rowOff>
    </xdr:from>
    <xdr:to>
      <xdr:col>16</xdr:col>
      <xdr:colOff>571500</xdr:colOff>
      <xdr:row>15</xdr:row>
      <xdr:rowOff>167640</xdr:rowOff>
    </xdr:to>
    <xdr:sp macro="" textlink="">
      <xdr:nvSpPr>
        <xdr:cNvPr id="3" name="TextBox 2">
          <a:extLst>
            <a:ext uri="{FF2B5EF4-FFF2-40B4-BE49-F238E27FC236}">
              <a16:creationId xmlns:a16="http://schemas.microsoft.com/office/drawing/2014/main" id="{2213C431-432E-AAFB-336D-252DC5E52D79}"/>
            </a:ext>
          </a:extLst>
        </xdr:cNvPr>
        <xdr:cNvSpPr txBox="1"/>
      </xdr:nvSpPr>
      <xdr:spPr>
        <a:xfrm>
          <a:off x="4914900" y="2274570"/>
          <a:ext cx="6629400" cy="64389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Kurtosis:The kurtosis value for the house prices is −0.966009.</a:t>
          </a:r>
          <a:r>
            <a:rPr lang="en-IN" sz="1100" baseline="0"/>
            <a:t> The negative kurtosis indicates a less extreme distribution of house prices, with fewer outliers compared to a normal distribution.</a:t>
          </a:r>
        </a:p>
        <a:p>
          <a:endParaRPr lang="en-IN" sz="1100"/>
        </a:p>
      </xdr:txBody>
    </xdr:sp>
    <xdr:clientData/>
  </xdr:twoCellAnchor>
  <xdr:twoCellAnchor>
    <xdr:from>
      <xdr:col>6</xdr:col>
      <xdr:colOff>30480</xdr:colOff>
      <xdr:row>7</xdr:row>
      <xdr:rowOff>95250</xdr:rowOff>
    </xdr:from>
    <xdr:to>
      <xdr:col>16</xdr:col>
      <xdr:colOff>586740</xdr:colOff>
      <xdr:row>11</xdr:row>
      <xdr:rowOff>106680</xdr:rowOff>
    </xdr:to>
    <xdr:sp macro="" textlink="">
      <xdr:nvSpPr>
        <xdr:cNvPr id="4" name="TextBox 3">
          <a:extLst>
            <a:ext uri="{FF2B5EF4-FFF2-40B4-BE49-F238E27FC236}">
              <a16:creationId xmlns:a16="http://schemas.microsoft.com/office/drawing/2014/main" id="{5E25C164-A096-5B53-DBFA-CA124EC9684A}"/>
            </a:ext>
          </a:extLst>
        </xdr:cNvPr>
        <xdr:cNvSpPr txBox="1"/>
      </xdr:nvSpPr>
      <xdr:spPr>
        <a:xfrm>
          <a:off x="4907280" y="1383030"/>
          <a:ext cx="6652260" cy="74295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Skweness:The skewness value for the house prices is 0.192583. </a:t>
          </a:r>
          <a:r>
            <a:rPr lang="en-IN" sz="1100" b="0" i="0">
              <a:solidFill>
                <a:schemeClr val="dk1"/>
              </a:solidFill>
              <a:effectLst/>
              <a:latin typeface="+mn-lt"/>
              <a:ea typeface="+mn-ea"/>
              <a:cs typeface="+mn-cs"/>
            </a:rPr>
            <a:t>The skewness value is positive but close to zero, it suggests that the house price distribution is slightly skewed to the right (i.e., it has a slight tendency to have more higher prices than lower prices).</a:t>
          </a:r>
          <a:endParaRPr lang="en-IN" sz="1100"/>
        </a:p>
        <a:p>
          <a:endParaRPr lang="en-IN"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76200</xdr:colOff>
      <xdr:row>0</xdr:row>
      <xdr:rowOff>76200</xdr:rowOff>
    </xdr:from>
    <xdr:to>
      <xdr:col>14</xdr:col>
      <xdr:colOff>373380</xdr:colOff>
      <xdr:row>6</xdr:row>
      <xdr:rowOff>7620</xdr:rowOff>
    </xdr:to>
    <xdr:sp macro="" textlink="">
      <xdr:nvSpPr>
        <xdr:cNvPr id="2" name="TextBox 1">
          <a:extLst>
            <a:ext uri="{FF2B5EF4-FFF2-40B4-BE49-F238E27FC236}">
              <a16:creationId xmlns:a16="http://schemas.microsoft.com/office/drawing/2014/main" id="{1425EAA8-71C3-5C81-34B9-44920E06AFCF}"/>
            </a:ext>
          </a:extLst>
        </xdr:cNvPr>
        <xdr:cNvSpPr txBox="1"/>
      </xdr:nvSpPr>
      <xdr:spPr>
        <a:xfrm>
          <a:off x="76200" y="76200"/>
          <a:ext cx="8831580" cy="102870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Question : A company wants to analyze the waiting times of customers at a service center to improve operational efficiency. </a:t>
          </a:r>
        </a:p>
        <a:p>
          <a:r>
            <a:rPr lang="en-IN" sz="1100"/>
            <a:t>Data: Let's consider the waiting times (in minutes) for a sample of 100 customers: </a:t>
          </a:r>
        </a:p>
        <a:p>
          <a:r>
            <a:rPr lang="en-IN" sz="1100"/>
            <a:t>Waiting Times: 12, 18, 15, 22, 20, 14, 16, 21, 19, 17, 22, 19, 13, 16, 21, 22, 17, 19, 22, 18, 14, 20, 19, 17, 22, 18, 15, 21, 20, 16, 12, 18, 15, 22, 20, 14, 16, 21, 19, 17, 22, 19, 13, 16, 21, 22, 17, 19, 22, 18, 14, 20, 19, 17, 22, 18, 15, 21, 20, 16, 12, 18, 15, 22, 20, 14, 16, 21, 19, 17, 22, 19, 13, 16, 21, 22, 17, 19, 22, 18, 14, 20, 19, 17, 22, 18, 15, 21, 20, 16, 12, 18, 15, 22, 20, 14, 16, 21, 19, 17</a:t>
          </a:r>
        </a:p>
      </xdr:txBody>
    </xdr:sp>
    <xdr:clientData/>
  </xdr:twoCellAnchor>
  <xdr:twoCellAnchor>
    <xdr:from>
      <xdr:col>5</xdr:col>
      <xdr:colOff>121920</xdr:colOff>
      <xdr:row>7</xdr:row>
      <xdr:rowOff>114300</xdr:rowOff>
    </xdr:from>
    <xdr:to>
      <xdr:col>14</xdr:col>
      <xdr:colOff>502920</xdr:colOff>
      <xdr:row>11</xdr:row>
      <xdr:rowOff>38100</xdr:rowOff>
    </xdr:to>
    <xdr:sp macro="" textlink="">
      <xdr:nvSpPr>
        <xdr:cNvPr id="3" name="TextBox 2">
          <a:extLst>
            <a:ext uri="{FF2B5EF4-FFF2-40B4-BE49-F238E27FC236}">
              <a16:creationId xmlns:a16="http://schemas.microsoft.com/office/drawing/2014/main" id="{F7AB3910-E628-B350-9759-4D6C802B03AC}"/>
            </a:ext>
          </a:extLst>
        </xdr:cNvPr>
        <xdr:cNvSpPr txBox="1"/>
      </xdr:nvSpPr>
      <xdr:spPr>
        <a:xfrm>
          <a:off x="3893820" y="1402080"/>
          <a:ext cx="5867400" cy="65532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Kurtosis: The Kurtosis is -0.88.  The negative kurtosis indicates a less extreme distribution of waiting times, with fewer outliers compared to a normal distribution.</a:t>
          </a:r>
        </a:p>
      </xdr:txBody>
    </xdr:sp>
    <xdr:clientData/>
  </xdr:twoCellAnchor>
  <xdr:twoCellAnchor>
    <xdr:from>
      <xdr:col>5</xdr:col>
      <xdr:colOff>114300</xdr:colOff>
      <xdr:row>12</xdr:row>
      <xdr:rowOff>0</xdr:rowOff>
    </xdr:from>
    <xdr:to>
      <xdr:col>14</xdr:col>
      <xdr:colOff>358140</xdr:colOff>
      <xdr:row>15</xdr:row>
      <xdr:rowOff>144780</xdr:rowOff>
    </xdr:to>
    <xdr:sp macro="" textlink="">
      <xdr:nvSpPr>
        <xdr:cNvPr id="4" name="TextBox 3">
          <a:extLst>
            <a:ext uri="{FF2B5EF4-FFF2-40B4-BE49-F238E27FC236}">
              <a16:creationId xmlns:a16="http://schemas.microsoft.com/office/drawing/2014/main" id="{837A818C-9A6D-039E-B0B4-5ACF6F8D143D}"/>
            </a:ext>
          </a:extLst>
        </xdr:cNvPr>
        <xdr:cNvSpPr txBox="1"/>
      </xdr:nvSpPr>
      <xdr:spPr>
        <a:xfrm>
          <a:off x="3886200" y="2202180"/>
          <a:ext cx="5730240" cy="69342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Skweness: The skweness is -0.33. means the skweness</a:t>
          </a:r>
          <a:r>
            <a:rPr lang="en-IN" sz="1100" baseline="0"/>
            <a:t> is nearer to 0 but it might be in the left side of the distribution . so it shows the slight lower waitning time for the customer services.</a:t>
          </a:r>
          <a:endParaRPr lang="en-IN"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91440</xdr:colOff>
      <xdr:row>0</xdr:row>
      <xdr:rowOff>83820</xdr:rowOff>
    </xdr:from>
    <xdr:to>
      <xdr:col>14</xdr:col>
      <xdr:colOff>388620</xdr:colOff>
      <xdr:row>6</xdr:row>
      <xdr:rowOff>152400</xdr:rowOff>
    </xdr:to>
    <xdr:sp macro="" textlink="">
      <xdr:nvSpPr>
        <xdr:cNvPr id="2" name="TextBox 1">
          <a:extLst>
            <a:ext uri="{FF2B5EF4-FFF2-40B4-BE49-F238E27FC236}">
              <a16:creationId xmlns:a16="http://schemas.microsoft.com/office/drawing/2014/main" id="{ED08A785-DEF1-A91B-52E2-22720EF4C242}"/>
            </a:ext>
          </a:extLst>
        </xdr:cNvPr>
        <xdr:cNvSpPr txBox="1"/>
      </xdr:nvSpPr>
      <xdr:spPr>
        <a:xfrm>
          <a:off x="91440" y="83820"/>
          <a:ext cx="8831580" cy="116586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a:t>Question : A company wants to analyze the salary distribution of its employees to determine the income levels at different percentiles. </a:t>
          </a:r>
        </a:p>
        <a:p>
          <a:r>
            <a:rPr lang="en-IN"/>
            <a:t>Data: Let's consider the monthly salaries (in thousands of dollars) of a sample of 200 employees:</a:t>
          </a:r>
        </a:p>
        <a:p>
          <a:r>
            <a:rPr lang="en-IN"/>
            <a:t>Salaries: 40, 45, 50, 55, 60, 62, 65, 68, 70, 72, 75, 78, 80, 82, 85, 88, 90, 92, 95, 100, 105, 110, 115, 120, 125, 130, 135, 140, 145, 150, 155, 160, 165, 170, 175, 180, 185, 190, 195, 200, 205, 210, 215, 220, 225, 230, 235, 240, 245, 250, 255, 260, 265, 270, 275, 280, 285, 290, 295, 300, 305, 310, 315, 320, 325, 330, 335, 340, 345, 350, 355, 360, 365, 370, 375, 380, 385, 390, 395, 400, 405, 410, 415, 420, 425, 430, 435, 440, 445, 450, 455, 460, 465, 470, 475, 480, 485, 490, 495, 500</a:t>
          </a:r>
          <a:endParaRPr lang="en-IN" sz="1100"/>
        </a:p>
      </xdr:txBody>
    </xdr:sp>
    <xdr:clientData/>
  </xdr:twoCellAnchor>
  <xdr:twoCellAnchor>
    <xdr:from>
      <xdr:col>2</xdr:col>
      <xdr:colOff>30480</xdr:colOff>
      <xdr:row>16</xdr:row>
      <xdr:rowOff>53340</xdr:rowOff>
    </xdr:from>
    <xdr:to>
      <xdr:col>13</xdr:col>
      <xdr:colOff>472440</xdr:colOff>
      <xdr:row>20</xdr:row>
      <xdr:rowOff>0</xdr:rowOff>
    </xdr:to>
    <xdr:sp macro="" textlink="">
      <xdr:nvSpPr>
        <xdr:cNvPr id="3" name="TextBox 2">
          <a:extLst>
            <a:ext uri="{FF2B5EF4-FFF2-40B4-BE49-F238E27FC236}">
              <a16:creationId xmlns:a16="http://schemas.microsoft.com/office/drawing/2014/main" id="{33DD0CE7-3F93-C548-5FE7-7D9E1337BE0A}"/>
            </a:ext>
          </a:extLst>
        </xdr:cNvPr>
        <xdr:cNvSpPr txBox="1"/>
      </xdr:nvSpPr>
      <xdr:spPr>
        <a:xfrm>
          <a:off x="2331720" y="2979420"/>
          <a:ext cx="7452360" cy="678180"/>
        </a:xfrm>
        <a:prstGeom prst="rect">
          <a:avLst/>
        </a:prstGeom>
        <a:solidFill>
          <a:srgbClr val="CC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Interpretation:The salary distribution is skewed towards higher salaries, given the significant jump between the 25th percentile ($125,000) and the 75th percentile ($375,000). This indicates a wide range of salaries among the employees, with a notable concentration of higher salaries.</a:t>
          </a:r>
        </a:p>
      </xdr:txBody>
    </xdr:sp>
    <xdr:clientData/>
  </xdr:twoCellAnchor>
  <xdr:twoCellAnchor>
    <xdr:from>
      <xdr:col>2</xdr:col>
      <xdr:colOff>30480</xdr:colOff>
      <xdr:row>20</xdr:row>
      <xdr:rowOff>106680</xdr:rowOff>
    </xdr:from>
    <xdr:to>
      <xdr:col>16</xdr:col>
      <xdr:colOff>533400</xdr:colOff>
      <xdr:row>29</xdr:row>
      <xdr:rowOff>7620</xdr:rowOff>
    </xdr:to>
    <xdr:sp macro="" textlink="">
      <xdr:nvSpPr>
        <xdr:cNvPr id="4" name="TextBox 3">
          <a:extLst>
            <a:ext uri="{FF2B5EF4-FFF2-40B4-BE49-F238E27FC236}">
              <a16:creationId xmlns:a16="http://schemas.microsoft.com/office/drawing/2014/main" id="{6CC83804-BAEF-EE90-1922-A0F19C01EE1D}"/>
            </a:ext>
          </a:extLst>
        </xdr:cNvPr>
        <xdr:cNvSpPr txBox="1"/>
      </xdr:nvSpPr>
      <xdr:spPr>
        <a:xfrm>
          <a:off x="2331720" y="3764280"/>
          <a:ext cx="9342120" cy="1546860"/>
        </a:xfrm>
        <a:prstGeom prst="rect">
          <a:avLst/>
        </a:prstGeom>
        <a:solidFill>
          <a:srgbClr val="CC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interpretation:</a:t>
          </a:r>
        </a:p>
        <a:p>
          <a:r>
            <a:rPr lang="en-IN" sz="1100"/>
            <a:t>1.  The first quartile, or Q1, is the 25th percentile of the salary distribution. This means that 25% of the employees earn a monthly salary of 125 thousand dollars or less. It represents the lower end of the salary distribution.</a:t>
          </a:r>
        </a:p>
        <a:p>
          <a:pPr marL="0" marR="0" lvl="0" indent="0" defTabSz="914400" eaLnBrk="1" fontAlgn="auto" latinLnBrk="0" hangingPunct="1">
            <a:lnSpc>
              <a:spcPct val="100000"/>
            </a:lnSpc>
            <a:spcBef>
              <a:spcPts val="0"/>
            </a:spcBef>
            <a:spcAft>
              <a:spcPts val="0"/>
            </a:spcAft>
            <a:buClrTx/>
            <a:buSzTx/>
            <a:buFontTx/>
            <a:buNone/>
            <a:tabLst/>
            <a:defRPr/>
          </a:pPr>
          <a:r>
            <a:rPr lang="en-IN" sz="1100" b="0" i="0">
              <a:solidFill>
                <a:schemeClr val="dk1"/>
              </a:solidFill>
              <a:effectLst/>
              <a:latin typeface="+mn-lt"/>
              <a:ea typeface="+mn-ea"/>
              <a:cs typeface="+mn-cs"/>
            </a:rPr>
            <a:t>2. The second quartile, also known as the median or Q2, is the 50th percentile. This indicates that 50% of the employees earn a monthly salary of 250 thousand dollars or less, and the other 50% earn more than 250 thousand dollars. The median provides a central value of the distribution, showing that the middle point of the salaries is 250 thousand dollars.</a:t>
          </a:r>
        </a:p>
        <a:p>
          <a:pPr marL="0" marR="0" lvl="0" indent="0" defTabSz="914400" eaLnBrk="1" fontAlgn="auto" latinLnBrk="0" hangingPunct="1">
            <a:lnSpc>
              <a:spcPct val="100000"/>
            </a:lnSpc>
            <a:spcBef>
              <a:spcPts val="0"/>
            </a:spcBef>
            <a:spcAft>
              <a:spcPts val="0"/>
            </a:spcAft>
            <a:buClrTx/>
            <a:buSzTx/>
            <a:buFontTx/>
            <a:buNone/>
            <a:tabLst/>
            <a:defRPr/>
          </a:pPr>
          <a:r>
            <a:rPr lang="en-IN" sz="1100" b="0" i="0">
              <a:solidFill>
                <a:schemeClr val="dk1"/>
              </a:solidFill>
              <a:effectLst/>
              <a:latin typeface="+mn-lt"/>
              <a:ea typeface="+mn-ea"/>
              <a:cs typeface="+mn-cs"/>
            </a:rPr>
            <a:t>3. The third quartile, or Q3, is the 75th percentile. This means that 75% of the employees earn a monthly salary of 375 thousand dollars or less. Conversely, 25% of the employees earn more than 375 thousand dollars, indicating the higher end of the salary distribution.</a:t>
          </a:r>
        </a:p>
        <a:p>
          <a:pPr lvl="0"/>
          <a:endParaRPr lang="en-IN"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68580</xdr:colOff>
      <xdr:row>0</xdr:row>
      <xdr:rowOff>60960</xdr:rowOff>
    </xdr:from>
    <xdr:to>
      <xdr:col>12</xdr:col>
      <xdr:colOff>487680</xdr:colOff>
      <xdr:row>6</xdr:row>
      <xdr:rowOff>152400</xdr:rowOff>
    </xdr:to>
    <xdr:sp macro="" textlink="">
      <xdr:nvSpPr>
        <xdr:cNvPr id="2" name="TextBox 1">
          <a:extLst>
            <a:ext uri="{FF2B5EF4-FFF2-40B4-BE49-F238E27FC236}">
              <a16:creationId xmlns:a16="http://schemas.microsoft.com/office/drawing/2014/main" id="{26EE004F-5623-9337-6D05-1A1A1871565B}"/>
            </a:ext>
          </a:extLst>
        </xdr:cNvPr>
        <xdr:cNvSpPr txBox="1"/>
      </xdr:nvSpPr>
      <xdr:spPr>
        <a:xfrm>
          <a:off x="68580" y="60960"/>
          <a:ext cx="7734300" cy="118872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Question : A research study wants to analyze the weight distribution of a sample of individuals to assess their health and body composition. Data: Let's consider the weights (in kilograms) of a sample of 100 individuals: Weights: 55, 60, 62, 65, 68, 70, 72, 75, 78, 80, 82, 85, 88, 90, 92, 95, 100, 105, 110, 115, 120, 125, 130, 135, 140, 145, 150, 155, 160, 165, 170, 175, 180, 185, 190, 195, 200, 205, 210, 215, 220, 225, 230, 235, 240, 245, 250, 255, 260, 265, 270, 275, 280, 285, 290, 295, 300, 305, 310, 315, 320, 325, 330, 335, 340, 345, 350, 355, 360, 365, 370, 375, </a:t>
          </a:r>
          <a:r>
            <a:rPr lang="en-IN"/>
            <a:t>380, 385, 390, 395, 400, 405, 410, 415, 420, 425, 430, 435, 440, 445, 450, 455, 460, 465, 470, 475, 480, 485, 490, 495, 500, 505, 510, 515</a:t>
          </a:r>
          <a:endParaRPr lang="en-IN" sz="1100"/>
        </a:p>
      </xdr:txBody>
    </xdr:sp>
    <xdr:clientData/>
  </xdr:twoCellAnchor>
  <xdr:twoCellAnchor>
    <xdr:from>
      <xdr:col>2</xdr:col>
      <xdr:colOff>38100</xdr:colOff>
      <xdr:row>14</xdr:row>
      <xdr:rowOff>60960</xdr:rowOff>
    </xdr:from>
    <xdr:to>
      <xdr:col>13</xdr:col>
      <xdr:colOff>533400</xdr:colOff>
      <xdr:row>18</xdr:row>
      <xdr:rowOff>7620</xdr:rowOff>
    </xdr:to>
    <xdr:sp macro="" textlink="">
      <xdr:nvSpPr>
        <xdr:cNvPr id="3" name="TextBox 2">
          <a:extLst>
            <a:ext uri="{FF2B5EF4-FFF2-40B4-BE49-F238E27FC236}">
              <a16:creationId xmlns:a16="http://schemas.microsoft.com/office/drawing/2014/main" id="{E3870457-D401-36BF-C863-DF63BFE4ED8C}"/>
            </a:ext>
          </a:extLst>
        </xdr:cNvPr>
        <xdr:cNvSpPr txBox="1"/>
      </xdr:nvSpPr>
      <xdr:spPr>
        <a:xfrm>
          <a:off x="1257300" y="2621280"/>
          <a:ext cx="7513320" cy="678180"/>
        </a:xfrm>
        <a:prstGeom prst="rect">
          <a:avLst/>
        </a:prstGeom>
        <a:solidFill>
          <a:srgbClr val="CC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Interpretation:This means that 15% of the individuals in the sample weigh less than or equal to 92.45 kilograms.</a:t>
          </a:r>
        </a:p>
        <a:p>
          <a:r>
            <a:rPr lang="en-IN" sz="1100"/>
            <a:t>In other words, if you randomly select an individual from this sample, there is a 15% chance that their weight will be 92.45 kilograms or less.</a:t>
          </a:r>
        </a:p>
        <a:p>
          <a:endParaRPr lang="en-IN" sz="1100"/>
        </a:p>
      </xdr:txBody>
    </xdr:sp>
    <xdr:clientData/>
  </xdr:twoCellAnchor>
  <xdr:twoCellAnchor>
    <xdr:from>
      <xdr:col>2</xdr:col>
      <xdr:colOff>38100</xdr:colOff>
      <xdr:row>18</xdr:row>
      <xdr:rowOff>152400</xdr:rowOff>
    </xdr:from>
    <xdr:to>
      <xdr:col>13</xdr:col>
      <xdr:colOff>502920</xdr:colOff>
      <xdr:row>23</xdr:row>
      <xdr:rowOff>76200</xdr:rowOff>
    </xdr:to>
    <xdr:sp macro="" textlink="">
      <xdr:nvSpPr>
        <xdr:cNvPr id="4" name="TextBox 3">
          <a:extLst>
            <a:ext uri="{FF2B5EF4-FFF2-40B4-BE49-F238E27FC236}">
              <a16:creationId xmlns:a16="http://schemas.microsoft.com/office/drawing/2014/main" id="{051E154B-9D59-8C24-CA11-6B85FD7E6740}"/>
            </a:ext>
          </a:extLst>
        </xdr:cNvPr>
        <xdr:cNvSpPr txBox="1"/>
      </xdr:nvSpPr>
      <xdr:spPr>
        <a:xfrm>
          <a:off x="1257300" y="3444240"/>
          <a:ext cx="7482840" cy="838200"/>
        </a:xfrm>
        <a:prstGeom prst="rect">
          <a:avLst/>
        </a:prstGeom>
        <a:solidFill>
          <a:srgbClr val="CC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Interpretation:The interquartile range (IQR), which is the difference between Q3 and Q1 (393.75 kg - 141.25 kg = 252.5 kg), gives an idea of the spread of the middle 50% of the data. A larger IQR indicates more variability in the weights of the individuals, while a smaller IQR indicates less variability.</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114300</xdr:colOff>
      <xdr:row>0</xdr:row>
      <xdr:rowOff>83820</xdr:rowOff>
    </xdr:from>
    <xdr:to>
      <xdr:col>14</xdr:col>
      <xdr:colOff>480060</xdr:colOff>
      <xdr:row>8</xdr:row>
      <xdr:rowOff>0</xdr:rowOff>
    </xdr:to>
    <xdr:sp macro="" textlink="">
      <xdr:nvSpPr>
        <xdr:cNvPr id="2" name="TextBox 1">
          <a:extLst>
            <a:ext uri="{FF2B5EF4-FFF2-40B4-BE49-F238E27FC236}">
              <a16:creationId xmlns:a16="http://schemas.microsoft.com/office/drawing/2014/main" id="{00AF3910-D5A2-E04E-7A99-26FD34DECFA1}"/>
            </a:ext>
          </a:extLst>
        </xdr:cNvPr>
        <xdr:cNvSpPr txBox="1"/>
      </xdr:nvSpPr>
      <xdr:spPr>
        <a:xfrm>
          <a:off x="114300" y="83820"/>
          <a:ext cx="8900160" cy="137922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Question : A retail store wants to analyze the distribution of customer purchase amounts to identify their spending patterns. Data: Let's consider the purchase amounts (in dollars) of a sample of 150 customers: Purchase Amounts: 20, 25, 30, 35, 40, 45, 50, 55, 60, 65, 70, 75, 80, 85, 90, 95, 100, 105, 110, 115, 120, 125, 130, 135, 140, 145, 150, 155, 160, 165, 170, 175, 180, 185, 190, 195, 200, 205, 210, 215, 220, 225, 230, 235, 240, 245, 250, 255, 260, 265, 270, 275, 280, 285, 290, 295, 300, 305, 310, 315, 320, 325, 330, 335, 340, 345, 350, 355, 360, 365, 370, 375, 380, 385, 390, 395, 400, 405, 410, 415, 420, 425, 430, 435, 440, 445, 450, 455, 460, 465, 470, 475, 480, 485, 490, 495, 500, 505, 510, 515, 520, 525, 530, 535, 540, 545, 550, 555, 560, 565 </a:t>
          </a:r>
        </a:p>
      </xdr:txBody>
    </xdr:sp>
    <xdr:clientData/>
  </xdr:twoCellAnchor>
  <xdr:twoCellAnchor>
    <xdr:from>
      <xdr:col>2</xdr:col>
      <xdr:colOff>10732</xdr:colOff>
      <xdr:row>14</xdr:row>
      <xdr:rowOff>171718</xdr:rowOff>
    </xdr:from>
    <xdr:to>
      <xdr:col>14</xdr:col>
      <xdr:colOff>504422</xdr:colOff>
      <xdr:row>19</xdr:row>
      <xdr:rowOff>160986</xdr:rowOff>
    </xdr:to>
    <xdr:sp macro="" textlink="">
      <xdr:nvSpPr>
        <xdr:cNvPr id="3" name="TextBox 2">
          <a:extLst>
            <a:ext uri="{FF2B5EF4-FFF2-40B4-BE49-F238E27FC236}">
              <a16:creationId xmlns:a16="http://schemas.microsoft.com/office/drawing/2014/main" id="{BC69FE61-73C1-45A0-73D0-904E34DFED84}"/>
            </a:ext>
          </a:extLst>
        </xdr:cNvPr>
        <xdr:cNvSpPr txBox="1"/>
      </xdr:nvSpPr>
      <xdr:spPr>
        <a:xfrm>
          <a:off x="2232338" y="2726028"/>
          <a:ext cx="7899042" cy="901521"/>
        </a:xfrm>
        <a:prstGeom prst="rect">
          <a:avLst/>
        </a:prstGeom>
        <a:solidFill>
          <a:srgbClr val="CC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Interpretation:</a:t>
          </a:r>
        </a:p>
        <a:p>
          <a:r>
            <a:rPr lang="en-IN" sz="1100"/>
            <a:t>1. 20th Percentile (P20): Indicates the purchase amount below which the lowest 20% of purchases fall.</a:t>
          </a:r>
        </a:p>
        <a:p>
          <a:r>
            <a:rPr lang="en-IN" sz="1100"/>
            <a:t>2.</a:t>
          </a:r>
          <a:r>
            <a:rPr lang="en-IN" sz="1100" baseline="0"/>
            <a:t> </a:t>
          </a:r>
          <a:r>
            <a:rPr lang="en-IN" sz="1100"/>
            <a:t>40th Percentile (P40): Represents the purchase amount below which the lowest 40% of purchases fall.</a:t>
          </a:r>
        </a:p>
        <a:p>
          <a:r>
            <a:rPr lang="en-IN" sz="1100"/>
            <a:t>3.</a:t>
          </a:r>
          <a:r>
            <a:rPr lang="en-IN" sz="1100" baseline="0"/>
            <a:t> </a:t>
          </a:r>
          <a:r>
            <a:rPr lang="en-IN" sz="1100"/>
            <a:t>80th Percentile (P80): Indicates the purchase amount below which the lowest 80% of purchases fall.</a:t>
          </a:r>
        </a:p>
        <a:p>
          <a:br>
            <a:rPr lang="en-IN" sz="1100"/>
          </a:br>
          <a:endParaRPr lang="en-IN" sz="1100"/>
        </a:p>
      </xdr:txBody>
    </xdr:sp>
    <xdr:clientData/>
  </xdr:twoCellAnchor>
  <xdr:twoCellAnchor>
    <xdr:from>
      <xdr:col>1</xdr:col>
      <xdr:colOff>590764</xdr:colOff>
      <xdr:row>21</xdr:row>
      <xdr:rowOff>21465</xdr:rowOff>
    </xdr:from>
    <xdr:to>
      <xdr:col>14</xdr:col>
      <xdr:colOff>525887</xdr:colOff>
      <xdr:row>26</xdr:row>
      <xdr:rowOff>118057</xdr:rowOff>
    </xdr:to>
    <xdr:sp macro="" textlink="">
      <xdr:nvSpPr>
        <xdr:cNvPr id="4" name="TextBox 3">
          <a:extLst>
            <a:ext uri="{FF2B5EF4-FFF2-40B4-BE49-F238E27FC236}">
              <a16:creationId xmlns:a16="http://schemas.microsoft.com/office/drawing/2014/main" id="{F0C06ECA-1179-F56C-901E-C0A7723D24ED}"/>
            </a:ext>
          </a:extLst>
        </xdr:cNvPr>
        <xdr:cNvSpPr txBox="1"/>
      </xdr:nvSpPr>
      <xdr:spPr>
        <a:xfrm>
          <a:off x="2200382" y="3797218"/>
          <a:ext cx="7906157" cy="995581"/>
        </a:xfrm>
        <a:prstGeom prst="rect">
          <a:avLst/>
        </a:prstGeom>
        <a:solidFill>
          <a:srgbClr val="CC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Interpreattion:</a:t>
          </a:r>
        </a:p>
        <a:p>
          <a:r>
            <a:rPr lang="en-IN" sz="1100"/>
            <a:t>Lower Quartile (Q1): Indicates the purchase amount below which the cheapest 25% of purchases fall.</a:t>
          </a:r>
        </a:p>
        <a:p>
          <a:r>
            <a:rPr lang="en-IN" sz="1100"/>
            <a:t>Median (Q2): Represents the purchase amount at the midpoint of the dataset, dividing it into two equal halves.</a:t>
          </a:r>
        </a:p>
        <a:p>
          <a:r>
            <a:rPr lang="en-IN" sz="1100"/>
            <a:t>Upper Quartile (Q3): Indicates the purchase amount below which the cheapest 75% of purchases fall.</a:t>
          </a:r>
        </a:p>
        <a:p>
          <a:endParaRPr lang="en-IN"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236220</xdr:colOff>
      <xdr:row>0</xdr:row>
      <xdr:rowOff>114300</xdr:rowOff>
    </xdr:from>
    <xdr:to>
      <xdr:col>15</xdr:col>
      <xdr:colOff>320040</xdr:colOff>
      <xdr:row>7</xdr:row>
      <xdr:rowOff>83820</xdr:rowOff>
    </xdr:to>
    <xdr:sp macro="" textlink="">
      <xdr:nvSpPr>
        <xdr:cNvPr id="2" name="TextBox 1">
          <a:extLst>
            <a:ext uri="{FF2B5EF4-FFF2-40B4-BE49-F238E27FC236}">
              <a16:creationId xmlns:a16="http://schemas.microsoft.com/office/drawing/2014/main" id="{E90E7D9E-2610-D373-2A82-968A0BFC9623}"/>
            </a:ext>
          </a:extLst>
        </xdr:cNvPr>
        <xdr:cNvSpPr txBox="1"/>
      </xdr:nvSpPr>
      <xdr:spPr>
        <a:xfrm>
          <a:off x="236220" y="114300"/>
          <a:ext cx="8618220" cy="124968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a:t>Question : A study wants to analyze the distribution of commute times of employees to determine the average time spent traveling to work.</a:t>
          </a:r>
        </a:p>
        <a:p>
          <a:r>
            <a:rPr lang="en-IN"/>
            <a:t>Data: Let's consider the commute times (in minutes) of a sample of 250 employees: Commute Times: 15, 20, 25, 30, 35, 40, 45, 50, 55, 60, 65, 70, 75, 80, 85, 90, 95, 100, 105, 110, 115, 120, 125, 130, 135, 140, 145, 150, 155, 160, 165, 170, 175, 180, 185, 190, 195, 200, 205, 210, 215, 220, 225, 230, 235, 240, 245, 250, 255, 260, 265, 270, 275, 280, 285, 290, 295, 300, 305, 310, 315, 320, 325, 330, 335, 340, 345, 350, 355, 360, 365, 370, 375, 380, 385, 390, 395, 400, 405, 410, 415, 420, 425, 430, 435, 440, 445, 450, 455, 460, 465, 470, 475, 480, 485, 490, 495, 500, 505, 510, 515, 520, 525, 530, 535, 540, 545, 550, 555, 560, 565, 570, 575, 580, 585, 590, 595, 600, 605, 610</a:t>
          </a:r>
          <a:endParaRPr lang="en-IN" sz="1100"/>
        </a:p>
      </xdr:txBody>
    </xdr:sp>
    <xdr:clientData/>
  </xdr:twoCellAnchor>
  <xdr:twoCellAnchor>
    <xdr:from>
      <xdr:col>1</xdr:col>
      <xdr:colOff>586740</xdr:colOff>
      <xdr:row>13</xdr:row>
      <xdr:rowOff>91440</xdr:rowOff>
    </xdr:from>
    <xdr:to>
      <xdr:col>19</xdr:col>
      <xdr:colOff>480060</xdr:colOff>
      <xdr:row>21</xdr:row>
      <xdr:rowOff>45720</xdr:rowOff>
    </xdr:to>
    <xdr:sp macro="" textlink="">
      <xdr:nvSpPr>
        <xdr:cNvPr id="3" name="TextBox 2">
          <a:extLst>
            <a:ext uri="{FF2B5EF4-FFF2-40B4-BE49-F238E27FC236}">
              <a16:creationId xmlns:a16="http://schemas.microsoft.com/office/drawing/2014/main" id="{7403BEC7-FC25-1C11-02E1-BF78311B6824}"/>
            </a:ext>
          </a:extLst>
        </xdr:cNvPr>
        <xdr:cNvSpPr txBox="1"/>
      </xdr:nvSpPr>
      <xdr:spPr>
        <a:xfrm>
          <a:off x="1996440" y="2468880"/>
          <a:ext cx="10866120" cy="1417320"/>
        </a:xfrm>
        <a:prstGeom prst="rect">
          <a:avLst/>
        </a:prstGeom>
        <a:solidFill>
          <a:srgbClr val="CC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Interpretation:  </a:t>
          </a:r>
        </a:p>
        <a:p>
          <a:r>
            <a:rPr lang="en-IN" sz="1100" b="0" i="0">
              <a:solidFill>
                <a:schemeClr val="dk1"/>
              </a:solidFill>
              <a:effectLst/>
              <a:latin typeface="+mn-lt"/>
              <a:ea typeface="+mn-ea"/>
              <a:cs typeface="+mn-cs"/>
            </a:rPr>
            <a:t>A percentile of 30 suggests that 30% of individuals have a shorter average commute time than 191.5 minutes. This indicates that a significant portion of the population spends less time traveling to work than this figure.</a:t>
          </a:r>
        </a:p>
        <a:p>
          <a:r>
            <a:rPr lang="en-IN" sz="1100" b="1" i="0">
              <a:solidFill>
                <a:schemeClr val="dk1"/>
              </a:solidFill>
              <a:effectLst/>
              <a:latin typeface="+mn-lt"/>
              <a:ea typeface="+mn-ea"/>
              <a:cs typeface="+mn-cs"/>
            </a:rPr>
            <a:t>Average Commute Time:</a:t>
          </a:r>
          <a:r>
            <a:rPr lang="en-IN" sz="1100" b="0" i="0">
              <a:solidFill>
                <a:schemeClr val="dk1"/>
              </a:solidFill>
              <a:effectLst/>
              <a:latin typeface="+mn-lt"/>
              <a:ea typeface="+mn-ea"/>
              <a:cs typeface="+mn-cs"/>
            </a:rPr>
            <a:t> At the 50th percentile, the median commute time stands at 312.5 minutes. This means half of the population spends more time traveling to work, while the other half spends less. It serves as a benchmark for typical commuting durations.</a:t>
          </a:r>
        </a:p>
        <a:p>
          <a:r>
            <a:rPr lang="en-IN" sz="1100" b="1" i="0">
              <a:solidFill>
                <a:schemeClr val="dk1"/>
              </a:solidFill>
              <a:effectLst/>
              <a:latin typeface="+mn-lt"/>
              <a:ea typeface="+mn-ea"/>
              <a:cs typeface="+mn-cs"/>
            </a:rPr>
            <a:t>Above Average Commute Time:</a:t>
          </a:r>
          <a:r>
            <a:rPr lang="en-IN" sz="1100" b="0" i="0">
              <a:solidFill>
                <a:schemeClr val="dk1"/>
              </a:solidFill>
              <a:effectLst/>
              <a:latin typeface="+mn-lt"/>
              <a:ea typeface="+mn-ea"/>
              <a:cs typeface="+mn-cs"/>
            </a:rPr>
            <a:t> Moving to the 70th percentile, individuals spending 433.5 minutes or less on their daily commute are outpaced by 30% of the population. This suggests a longer-than-average travel time for a considerable portion of commuters, potentially indicating challenges like longer distances or transportation issues.</a:t>
          </a:r>
        </a:p>
        <a:p>
          <a:endParaRPr lang="en-IN" sz="1100"/>
        </a:p>
        <a:p>
          <a:endParaRPr lang="en-IN" sz="1100"/>
        </a:p>
      </xdr:txBody>
    </xdr:sp>
    <xdr:clientData/>
  </xdr:twoCellAnchor>
  <xdr:twoCellAnchor>
    <xdr:from>
      <xdr:col>1</xdr:col>
      <xdr:colOff>571500</xdr:colOff>
      <xdr:row>21</xdr:row>
      <xdr:rowOff>167640</xdr:rowOff>
    </xdr:from>
    <xdr:to>
      <xdr:col>19</xdr:col>
      <xdr:colOff>518160</xdr:colOff>
      <xdr:row>29</xdr:row>
      <xdr:rowOff>106680</xdr:rowOff>
    </xdr:to>
    <xdr:sp macro="" textlink="">
      <xdr:nvSpPr>
        <xdr:cNvPr id="4" name="TextBox 3">
          <a:extLst>
            <a:ext uri="{FF2B5EF4-FFF2-40B4-BE49-F238E27FC236}">
              <a16:creationId xmlns:a16="http://schemas.microsoft.com/office/drawing/2014/main" id="{4047ECAE-2822-BB28-9F57-5AC83B9FC5C5}"/>
            </a:ext>
          </a:extLst>
        </xdr:cNvPr>
        <xdr:cNvSpPr txBox="1"/>
      </xdr:nvSpPr>
      <xdr:spPr>
        <a:xfrm>
          <a:off x="1981200" y="4008120"/>
          <a:ext cx="10919460" cy="1402080"/>
        </a:xfrm>
        <a:prstGeom prst="rect">
          <a:avLst/>
        </a:prstGeom>
        <a:solidFill>
          <a:srgbClr val="CC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Interpretation: </a:t>
          </a:r>
        </a:p>
        <a:p>
          <a:r>
            <a:rPr lang="en-IN" sz="1100"/>
            <a:t> </a:t>
          </a:r>
          <a:r>
            <a:rPr lang="en-IN" sz="1100" b="1" i="0">
              <a:solidFill>
                <a:schemeClr val="dk1"/>
              </a:solidFill>
              <a:effectLst/>
              <a:latin typeface="+mn-lt"/>
              <a:ea typeface="+mn-ea"/>
              <a:cs typeface="+mn-cs"/>
            </a:rPr>
            <a:t>Q1 (161.25 minutes)</a:t>
          </a:r>
          <a:r>
            <a:rPr lang="en-IN" sz="1100" b="0" i="0">
              <a:solidFill>
                <a:schemeClr val="dk1"/>
              </a:solidFill>
              <a:effectLst/>
              <a:latin typeface="+mn-lt"/>
              <a:ea typeface="+mn-ea"/>
              <a:cs typeface="+mn-cs"/>
            </a:rPr>
            <a:t>: This represents the lower quartile, indicating that 25% of individuals spend less than 161.25 minutes traveling to work. It suggests a significant portion of the population has relatively shorter commute times.</a:t>
          </a:r>
        </a:p>
        <a:p>
          <a:r>
            <a:rPr lang="en-IN" sz="1100" b="1" i="0">
              <a:solidFill>
                <a:schemeClr val="dk1"/>
              </a:solidFill>
              <a:effectLst/>
              <a:latin typeface="+mn-lt"/>
              <a:ea typeface="+mn-ea"/>
              <a:cs typeface="+mn-cs"/>
            </a:rPr>
            <a:t>Q2 (312.5 minutes)</a:t>
          </a:r>
          <a:r>
            <a:rPr lang="en-IN" sz="1100" b="0" i="0">
              <a:solidFill>
                <a:schemeClr val="dk1"/>
              </a:solidFill>
              <a:effectLst/>
              <a:latin typeface="+mn-lt"/>
              <a:ea typeface="+mn-ea"/>
              <a:cs typeface="+mn-cs"/>
            </a:rPr>
            <a:t>: The median or Q2 indicates that half of the population spends less than 312.5 minutes commuting, while the other half spends more. This value provides a central point of reference, indicating an average commuting time for the population.</a:t>
          </a:r>
        </a:p>
        <a:p>
          <a:r>
            <a:rPr lang="en-IN" sz="1100" b="1" i="0">
              <a:solidFill>
                <a:schemeClr val="dk1"/>
              </a:solidFill>
              <a:effectLst/>
              <a:latin typeface="+mn-lt"/>
              <a:ea typeface="+mn-ea"/>
              <a:cs typeface="+mn-cs"/>
            </a:rPr>
            <a:t>Q3 (463.75 minutes)</a:t>
          </a:r>
          <a:r>
            <a:rPr lang="en-IN" sz="1100" b="0" i="0">
              <a:solidFill>
                <a:schemeClr val="dk1"/>
              </a:solidFill>
              <a:effectLst/>
              <a:latin typeface="+mn-lt"/>
              <a:ea typeface="+mn-ea"/>
              <a:cs typeface="+mn-cs"/>
            </a:rPr>
            <a:t>: This upper quartile signifies that 75% of individuals spend less than 463.75 minutes traveling to work. It highlights the segment of the population with longer commute times, possibly due to factors like distance or transportation options.</a:t>
          </a:r>
        </a:p>
        <a:p>
          <a:endParaRPr lang="en-IN" sz="1100"/>
        </a:p>
        <a:p>
          <a:endParaRPr lang="en-IN"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83820</xdr:colOff>
      <xdr:row>0</xdr:row>
      <xdr:rowOff>137160</xdr:rowOff>
    </xdr:from>
    <xdr:to>
      <xdr:col>14</xdr:col>
      <xdr:colOff>541020</xdr:colOff>
      <xdr:row>7</xdr:row>
      <xdr:rowOff>30480</xdr:rowOff>
    </xdr:to>
    <xdr:sp macro="" textlink="">
      <xdr:nvSpPr>
        <xdr:cNvPr id="2" name="TextBox 1">
          <a:extLst>
            <a:ext uri="{FF2B5EF4-FFF2-40B4-BE49-F238E27FC236}">
              <a16:creationId xmlns:a16="http://schemas.microsoft.com/office/drawing/2014/main" id="{B0C1FAEF-0CDD-E62C-3D96-681B0D847274}"/>
            </a:ext>
          </a:extLst>
        </xdr:cNvPr>
        <xdr:cNvSpPr txBox="1"/>
      </xdr:nvSpPr>
      <xdr:spPr>
        <a:xfrm>
          <a:off x="83820" y="137160"/>
          <a:ext cx="8991600" cy="117348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Question : A manufacturing company wants to analyze the defect rates in its production process to evaluate product quality.</a:t>
          </a:r>
        </a:p>
        <a:p>
          <a:r>
            <a:rPr lang="en-IN" sz="1100"/>
            <a:t> Data: Let's consider the defect rates (in percentage) for a sample of 300 products: Defect Rates: 0.5, 1.0, 0.2, 0.7, 0.3, 0.9, 1.2, 0.6, 0.4, 1.1, 0.8, 0.5, 0.3, 0.6, 1.0, 0.4, 0.5, 0.7, 0.9, 1.3, 0.8, 0.6, 0.4, 0.7, 0.9, 0.5, 0.2, 1.0, 0.8, 0.3, 0.6, 0.4, 0.7, 0.9, 1.2, 0.8, 0.3, 0.6, 0.5, 0.4, 0.7, 0.9, 1.1, 0.3, 1.4, 0,9, 0.6, 0.2, 1.5, 1.0 0.6, 0.4, 0.7, 1.0, 0.8, 0.3, 0.5, 0.8, 0.6, 0.3, 0.9 0.4, 0.7, 0.9, 1.0, 0.8, 0.3, 0.5, 0.6, 0.4, 0.7, 0.9, 1.1, 0.8, 0.3, 0.5, 0.6, 0.4, 0.7, 0.9, 1.0, 0.8, 0.3, 0.5, 0.6, 0.4, 0.7, 0.9, 1.1, 0.8, 0.3, 0.5, 0.6, 0.4, 0.7, 0.9, 1.0, 0.8, 0.3, 0.5, 0.6, 0.4, 0.7, 0.9, 1.1, 0.8, 0.3, 0.5, 0.6, 0.4, 0.7, 0.9, 1.0, 0.8, 0.3, 0.5, 0.6, 0.4, 0.7, 0.9, 1.1</a:t>
          </a:r>
        </a:p>
      </xdr:txBody>
    </xdr:sp>
    <xdr:clientData/>
  </xdr:twoCellAnchor>
  <xdr:twoCellAnchor>
    <xdr:from>
      <xdr:col>1</xdr:col>
      <xdr:colOff>487680</xdr:colOff>
      <xdr:row>12</xdr:row>
      <xdr:rowOff>137160</xdr:rowOff>
    </xdr:from>
    <xdr:to>
      <xdr:col>17</xdr:col>
      <xdr:colOff>320040</xdr:colOff>
      <xdr:row>20</xdr:row>
      <xdr:rowOff>15240</xdr:rowOff>
    </xdr:to>
    <xdr:sp macro="" textlink="">
      <xdr:nvSpPr>
        <xdr:cNvPr id="3" name="TextBox 2">
          <a:extLst>
            <a:ext uri="{FF2B5EF4-FFF2-40B4-BE49-F238E27FC236}">
              <a16:creationId xmlns:a16="http://schemas.microsoft.com/office/drawing/2014/main" id="{2161EC84-9787-FAFB-3C1F-2A7863B57FDF}"/>
            </a:ext>
          </a:extLst>
        </xdr:cNvPr>
        <xdr:cNvSpPr txBox="1"/>
      </xdr:nvSpPr>
      <xdr:spPr>
        <a:xfrm>
          <a:off x="2133600" y="2331720"/>
          <a:ext cx="9639300" cy="1341120"/>
        </a:xfrm>
        <a:prstGeom prst="rect">
          <a:avLst/>
        </a:prstGeom>
        <a:solidFill>
          <a:srgbClr val="CC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i="0">
              <a:solidFill>
                <a:schemeClr val="dk1"/>
              </a:solidFill>
              <a:effectLst/>
              <a:latin typeface="+mn-lt"/>
              <a:ea typeface="+mn-ea"/>
              <a:cs typeface="+mn-cs"/>
            </a:rPr>
            <a:t>Interpretation:</a:t>
          </a:r>
        </a:p>
        <a:p>
          <a:r>
            <a:rPr lang="en-IN" sz="1100" b="1" i="0">
              <a:solidFill>
                <a:schemeClr val="dk1"/>
              </a:solidFill>
              <a:effectLst/>
              <a:latin typeface="+mn-lt"/>
              <a:ea typeface="+mn-ea"/>
              <a:cs typeface="+mn-cs"/>
            </a:rPr>
            <a:t>25th Percentile (0.4% Defect Rate)</a:t>
          </a:r>
          <a:r>
            <a:rPr lang="en-IN" sz="1100" b="0" i="0">
              <a:solidFill>
                <a:schemeClr val="dk1"/>
              </a:solidFill>
              <a:effectLst/>
              <a:latin typeface="+mn-lt"/>
              <a:ea typeface="+mn-ea"/>
              <a:cs typeface="+mn-cs"/>
            </a:rPr>
            <a:t>: This indicates that 25% of the products have a defect rate of 0.4% or lower. In other words, a quarter of the products exhibit a relatively low level of defects, suggesting decent quality control measures.</a:t>
          </a:r>
        </a:p>
        <a:p>
          <a:r>
            <a:rPr lang="en-IN" sz="1100" b="1" i="0">
              <a:solidFill>
                <a:schemeClr val="dk1"/>
              </a:solidFill>
              <a:effectLst/>
              <a:latin typeface="+mn-lt"/>
              <a:ea typeface="+mn-ea"/>
              <a:cs typeface="+mn-cs"/>
            </a:rPr>
            <a:t>50th Percentile (0.7% Defect Rate)</a:t>
          </a:r>
          <a:r>
            <a:rPr lang="en-IN" sz="1100" b="0" i="0">
              <a:solidFill>
                <a:schemeClr val="dk1"/>
              </a:solidFill>
              <a:effectLst/>
              <a:latin typeface="+mn-lt"/>
              <a:ea typeface="+mn-ea"/>
              <a:cs typeface="+mn-cs"/>
            </a:rPr>
            <a:t>: At the median, 50% of the products have a defect rate of 0.7% or lower. This suggests that half of the products maintain a moderate level of quality, with defects occurring at a manageable frequency.</a:t>
          </a:r>
        </a:p>
        <a:p>
          <a:r>
            <a:rPr lang="en-IN" sz="1100" b="1" i="0">
              <a:solidFill>
                <a:schemeClr val="dk1"/>
              </a:solidFill>
              <a:effectLst/>
              <a:latin typeface="+mn-lt"/>
              <a:ea typeface="+mn-ea"/>
              <a:cs typeface="+mn-cs"/>
            </a:rPr>
            <a:t>75th Percentile (0.9% Defect Rate)</a:t>
          </a:r>
          <a:r>
            <a:rPr lang="en-IN" sz="1100" b="0" i="0">
              <a:solidFill>
                <a:schemeClr val="dk1"/>
              </a:solidFill>
              <a:effectLst/>
              <a:latin typeface="+mn-lt"/>
              <a:ea typeface="+mn-ea"/>
              <a:cs typeface="+mn-cs"/>
            </a:rPr>
            <a:t>: This suggests that 75% of the products have a defect rate of 0.9% or lower. A significant majority of products maintain a relatively low defect rate, indicating effective quality management processes, though there is room for improvement to reach optimal quality standards.</a:t>
          </a:r>
        </a:p>
        <a:p>
          <a:endParaRPr lang="en-IN" sz="1100"/>
        </a:p>
      </xdr:txBody>
    </xdr:sp>
    <xdr:clientData/>
  </xdr:twoCellAnchor>
  <xdr:twoCellAnchor>
    <xdr:from>
      <xdr:col>1</xdr:col>
      <xdr:colOff>381000</xdr:colOff>
      <xdr:row>20</xdr:row>
      <xdr:rowOff>99060</xdr:rowOff>
    </xdr:from>
    <xdr:to>
      <xdr:col>17</xdr:col>
      <xdr:colOff>381000</xdr:colOff>
      <xdr:row>28</xdr:row>
      <xdr:rowOff>53340</xdr:rowOff>
    </xdr:to>
    <xdr:sp macro="" textlink="">
      <xdr:nvSpPr>
        <xdr:cNvPr id="4" name="TextBox 3">
          <a:extLst>
            <a:ext uri="{FF2B5EF4-FFF2-40B4-BE49-F238E27FC236}">
              <a16:creationId xmlns:a16="http://schemas.microsoft.com/office/drawing/2014/main" id="{BADE6282-2068-890C-1727-FEDAC87B8D01}"/>
            </a:ext>
          </a:extLst>
        </xdr:cNvPr>
        <xdr:cNvSpPr txBox="1"/>
      </xdr:nvSpPr>
      <xdr:spPr>
        <a:xfrm>
          <a:off x="2026920" y="3756660"/>
          <a:ext cx="9806940" cy="1417320"/>
        </a:xfrm>
        <a:prstGeom prst="rect">
          <a:avLst/>
        </a:prstGeom>
        <a:solidFill>
          <a:srgbClr val="CC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Interpretation:</a:t>
          </a:r>
        </a:p>
        <a:p>
          <a:r>
            <a:rPr lang="en-IN" sz="1100" b="1" i="0">
              <a:solidFill>
                <a:schemeClr val="dk1"/>
              </a:solidFill>
              <a:effectLst/>
              <a:latin typeface="+mn-lt"/>
              <a:ea typeface="+mn-ea"/>
              <a:cs typeface="+mn-cs"/>
            </a:rPr>
            <a:t>Median Defect Rate</a:t>
          </a:r>
          <a:r>
            <a:rPr lang="en-IN" sz="1100" b="0" i="0">
              <a:solidFill>
                <a:schemeClr val="dk1"/>
              </a:solidFill>
              <a:effectLst/>
              <a:latin typeface="+mn-lt"/>
              <a:ea typeface="+mn-ea"/>
              <a:cs typeface="+mn-cs"/>
            </a:rPr>
            <a:t>: With Q2 (median) at 0.7%, half of the products have defect rates below this value. This suggests that a significant portion of products have relatively low defect rates, potentially indicating effective quality control measures.</a:t>
          </a:r>
        </a:p>
        <a:p>
          <a:r>
            <a:rPr lang="en-IN" sz="1100" b="1" i="0">
              <a:solidFill>
                <a:schemeClr val="dk1"/>
              </a:solidFill>
              <a:effectLst/>
              <a:latin typeface="+mn-lt"/>
              <a:ea typeface="+mn-ea"/>
              <a:cs typeface="+mn-cs"/>
            </a:rPr>
            <a:t>Lowest Defect Range</a:t>
          </a:r>
          <a:r>
            <a:rPr lang="en-IN" sz="1100" b="0" i="0">
              <a:solidFill>
                <a:schemeClr val="dk1"/>
              </a:solidFill>
              <a:effectLst/>
              <a:latin typeface="+mn-lt"/>
              <a:ea typeface="+mn-ea"/>
              <a:cs typeface="+mn-cs"/>
            </a:rPr>
            <a:t>: Q1 at 0.4% indicates that a quarter of the products have defect rates lower than this value. This lower quartile signifies a baseline level of quality achieved in a significant portion of the product line.</a:t>
          </a:r>
        </a:p>
        <a:p>
          <a:r>
            <a:rPr lang="en-IN" sz="1100" b="1" i="0">
              <a:solidFill>
                <a:schemeClr val="dk1"/>
              </a:solidFill>
              <a:effectLst/>
              <a:latin typeface="+mn-lt"/>
              <a:ea typeface="+mn-ea"/>
              <a:cs typeface="+mn-cs"/>
            </a:rPr>
            <a:t>Highest Defect Range</a:t>
          </a:r>
          <a:r>
            <a:rPr lang="en-IN" sz="1100" b="0" i="0">
              <a:solidFill>
                <a:schemeClr val="dk1"/>
              </a:solidFill>
              <a:effectLst/>
              <a:latin typeface="+mn-lt"/>
              <a:ea typeface="+mn-ea"/>
              <a:cs typeface="+mn-cs"/>
            </a:rPr>
            <a:t>: Q3 at 0.9% signifies that a quarter of the products have defect rates higher than this value. This upper quartile highlights a subset of products with higher defect rates, potentially indicating areas for improvement in quality control or manufacturing processes.</a:t>
          </a:r>
        </a:p>
        <a:p>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9E236-37F0-4776-92B2-501F3706470E}">
  <dimension ref="A8:D59"/>
  <sheetViews>
    <sheetView workbookViewId="0">
      <selection activeCell="R2" sqref="R2"/>
    </sheetView>
  </sheetViews>
  <sheetFormatPr defaultRowHeight="14.4" x14ac:dyDescent="0.3"/>
  <cols>
    <col min="3" max="3" width="16.5546875" bestFit="1" customWidth="1"/>
  </cols>
  <sheetData>
    <row r="8" spans="1:4" ht="15" thickBot="1" x14ac:dyDescent="0.35"/>
    <row r="9" spans="1:4" x14ac:dyDescent="0.3">
      <c r="A9" t="s">
        <v>0</v>
      </c>
      <c r="C9" s="2" t="s">
        <v>0</v>
      </c>
      <c r="D9" s="2"/>
    </row>
    <row r="10" spans="1:4" x14ac:dyDescent="0.3">
      <c r="A10">
        <v>-2.5</v>
      </c>
    </row>
    <row r="11" spans="1:4" x14ac:dyDescent="0.3">
      <c r="A11">
        <v>1.3</v>
      </c>
      <c r="C11" t="s">
        <v>1</v>
      </c>
      <c r="D11">
        <v>0.15199999999999997</v>
      </c>
    </row>
    <row r="12" spans="1:4" x14ac:dyDescent="0.3">
      <c r="A12">
        <v>-0.8</v>
      </c>
      <c r="C12" t="s">
        <v>2</v>
      </c>
      <c r="D12">
        <v>0.21965167229697374</v>
      </c>
    </row>
    <row r="13" spans="1:4" x14ac:dyDescent="0.3">
      <c r="A13">
        <v>-1.9</v>
      </c>
      <c r="C13" t="s">
        <v>3</v>
      </c>
      <c r="D13">
        <v>-0.15000000000000002</v>
      </c>
    </row>
    <row r="14" spans="1:4" x14ac:dyDescent="0.3">
      <c r="A14">
        <v>-2.1</v>
      </c>
      <c r="C14" t="s">
        <v>4</v>
      </c>
      <c r="D14">
        <v>-2.1</v>
      </c>
    </row>
    <row r="15" spans="1:4" x14ac:dyDescent="0.3">
      <c r="A15">
        <v>0.5</v>
      </c>
      <c r="C15" t="s">
        <v>5</v>
      </c>
      <c r="D15">
        <v>1.5531718698015546</v>
      </c>
    </row>
    <row r="16" spans="1:4" x14ac:dyDescent="0.3">
      <c r="A16">
        <v>-1.2</v>
      </c>
      <c r="C16" t="s">
        <v>6</v>
      </c>
      <c r="D16">
        <v>2.4123428571428573</v>
      </c>
    </row>
    <row r="17" spans="1:4" x14ac:dyDescent="0.3">
      <c r="A17">
        <v>1.8</v>
      </c>
      <c r="C17" s="3" t="s">
        <v>7</v>
      </c>
      <c r="D17" s="3">
        <v>-1.2789763685331987</v>
      </c>
    </row>
    <row r="18" spans="1:4" x14ac:dyDescent="0.3">
      <c r="A18">
        <v>-0.5</v>
      </c>
      <c r="C18" s="3" t="s">
        <v>8</v>
      </c>
      <c r="D18" s="3">
        <v>0.11352721234146163</v>
      </c>
    </row>
    <row r="19" spans="1:4" x14ac:dyDescent="0.3">
      <c r="A19">
        <v>2.2999999999999998</v>
      </c>
      <c r="C19" t="s">
        <v>9</v>
      </c>
      <c r="D19">
        <v>5.3</v>
      </c>
    </row>
    <row r="20" spans="1:4" x14ac:dyDescent="0.3">
      <c r="A20">
        <v>-0.7</v>
      </c>
      <c r="C20" t="s">
        <v>10</v>
      </c>
      <c r="D20">
        <v>-2.5</v>
      </c>
    </row>
    <row r="21" spans="1:4" x14ac:dyDescent="0.3">
      <c r="A21">
        <v>1.2</v>
      </c>
      <c r="C21" t="s">
        <v>11</v>
      </c>
      <c r="D21">
        <v>2.8</v>
      </c>
    </row>
    <row r="22" spans="1:4" x14ac:dyDescent="0.3">
      <c r="A22">
        <v>-1.5</v>
      </c>
      <c r="C22" t="s">
        <v>12</v>
      </c>
      <c r="D22">
        <v>7.5999999999999988</v>
      </c>
    </row>
    <row r="23" spans="1:4" ht="15" thickBot="1" x14ac:dyDescent="0.35">
      <c r="A23">
        <v>-0.3</v>
      </c>
      <c r="C23" s="1" t="s">
        <v>13</v>
      </c>
      <c r="D23" s="1">
        <v>50</v>
      </c>
    </row>
    <row r="24" spans="1:4" x14ac:dyDescent="0.3">
      <c r="A24">
        <v>2.6</v>
      </c>
    </row>
    <row r="25" spans="1:4" x14ac:dyDescent="0.3">
      <c r="A25">
        <v>1.1000000000000001</v>
      </c>
    </row>
    <row r="26" spans="1:4" x14ac:dyDescent="0.3">
      <c r="A26">
        <v>-1.7</v>
      </c>
    </row>
    <row r="27" spans="1:4" x14ac:dyDescent="0.3">
      <c r="A27">
        <v>0.9</v>
      </c>
    </row>
    <row r="28" spans="1:4" x14ac:dyDescent="0.3">
      <c r="A28">
        <v>-1.4</v>
      </c>
    </row>
    <row r="29" spans="1:4" x14ac:dyDescent="0.3">
      <c r="A29">
        <v>0.3</v>
      </c>
    </row>
    <row r="30" spans="1:4" x14ac:dyDescent="0.3">
      <c r="A30">
        <v>1.9</v>
      </c>
    </row>
    <row r="31" spans="1:4" x14ac:dyDescent="0.3">
      <c r="A31">
        <v>-1.1000000000000001</v>
      </c>
    </row>
    <row r="32" spans="1:4" x14ac:dyDescent="0.3">
      <c r="A32">
        <v>-0.4</v>
      </c>
    </row>
    <row r="33" spans="1:1" x14ac:dyDescent="0.3">
      <c r="A33">
        <v>2.2000000000000002</v>
      </c>
    </row>
    <row r="34" spans="1:1" x14ac:dyDescent="0.3">
      <c r="A34">
        <v>-0.9</v>
      </c>
    </row>
    <row r="35" spans="1:1" x14ac:dyDescent="0.3">
      <c r="A35">
        <v>1.6</v>
      </c>
    </row>
    <row r="36" spans="1:1" x14ac:dyDescent="0.3">
      <c r="A36">
        <v>-0.6</v>
      </c>
    </row>
    <row r="37" spans="1:1" x14ac:dyDescent="0.3">
      <c r="A37">
        <v>-1.3</v>
      </c>
    </row>
    <row r="38" spans="1:1" x14ac:dyDescent="0.3">
      <c r="A38">
        <v>2.4</v>
      </c>
    </row>
    <row r="39" spans="1:1" x14ac:dyDescent="0.3">
      <c r="A39">
        <v>0.7</v>
      </c>
    </row>
    <row r="40" spans="1:1" x14ac:dyDescent="0.3">
      <c r="A40">
        <v>-1.8</v>
      </c>
    </row>
    <row r="41" spans="1:1" x14ac:dyDescent="0.3">
      <c r="A41">
        <v>1.5</v>
      </c>
    </row>
    <row r="42" spans="1:1" x14ac:dyDescent="0.3">
      <c r="A42">
        <v>-0.2</v>
      </c>
    </row>
    <row r="43" spans="1:1" x14ac:dyDescent="0.3">
      <c r="A43">
        <v>-2.1</v>
      </c>
    </row>
    <row r="44" spans="1:1" x14ac:dyDescent="0.3">
      <c r="A44">
        <v>2.8</v>
      </c>
    </row>
    <row r="45" spans="1:1" x14ac:dyDescent="0.3">
      <c r="A45">
        <v>0.8</v>
      </c>
    </row>
    <row r="46" spans="1:1" x14ac:dyDescent="0.3">
      <c r="A46">
        <v>-1.6</v>
      </c>
    </row>
    <row r="47" spans="1:1" x14ac:dyDescent="0.3">
      <c r="A47">
        <v>1.4</v>
      </c>
    </row>
    <row r="48" spans="1:1" x14ac:dyDescent="0.3">
      <c r="A48">
        <v>-0.1</v>
      </c>
    </row>
    <row r="49" spans="1:1" x14ac:dyDescent="0.3">
      <c r="A49">
        <v>2.5</v>
      </c>
    </row>
    <row r="50" spans="1:1" x14ac:dyDescent="0.3">
      <c r="A50">
        <v>-1</v>
      </c>
    </row>
    <row r="51" spans="1:1" x14ac:dyDescent="0.3">
      <c r="A51">
        <v>1.7</v>
      </c>
    </row>
    <row r="52" spans="1:1" x14ac:dyDescent="0.3">
      <c r="A52">
        <v>-0.9</v>
      </c>
    </row>
    <row r="53" spans="1:1" x14ac:dyDescent="0.3">
      <c r="A53">
        <v>-2</v>
      </c>
    </row>
    <row r="54" spans="1:1" x14ac:dyDescent="0.3">
      <c r="A54">
        <v>2.7</v>
      </c>
    </row>
    <row r="55" spans="1:1" x14ac:dyDescent="0.3">
      <c r="A55">
        <v>0.6</v>
      </c>
    </row>
    <row r="56" spans="1:1" x14ac:dyDescent="0.3">
      <c r="A56">
        <v>-1.4</v>
      </c>
    </row>
    <row r="57" spans="1:1" x14ac:dyDescent="0.3">
      <c r="A57">
        <v>1.1000000000000001</v>
      </c>
    </row>
    <row r="58" spans="1:1" x14ac:dyDescent="0.3">
      <c r="A58">
        <v>-0.3</v>
      </c>
    </row>
    <row r="59" spans="1:1" x14ac:dyDescent="0.3">
      <c r="A59">
        <v>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D68D1-0021-4A9B-AF76-A16343D56B62}">
  <dimension ref="A8:D104"/>
  <sheetViews>
    <sheetView workbookViewId="0">
      <selection activeCell="F21" sqref="F21"/>
    </sheetView>
  </sheetViews>
  <sheetFormatPr defaultRowHeight="14.4" x14ac:dyDescent="0.3"/>
  <cols>
    <col min="3" max="3" width="16.5546875" bestFit="1" customWidth="1"/>
  </cols>
  <sheetData>
    <row r="8" spans="1:4" ht="15" thickBot="1" x14ac:dyDescent="0.35">
      <c r="A8" t="s">
        <v>14</v>
      </c>
    </row>
    <row r="9" spans="1:4" x14ac:dyDescent="0.3">
      <c r="A9">
        <v>2.5</v>
      </c>
      <c r="C9" s="6" t="s">
        <v>14</v>
      </c>
      <c r="D9" s="6"/>
    </row>
    <row r="10" spans="1:4" x14ac:dyDescent="0.3">
      <c r="A10">
        <v>4.8</v>
      </c>
      <c r="C10" s="4"/>
      <c r="D10" s="4"/>
    </row>
    <row r="11" spans="1:4" x14ac:dyDescent="0.3">
      <c r="A11">
        <v>3.2</v>
      </c>
      <c r="C11" s="4" t="s">
        <v>1</v>
      </c>
      <c r="D11" s="4">
        <v>3.379166666666666</v>
      </c>
    </row>
    <row r="12" spans="1:4" x14ac:dyDescent="0.3">
      <c r="A12">
        <v>2.1</v>
      </c>
      <c r="C12" s="4" t="s">
        <v>2</v>
      </c>
      <c r="D12" s="4">
        <v>8.0567023785401773E-2</v>
      </c>
    </row>
    <row r="13" spans="1:4" x14ac:dyDescent="0.3">
      <c r="A13">
        <v>4.5</v>
      </c>
      <c r="C13" s="4" t="s">
        <v>3</v>
      </c>
      <c r="D13" s="4">
        <v>3.3</v>
      </c>
    </row>
    <row r="14" spans="1:4" x14ac:dyDescent="0.3">
      <c r="A14">
        <v>2.9</v>
      </c>
      <c r="C14" s="4" t="s">
        <v>4</v>
      </c>
      <c r="D14" s="4">
        <v>3.3</v>
      </c>
    </row>
    <row r="15" spans="1:4" x14ac:dyDescent="0.3">
      <c r="A15">
        <v>3.1</v>
      </c>
      <c r="C15" s="4" t="s">
        <v>5</v>
      </c>
      <c r="D15" s="4">
        <v>0.78939239347563983</v>
      </c>
    </row>
    <row r="16" spans="1:4" x14ac:dyDescent="0.3">
      <c r="A16">
        <v>2.2999999999999998</v>
      </c>
      <c r="C16" s="4" t="s">
        <v>6</v>
      </c>
      <c r="D16" s="4">
        <v>0.62314035087719943</v>
      </c>
    </row>
    <row r="17" spans="1:4" x14ac:dyDescent="0.3">
      <c r="A17">
        <v>4.2</v>
      </c>
      <c r="C17" s="7" t="s">
        <v>7</v>
      </c>
      <c r="D17" s="7">
        <v>-0.93120912452529181</v>
      </c>
    </row>
    <row r="18" spans="1:4" x14ac:dyDescent="0.3">
      <c r="A18">
        <v>3.9</v>
      </c>
      <c r="C18" s="7" t="s">
        <v>8</v>
      </c>
      <c r="D18" s="7">
        <v>0.22402536454542335</v>
      </c>
    </row>
    <row r="19" spans="1:4" x14ac:dyDescent="0.3">
      <c r="A19">
        <v>2.8</v>
      </c>
      <c r="C19" s="4" t="s">
        <v>9</v>
      </c>
      <c r="D19" s="4">
        <v>2.9000000000000004</v>
      </c>
    </row>
    <row r="20" spans="1:4" x14ac:dyDescent="0.3">
      <c r="A20">
        <v>4.0999999999999996</v>
      </c>
      <c r="C20" s="4" t="s">
        <v>10</v>
      </c>
      <c r="D20" s="4">
        <v>2</v>
      </c>
    </row>
    <row r="21" spans="1:4" x14ac:dyDescent="0.3">
      <c r="A21">
        <v>2.6</v>
      </c>
      <c r="C21" s="4" t="s">
        <v>11</v>
      </c>
      <c r="D21" s="4">
        <v>4.9000000000000004</v>
      </c>
    </row>
    <row r="22" spans="1:4" x14ac:dyDescent="0.3">
      <c r="A22">
        <v>2.4</v>
      </c>
      <c r="C22" s="4" t="s">
        <v>12</v>
      </c>
      <c r="D22" s="4">
        <v>324.39999999999992</v>
      </c>
    </row>
    <row r="23" spans="1:4" ht="15" thickBot="1" x14ac:dyDescent="0.35">
      <c r="A23">
        <v>4.7</v>
      </c>
      <c r="C23" s="5" t="s">
        <v>13</v>
      </c>
      <c r="D23" s="5">
        <v>96</v>
      </c>
    </row>
    <row r="24" spans="1:4" x14ac:dyDescent="0.3">
      <c r="A24">
        <v>3.3</v>
      </c>
    </row>
    <row r="25" spans="1:4" x14ac:dyDescent="0.3">
      <c r="A25">
        <v>2.7</v>
      </c>
    </row>
    <row r="26" spans="1:4" x14ac:dyDescent="0.3">
      <c r="A26">
        <v>3</v>
      </c>
    </row>
    <row r="27" spans="1:4" x14ac:dyDescent="0.3">
      <c r="A27">
        <v>4.3</v>
      </c>
    </row>
    <row r="28" spans="1:4" x14ac:dyDescent="0.3">
      <c r="A28">
        <v>3.7</v>
      </c>
    </row>
    <row r="29" spans="1:4" x14ac:dyDescent="0.3">
      <c r="A29">
        <v>2.2000000000000002</v>
      </c>
    </row>
    <row r="30" spans="1:4" x14ac:dyDescent="0.3">
      <c r="A30">
        <v>3.6</v>
      </c>
    </row>
    <row r="31" spans="1:4" x14ac:dyDescent="0.3">
      <c r="A31">
        <v>4</v>
      </c>
    </row>
    <row r="32" spans="1:4" x14ac:dyDescent="0.3">
      <c r="A32">
        <v>2.7</v>
      </c>
    </row>
    <row r="33" spans="1:1" x14ac:dyDescent="0.3">
      <c r="A33">
        <v>3.8</v>
      </c>
    </row>
    <row r="34" spans="1:1" x14ac:dyDescent="0.3">
      <c r="A34">
        <v>3.5</v>
      </c>
    </row>
    <row r="35" spans="1:1" x14ac:dyDescent="0.3">
      <c r="A35">
        <v>3.2</v>
      </c>
    </row>
    <row r="36" spans="1:1" x14ac:dyDescent="0.3">
      <c r="A36">
        <v>4.4000000000000004</v>
      </c>
    </row>
    <row r="37" spans="1:1" x14ac:dyDescent="0.3">
      <c r="A37">
        <v>2</v>
      </c>
    </row>
    <row r="38" spans="1:1" x14ac:dyDescent="0.3">
      <c r="A38">
        <v>3.4</v>
      </c>
    </row>
    <row r="39" spans="1:1" x14ac:dyDescent="0.3">
      <c r="A39">
        <v>3.1</v>
      </c>
    </row>
    <row r="40" spans="1:1" x14ac:dyDescent="0.3">
      <c r="A40">
        <v>2.9</v>
      </c>
    </row>
    <row r="41" spans="1:1" x14ac:dyDescent="0.3">
      <c r="A41">
        <v>4.5999999999999996</v>
      </c>
    </row>
    <row r="42" spans="1:1" x14ac:dyDescent="0.3">
      <c r="A42">
        <v>3.3</v>
      </c>
    </row>
    <row r="43" spans="1:1" x14ac:dyDescent="0.3">
      <c r="A43">
        <v>2.5</v>
      </c>
    </row>
    <row r="44" spans="1:1" x14ac:dyDescent="0.3">
      <c r="A44">
        <v>4.9000000000000004</v>
      </c>
    </row>
    <row r="45" spans="1:1" x14ac:dyDescent="0.3">
      <c r="A45">
        <v>2.8</v>
      </c>
    </row>
    <row r="46" spans="1:1" x14ac:dyDescent="0.3">
      <c r="A46">
        <v>3</v>
      </c>
    </row>
    <row r="47" spans="1:1" x14ac:dyDescent="0.3">
      <c r="A47">
        <v>4.2</v>
      </c>
    </row>
    <row r="48" spans="1:1" x14ac:dyDescent="0.3">
      <c r="A48">
        <v>3.9</v>
      </c>
    </row>
    <row r="49" spans="1:1" x14ac:dyDescent="0.3">
      <c r="A49">
        <v>2.8</v>
      </c>
    </row>
    <row r="50" spans="1:1" x14ac:dyDescent="0.3">
      <c r="A50">
        <v>4.0999999999999996</v>
      </c>
    </row>
    <row r="51" spans="1:1" x14ac:dyDescent="0.3">
      <c r="A51">
        <v>2.6</v>
      </c>
    </row>
    <row r="52" spans="1:1" x14ac:dyDescent="0.3">
      <c r="A52">
        <v>2.4</v>
      </c>
    </row>
    <row r="53" spans="1:1" x14ac:dyDescent="0.3">
      <c r="A53">
        <v>4.7</v>
      </c>
    </row>
    <row r="54" spans="1:1" x14ac:dyDescent="0.3">
      <c r="A54">
        <v>3.3</v>
      </c>
    </row>
    <row r="55" spans="1:1" x14ac:dyDescent="0.3">
      <c r="A55">
        <v>2.7</v>
      </c>
    </row>
    <row r="56" spans="1:1" x14ac:dyDescent="0.3">
      <c r="A56">
        <v>3</v>
      </c>
    </row>
    <row r="57" spans="1:1" x14ac:dyDescent="0.3">
      <c r="A57">
        <v>4.3</v>
      </c>
    </row>
    <row r="58" spans="1:1" x14ac:dyDescent="0.3">
      <c r="A58">
        <v>3.7</v>
      </c>
    </row>
    <row r="59" spans="1:1" x14ac:dyDescent="0.3">
      <c r="A59">
        <v>2.2000000000000002</v>
      </c>
    </row>
    <row r="60" spans="1:1" x14ac:dyDescent="0.3">
      <c r="A60">
        <v>3.6</v>
      </c>
    </row>
    <row r="61" spans="1:1" x14ac:dyDescent="0.3">
      <c r="A61">
        <v>4</v>
      </c>
    </row>
    <row r="62" spans="1:1" x14ac:dyDescent="0.3">
      <c r="A62">
        <v>2.7</v>
      </c>
    </row>
    <row r="63" spans="1:1" x14ac:dyDescent="0.3">
      <c r="A63">
        <v>3.8</v>
      </c>
    </row>
    <row r="64" spans="1:1" x14ac:dyDescent="0.3">
      <c r="A64">
        <v>3.5</v>
      </c>
    </row>
    <row r="65" spans="1:1" x14ac:dyDescent="0.3">
      <c r="A65">
        <v>3.2</v>
      </c>
    </row>
    <row r="66" spans="1:1" x14ac:dyDescent="0.3">
      <c r="A66">
        <v>4.4000000000000004</v>
      </c>
    </row>
    <row r="67" spans="1:1" x14ac:dyDescent="0.3">
      <c r="A67">
        <v>2</v>
      </c>
    </row>
    <row r="68" spans="1:1" x14ac:dyDescent="0.3">
      <c r="A68">
        <v>3.4</v>
      </c>
    </row>
    <row r="69" spans="1:1" x14ac:dyDescent="0.3">
      <c r="A69">
        <v>3.1</v>
      </c>
    </row>
    <row r="70" spans="1:1" x14ac:dyDescent="0.3">
      <c r="A70">
        <v>2.9</v>
      </c>
    </row>
    <row r="71" spans="1:1" x14ac:dyDescent="0.3">
      <c r="A71">
        <v>4.5999999999999996</v>
      </c>
    </row>
    <row r="72" spans="1:1" x14ac:dyDescent="0.3">
      <c r="A72">
        <v>3.3</v>
      </c>
    </row>
    <row r="73" spans="1:1" x14ac:dyDescent="0.3">
      <c r="A73">
        <v>2.5</v>
      </c>
    </row>
    <row r="74" spans="1:1" x14ac:dyDescent="0.3">
      <c r="A74">
        <v>4.9000000000000004</v>
      </c>
    </row>
    <row r="75" spans="1:1" x14ac:dyDescent="0.3">
      <c r="A75">
        <v>2.8</v>
      </c>
    </row>
    <row r="76" spans="1:1" x14ac:dyDescent="0.3">
      <c r="A76">
        <v>3</v>
      </c>
    </row>
    <row r="77" spans="1:1" x14ac:dyDescent="0.3">
      <c r="A77">
        <v>4.2</v>
      </c>
    </row>
    <row r="78" spans="1:1" x14ac:dyDescent="0.3">
      <c r="A78">
        <v>3.9</v>
      </c>
    </row>
    <row r="79" spans="1:1" x14ac:dyDescent="0.3">
      <c r="A79">
        <v>2.8</v>
      </c>
    </row>
    <row r="80" spans="1:1" x14ac:dyDescent="0.3">
      <c r="A80">
        <v>4.0999999999999996</v>
      </c>
    </row>
    <row r="81" spans="1:1" x14ac:dyDescent="0.3">
      <c r="A81">
        <v>2.6</v>
      </c>
    </row>
    <row r="82" spans="1:1" x14ac:dyDescent="0.3">
      <c r="A82">
        <v>2.4</v>
      </c>
    </row>
    <row r="83" spans="1:1" x14ac:dyDescent="0.3">
      <c r="A83">
        <v>4.7</v>
      </c>
    </row>
    <row r="84" spans="1:1" x14ac:dyDescent="0.3">
      <c r="A84">
        <v>3.3</v>
      </c>
    </row>
    <row r="85" spans="1:1" x14ac:dyDescent="0.3">
      <c r="A85">
        <v>2.7</v>
      </c>
    </row>
    <row r="86" spans="1:1" x14ac:dyDescent="0.3">
      <c r="A86">
        <v>3</v>
      </c>
    </row>
    <row r="87" spans="1:1" x14ac:dyDescent="0.3">
      <c r="A87">
        <v>4.3</v>
      </c>
    </row>
    <row r="88" spans="1:1" x14ac:dyDescent="0.3">
      <c r="A88">
        <v>3.7</v>
      </c>
    </row>
    <row r="89" spans="1:1" x14ac:dyDescent="0.3">
      <c r="A89">
        <v>2.2000000000000002</v>
      </c>
    </row>
    <row r="90" spans="1:1" x14ac:dyDescent="0.3">
      <c r="A90">
        <v>3.6</v>
      </c>
    </row>
    <row r="91" spans="1:1" x14ac:dyDescent="0.3">
      <c r="A91">
        <v>4</v>
      </c>
    </row>
    <row r="92" spans="1:1" x14ac:dyDescent="0.3">
      <c r="A92">
        <v>2.7</v>
      </c>
    </row>
    <row r="93" spans="1:1" x14ac:dyDescent="0.3">
      <c r="A93">
        <v>3.8</v>
      </c>
    </row>
    <row r="94" spans="1:1" x14ac:dyDescent="0.3">
      <c r="A94">
        <v>3.5</v>
      </c>
    </row>
    <row r="95" spans="1:1" x14ac:dyDescent="0.3">
      <c r="A95">
        <v>3.2</v>
      </c>
    </row>
    <row r="96" spans="1:1" x14ac:dyDescent="0.3">
      <c r="A96">
        <v>4.4000000000000004</v>
      </c>
    </row>
    <row r="97" spans="1:1" x14ac:dyDescent="0.3">
      <c r="A97">
        <v>2</v>
      </c>
    </row>
    <row r="98" spans="1:1" x14ac:dyDescent="0.3">
      <c r="A98">
        <v>3.4</v>
      </c>
    </row>
    <row r="99" spans="1:1" x14ac:dyDescent="0.3">
      <c r="A99">
        <v>3.1</v>
      </c>
    </row>
    <row r="100" spans="1:1" x14ac:dyDescent="0.3">
      <c r="A100">
        <v>2.9</v>
      </c>
    </row>
    <row r="101" spans="1:1" x14ac:dyDescent="0.3">
      <c r="A101">
        <v>4.5999999999999996</v>
      </c>
    </row>
    <row r="102" spans="1:1" x14ac:dyDescent="0.3">
      <c r="A102">
        <v>3.3</v>
      </c>
    </row>
    <row r="103" spans="1:1" x14ac:dyDescent="0.3">
      <c r="A103">
        <v>2.5</v>
      </c>
    </row>
    <row r="104" spans="1:1" x14ac:dyDescent="0.3">
      <c r="A104">
        <v>4.9000000000000004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ABC99-9162-4D65-A26E-3FC5B335DF3D}">
  <dimension ref="A8:D111"/>
  <sheetViews>
    <sheetView workbookViewId="0">
      <selection activeCell="F14" sqref="F14"/>
    </sheetView>
  </sheetViews>
  <sheetFormatPr defaultRowHeight="14.4" x14ac:dyDescent="0.3"/>
  <cols>
    <col min="1" max="1" width="27.88671875" bestFit="1" customWidth="1"/>
    <col min="3" max="3" width="16.5546875" bestFit="1" customWidth="1"/>
  </cols>
  <sheetData>
    <row r="8" spans="1:4" ht="15" thickBot="1" x14ac:dyDescent="0.35">
      <c r="A8" t="s">
        <v>15</v>
      </c>
    </row>
    <row r="9" spans="1:4" x14ac:dyDescent="0.3">
      <c r="A9">
        <v>4</v>
      </c>
      <c r="C9" s="6" t="s">
        <v>15</v>
      </c>
      <c r="D9" s="6"/>
    </row>
    <row r="10" spans="1:4" x14ac:dyDescent="0.3">
      <c r="A10">
        <v>5</v>
      </c>
      <c r="C10" s="4"/>
      <c r="D10" s="4"/>
    </row>
    <row r="11" spans="1:4" x14ac:dyDescent="0.3">
      <c r="A11">
        <v>3</v>
      </c>
      <c r="C11" s="4" t="s">
        <v>1</v>
      </c>
      <c r="D11" s="4">
        <v>3.7766990291262137</v>
      </c>
    </row>
    <row r="12" spans="1:4" x14ac:dyDescent="0.3">
      <c r="A12">
        <v>4</v>
      </c>
      <c r="C12" s="4" t="s">
        <v>2</v>
      </c>
      <c r="D12" s="4">
        <v>8.8273020692465037E-2</v>
      </c>
    </row>
    <row r="13" spans="1:4" x14ac:dyDescent="0.3">
      <c r="A13">
        <v>4</v>
      </c>
      <c r="C13" s="4" t="s">
        <v>3</v>
      </c>
      <c r="D13" s="4">
        <v>4</v>
      </c>
    </row>
    <row r="14" spans="1:4" x14ac:dyDescent="0.3">
      <c r="A14">
        <v>3</v>
      </c>
      <c r="C14" s="4" t="s">
        <v>4</v>
      </c>
      <c r="D14" s="4">
        <v>4</v>
      </c>
    </row>
    <row r="15" spans="1:4" x14ac:dyDescent="0.3">
      <c r="A15">
        <v>2</v>
      </c>
      <c r="C15" s="4" t="s">
        <v>5</v>
      </c>
      <c r="D15" s="4">
        <v>0.89587331513096935</v>
      </c>
    </row>
    <row r="16" spans="1:4" x14ac:dyDescent="0.3">
      <c r="A16">
        <v>5</v>
      </c>
      <c r="C16" s="4" t="s">
        <v>6</v>
      </c>
      <c r="D16" s="4">
        <v>0.80258899676375317</v>
      </c>
    </row>
    <row r="17" spans="1:4" x14ac:dyDescent="0.3">
      <c r="A17">
        <v>4</v>
      </c>
      <c r="C17" s="7" t="s">
        <v>7</v>
      </c>
      <c r="D17" s="7">
        <v>-0.75221460488461078</v>
      </c>
    </row>
    <row r="18" spans="1:4" x14ac:dyDescent="0.3">
      <c r="A18">
        <v>3</v>
      </c>
      <c r="C18" s="7" t="s">
        <v>8</v>
      </c>
      <c r="D18" s="7">
        <v>-0.20874642511451541</v>
      </c>
    </row>
    <row r="19" spans="1:4" x14ac:dyDescent="0.3">
      <c r="A19">
        <v>5</v>
      </c>
      <c r="C19" s="4" t="s">
        <v>9</v>
      </c>
      <c r="D19" s="4">
        <v>3</v>
      </c>
    </row>
    <row r="20" spans="1:4" x14ac:dyDescent="0.3">
      <c r="A20">
        <v>4</v>
      </c>
      <c r="C20" s="4" t="s">
        <v>10</v>
      </c>
      <c r="D20" s="4">
        <v>2</v>
      </c>
    </row>
    <row r="21" spans="1:4" x14ac:dyDescent="0.3">
      <c r="A21">
        <v>2</v>
      </c>
      <c r="C21" s="4" t="s">
        <v>11</v>
      </c>
      <c r="D21" s="4">
        <v>5</v>
      </c>
    </row>
    <row r="22" spans="1:4" x14ac:dyDescent="0.3">
      <c r="A22">
        <v>3</v>
      </c>
      <c r="C22" s="4" t="s">
        <v>12</v>
      </c>
      <c r="D22" s="4">
        <v>389</v>
      </c>
    </row>
    <row r="23" spans="1:4" ht="15" thickBot="1" x14ac:dyDescent="0.35">
      <c r="A23">
        <v>4</v>
      </c>
      <c r="C23" s="5" t="s">
        <v>13</v>
      </c>
      <c r="D23" s="5">
        <v>103</v>
      </c>
    </row>
    <row r="24" spans="1:4" x14ac:dyDescent="0.3">
      <c r="A24">
        <v>5</v>
      </c>
    </row>
    <row r="25" spans="1:4" x14ac:dyDescent="0.3">
      <c r="A25">
        <v>3</v>
      </c>
    </row>
    <row r="26" spans="1:4" x14ac:dyDescent="0.3">
      <c r="A26">
        <v>4</v>
      </c>
    </row>
    <row r="27" spans="1:4" x14ac:dyDescent="0.3">
      <c r="A27">
        <v>5</v>
      </c>
    </row>
    <row r="28" spans="1:4" x14ac:dyDescent="0.3">
      <c r="A28">
        <v>3</v>
      </c>
    </row>
    <row r="29" spans="1:4" x14ac:dyDescent="0.3">
      <c r="A29">
        <v>4</v>
      </c>
    </row>
    <row r="30" spans="1:4" x14ac:dyDescent="0.3">
      <c r="A30">
        <v>3</v>
      </c>
    </row>
    <row r="31" spans="1:4" x14ac:dyDescent="0.3">
      <c r="A31">
        <v>2</v>
      </c>
    </row>
    <row r="32" spans="1:4" x14ac:dyDescent="0.3">
      <c r="A32">
        <v>4</v>
      </c>
    </row>
    <row r="33" spans="1:1" x14ac:dyDescent="0.3">
      <c r="A33">
        <v>5</v>
      </c>
    </row>
    <row r="34" spans="1:1" x14ac:dyDescent="0.3">
      <c r="A34">
        <v>3</v>
      </c>
    </row>
    <row r="35" spans="1:1" x14ac:dyDescent="0.3">
      <c r="A35">
        <v>4</v>
      </c>
    </row>
    <row r="36" spans="1:1" x14ac:dyDescent="0.3">
      <c r="A36">
        <v>5</v>
      </c>
    </row>
    <row r="37" spans="1:1" x14ac:dyDescent="0.3">
      <c r="A37">
        <v>4</v>
      </c>
    </row>
    <row r="38" spans="1:1" x14ac:dyDescent="0.3">
      <c r="A38">
        <v>3</v>
      </c>
    </row>
    <row r="39" spans="1:1" x14ac:dyDescent="0.3">
      <c r="A39">
        <v>3</v>
      </c>
    </row>
    <row r="40" spans="1:1" x14ac:dyDescent="0.3">
      <c r="A40">
        <v>4</v>
      </c>
    </row>
    <row r="41" spans="1:1" x14ac:dyDescent="0.3">
      <c r="A41">
        <v>5</v>
      </c>
    </row>
    <row r="42" spans="1:1" x14ac:dyDescent="0.3">
      <c r="A42">
        <v>2</v>
      </c>
    </row>
    <row r="43" spans="1:1" x14ac:dyDescent="0.3">
      <c r="A43">
        <v>3</v>
      </c>
    </row>
    <row r="44" spans="1:1" x14ac:dyDescent="0.3">
      <c r="A44">
        <v>4</v>
      </c>
    </row>
    <row r="45" spans="1:1" x14ac:dyDescent="0.3">
      <c r="A45">
        <v>4</v>
      </c>
    </row>
    <row r="46" spans="1:1" x14ac:dyDescent="0.3">
      <c r="A46">
        <v>3</v>
      </c>
    </row>
    <row r="47" spans="1:1" x14ac:dyDescent="0.3">
      <c r="A47">
        <v>5</v>
      </c>
    </row>
    <row r="48" spans="1:1" x14ac:dyDescent="0.3">
      <c r="A48">
        <v>4</v>
      </c>
    </row>
    <row r="49" spans="1:1" x14ac:dyDescent="0.3">
      <c r="A49">
        <v>3</v>
      </c>
    </row>
    <row r="50" spans="1:1" x14ac:dyDescent="0.3">
      <c r="A50">
        <v>4</v>
      </c>
    </row>
    <row r="51" spans="1:1" x14ac:dyDescent="0.3">
      <c r="A51">
        <v>5</v>
      </c>
    </row>
    <row r="52" spans="1:1" x14ac:dyDescent="0.3">
      <c r="A52">
        <v>4</v>
      </c>
    </row>
    <row r="53" spans="1:1" x14ac:dyDescent="0.3">
      <c r="A53">
        <v>2</v>
      </c>
    </row>
    <row r="54" spans="1:1" x14ac:dyDescent="0.3">
      <c r="A54">
        <v>3</v>
      </c>
    </row>
    <row r="55" spans="1:1" x14ac:dyDescent="0.3">
      <c r="A55">
        <v>4</v>
      </c>
    </row>
    <row r="56" spans="1:1" x14ac:dyDescent="0.3">
      <c r="A56">
        <v>5</v>
      </c>
    </row>
    <row r="57" spans="1:1" x14ac:dyDescent="0.3">
      <c r="A57">
        <v>3</v>
      </c>
    </row>
    <row r="58" spans="1:1" x14ac:dyDescent="0.3">
      <c r="A58">
        <v>4</v>
      </c>
    </row>
    <row r="59" spans="1:1" x14ac:dyDescent="0.3">
      <c r="A59">
        <v>5</v>
      </c>
    </row>
    <row r="60" spans="1:1" x14ac:dyDescent="0.3">
      <c r="A60">
        <v>4</v>
      </c>
    </row>
    <row r="61" spans="1:1" x14ac:dyDescent="0.3">
      <c r="A61">
        <v>3</v>
      </c>
    </row>
    <row r="62" spans="1:1" x14ac:dyDescent="0.3">
      <c r="A62">
        <v>4</v>
      </c>
    </row>
    <row r="63" spans="1:1" x14ac:dyDescent="0.3">
      <c r="A63">
        <v>5</v>
      </c>
    </row>
    <row r="64" spans="1:1" x14ac:dyDescent="0.3">
      <c r="A64">
        <v>3</v>
      </c>
    </row>
    <row r="65" spans="1:1" x14ac:dyDescent="0.3">
      <c r="A65">
        <v>4</v>
      </c>
    </row>
    <row r="66" spans="1:1" x14ac:dyDescent="0.3">
      <c r="A66">
        <v>5</v>
      </c>
    </row>
    <row r="67" spans="1:1" x14ac:dyDescent="0.3">
      <c r="A67">
        <v>4</v>
      </c>
    </row>
    <row r="68" spans="1:1" x14ac:dyDescent="0.3">
      <c r="A68">
        <v>3</v>
      </c>
    </row>
    <row r="69" spans="1:1" x14ac:dyDescent="0.3">
      <c r="A69">
        <v>3</v>
      </c>
    </row>
    <row r="70" spans="1:1" x14ac:dyDescent="0.3">
      <c r="A70">
        <v>4</v>
      </c>
    </row>
    <row r="71" spans="1:1" x14ac:dyDescent="0.3">
      <c r="A71">
        <v>5</v>
      </c>
    </row>
    <row r="72" spans="1:1" x14ac:dyDescent="0.3">
      <c r="A72">
        <v>2</v>
      </c>
    </row>
    <row r="73" spans="1:1" x14ac:dyDescent="0.3">
      <c r="A73">
        <v>3</v>
      </c>
    </row>
    <row r="74" spans="1:1" x14ac:dyDescent="0.3">
      <c r="A74">
        <v>4</v>
      </c>
    </row>
    <row r="75" spans="1:1" x14ac:dyDescent="0.3">
      <c r="A75">
        <v>4</v>
      </c>
    </row>
    <row r="76" spans="1:1" x14ac:dyDescent="0.3">
      <c r="A76">
        <v>3</v>
      </c>
    </row>
    <row r="77" spans="1:1" x14ac:dyDescent="0.3">
      <c r="A77">
        <v>5</v>
      </c>
    </row>
    <row r="78" spans="1:1" x14ac:dyDescent="0.3">
      <c r="A78">
        <v>4</v>
      </c>
    </row>
    <row r="79" spans="1:1" x14ac:dyDescent="0.3">
      <c r="A79">
        <v>3</v>
      </c>
    </row>
    <row r="80" spans="1:1" x14ac:dyDescent="0.3">
      <c r="A80">
        <v>4</v>
      </c>
    </row>
    <row r="81" spans="1:1" x14ac:dyDescent="0.3">
      <c r="A81">
        <v>5</v>
      </c>
    </row>
    <row r="82" spans="1:1" x14ac:dyDescent="0.3">
      <c r="A82">
        <v>4</v>
      </c>
    </row>
    <row r="83" spans="1:1" x14ac:dyDescent="0.3">
      <c r="A83">
        <v>2</v>
      </c>
    </row>
    <row r="84" spans="1:1" x14ac:dyDescent="0.3">
      <c r="A84">
        <v>3</v>
      </c>
    </row>
    <row r="85" spans="1:1" x14ac:dyDescent="0.3">
      <c r="A85">
        <v>4</v>
      </c>
    </row>
    <row r="86" spans="1:1" x14ac:dyDescent="0.3">
      <c r="A86">
        <v>5</v>
      </c>
    </row>
    <row r="87" spans="1:1" x14ac:dyDescent="0.3">
      <c r="A87">
        <v>3</v>
      </c>
    </row>
    <row r="88" spans="1:1" x14ac:dyDescent="0.3">
      <c r="A88">
        <v>4</v>
      </c>
    </row>
    <row r="89" spans="1:1" x14ac:dyDescent="0.3">
      <c r="A89">
        <v>5</v>
      </c>
    </row>
    <row r="90" spans="1:1" x14ac:dyDescent="0.3">
      <c r="A90">
        <v>3</v>
      </c>
    </row>
    <row r="91" spans="1:1" x14ac:dyDescent="0.3">
      <c r="A91">
        <v>4</v>
      </c>
    </row>
    <row r="92" spans="1:1" x14ac:dyDescent="0.3">
      <c r="A92">
        <v>5</v>
      </c>
    </row>
    <row r="93" spans="1:1" x14ac:dyDescent="0.3">
      <c r="A93">
        <v>4</v>
      </c>
    </row>
    <row r="94" spans="1:1" x14ac:dyDescent="0.3">
      <c r="A94">
        <v>3</v>
      </c>
    </row>
    <row r="95" spans="1:1" x14ac:dyDescent="0.3">
      <c r="A95">
        <v>4</v>
      </c>
    </row>
    <row r="96" spans="1:1" x14ac:dyDescent="0.3">
      <c r="A96">
        <v>5</v>
      </c>
    </row>
    <row r="97" spans="1:1" x14ac:dyDescent="0.3">
      <c r="A97">
        <v>3</v>
      </c>
    </row>
    <row r="98" spans="1:1" x14ac:dyDescent="0.3">
      <c r="A98">
        <v>4</v>
      </c>
    </row>
    <row r="99" spans="1:1" x14ac:dyDescent="0.3">
      <c r="A99">
        <v>5</v>
      </c>
    </row>
    <row r="100" spans="1:1" x14ac:dyDescent="0.3">
      <c r="A100">
        <v>4</v>
      </c>
    </row>
    <row r="101" spans="1:1" x14ac:dyDescent="0.3">
      <c r="A101">
        <v>3</v>
      </c>
    </row>
    <row r="102" spans="1:1" x14ac:dyDescent="0.3">
      <c r="A102">
        <v>3</v>
      </c>
    </row>
    <row r="103" spans="1:1" x14ac:dyDescent="0.3">
      <c r="A103">
        <v>4</v>
      </c>
    </row>
    <row r="104" spans="1:1" x14ac:dyDescent="0.3">
      <c r="A104">
        <v>5</v>
      </c>
    </row>
    <row r="105" spans="1:1" x14ac:dyDescent="0.3">
      <c r="A105">
        <v>2</v>
      </c>
    </row>
    <row r="106" spans="1:1" x14ac:dyDescent="0.3">
      <c r="A106">
        <v>3</v>
      </c>
    </row>
    <row r="107" spans="1:1" x14ac:dyDescent="0.3">
      <c r="A107">
        <v>4</v>
      </c>
    </row>
    <row r="108" spans="1:1" x14ac:dyDescent="0.3">
      <c r="A108">
        <v>4</v>
      </c>
    </row>
    <row r="109" spans="1:1" x14ac:dyDescent="0.3">
      <c r="A109">
        <v>3</v>
      </c>
    </row>
    <row r="110" spans="1:1" x14ac:dyDescent="0.3">
      <c r="A110">
        <v>5</v>
      </c>
    </row>
    <row r="111" spans="1:1" x14ac:dyDescent="0.3">
      <c r="A111">
        <v>4</v>
      </c>
    </row>
  </sheetData>
  <dataValidations count="1">
    <dataValidation type="list" allowBlank="1" showInputMessage="1" showErrorMessage="1" sqref="A9:A41" xr:uid="{68C0E78C-2665-4D20-883D-9EE1978B3662}">
      <formula1>"2,3,4,5"</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06161-0379-467D-B925-4B9725898022}">
  <dimension ref="A7:D108"/>
  <sheetViews>
    <sheetView workbookViewId="0">
      <selection activeCell="F20" sqref="F20"/>
    </sheetView>
  </sheetViews>
  <sheetFormatPr defaultRowHeight="14.4" x14ac:dyDescent="0.3"/>
  <cols>
    <col min="1" max="1" width="19" bestFit="1" customWidth="1"/>
    <col min="3" max="3" width="16.5546875" bestFit="1" customWidth="1"/>
  </cols>
  <sheetData>
    <row r="7" spans="1:4" ht="15" thickBot="1" x14ac:dyDescent="0.35"/>
    <row r="8" spans="1:4" x14ac:dyDescent="0.3">
      <c r="A8" t="s">
        <v>16</v>
      </c>
      <c r="C8" s="6" t="s">
        <v>16</v>
      </c>
      <c r="D8" s="6"/>
    </row>
    <row r="9" spans="1:4" x14ac:dyDescent="0.3">
      <c r="A9">
        <v>280</v>
      </c>
      <c r="C9" s="4"/>
      <c r="D9" s="4"/>
    </row>
    <row r="10" spans="1:4" x14ac:dyDescent="0.3">
      <c r="A10">
        <v>350</v>
      </c>
      <c r="C10" s="4" t="s">
        <v>1</v>
      </c>
      <c r="D10" s="4">
        <v>316.7</v>
      </c>
    </row>
    <row r="11" spans="1:4" x14ac:dyDescent="0.3">
      <c r="A11">
        <v>310</v>
      </c>
      <c r="C11" s="4" t="s">
        <v>2</v>
      </c>
      <c r="D11" s="4">
        <v>3.2877335535581222</v>
      </c>
    </row>
    <row r="12" spans="1:4" x14ac:dyDescent="0.3">
      <c r="A12">
        <v>270</v>
      </c>
      <c r="C12" s="4" t="s">
        <v>3</v>
      </c>
      <c r="D12" s="4">
        <v>310</v>
      </c>
    </row>
    <row r="13" spans="1:4" x14ac:dyDescent="0.3">
      <c r="A13">
        <v>390</v>
      </c>
      <c r="C13" s="4" t="s">
        <v>4</v>
      </c>
      <c r="D13" s="4">
        <v>350</v>
      </c>
    </row>
    <row r="14" spans="1:4" x14ac:dyDescent="0.3">
      <c r="A14">
        <v>320</v>
      </c>
      <c r="C14" s="4" t="s">
        <v>5</v>
      </c>
      <c r="D14" s="4">
        <v>32.877335535581224</v>
      </c>
    </row>
    <row r="15" spans="1:4" x14ac:dyDescent="0.3">
      <c r="A15">
        <v>290</v>
      </c>
      <c r="C15" s="4" t="s">
        <v>6</v>
      </c>
      <c r="D15" s="4">
        <v>1080.9191919191919</v>
      </c>
    </row>
    <row r="16" spans="1:4" x14ac:dyDescent="0.3">
      <c r="A16">
        <v>340</v>
      </c>
      <c r="C16" s="7" t="s">
        <v>7</v>
      </c>
      <c r="D16" s="7">
        <v>-0.96600915994759395</v>
      </c>
    </row>
    <row r="17" spans="1:4" x14ac:dyDescent="0.3">
      <c r="A17">
        <v>310</v>
      </c>
      <c r="C17" s="7" t="s">
        <v>8</v>
      </c>
      <c r="D17" s="7">
        <v>0.19258331930296482</v>
      </c>
    </row>
    <row r="18" spans="1:4" x14ac:dyDescent="0.3">
      <c r="A18">
        <v>380</v>
      </c>
      <c r="C18" s="4" t="s">
        <v>9</v>
      </c>
      <c r="D18" s="4">
        <v>140</v>
      </c>
    </row>
    <row r="19" spans="1:4" x14ac:dyDescent="0.3">
      <c r="A19">
        <v>270</v>
      </c>
      <c r="C19" s="4" t="s">
        <v>10</v>
      </c>
      <c r="D19" s="4">
        <v>250</v>
      </c>
    </row>
    <row r="20" spans="1:4" x14ac:dyDescent="0.3">
      <c r="A20">
        <v>350</v>
      </c>
      <c r="C20" s="4" t="s">
        <v>11</v>
      </c>
      <c r="D20" s="4">
        <v>390</v>
      </c>
    </row>
    <row r="21" spans="1:4" x14ac:dyDescent="0.3">
      <c r="A21">
        <v>300</v>
      </c>
      <c r="C21" s="4" t="s">
        <v>12</v>
      </c>
      <c r="D21" s="4">
        <v>31670</v>
      </c>
    </row>
    <row r="22" spans="1:4" ht="15" thickBot="1" x14ac:dyDescent="0.35">
      <c r="A22">
        <v>330</v>
      </c>
      <c r="C22" s="5" t="s">
        <v>13</v>
      </c>
      <c r="D22" s="5">
        <v>100</v>
      </c>
    </row>
    <row r="23" spans="1:4" x14ac:dyDescent="0.3">
      <c r="A23">
        <v>370</v>
      </c>
    </row>
    <row r="24" spans="1:4" x14ac:dyDescent="0.3">
      <c r="A24">
        <v>310</v>
      </c>
    </row>
    <row r="25" spans="1:4" x14ac:dyDescent="0.3">
      <c r="A25">
        <v>280</v>
      </c>
    </row>
    <row r="26" spans="1:4" x14ac:dyDescent="0.3">
      <c r="A26">
        <v>320</v>
      </c>
    </row>
    <row r="27" spans="1:4" x14ac:dyDescent="0.3">
      <c r="A27">
        <v>250</v>
      </c>
    </row>
    <row r="28" spans="1:4" x14ac:dyDescent="0.3">
      <c r="A28">
        <v>290</v>
      </c>
    </row>
    <row r="29" spans="1:4" x14ac:dyDescent="0.3">
      <c r="A29">
        <v>270</v>
      </c>
    </row>
    <row r="30" spans="1:4" x14ac:dyDescent="0.3">
      <c r="A30">
        <v>350</v>
      </c>
    </row>
    <row r="31" spans="1:4" x14ac:dyDescent="0.3">
      <c r="A31">
        <v>300</v>
      </c>
    </row>
    <row r="32" spans="1:4" x14ac:dyDescent="0.3">
      <c r="A32">
        <v>330</v>
      </c>
    </row>
    <row r="33" spans="1:1" x14ac:dyDescent="0.3">
      <c r="A33">
        <v>370</v>
      </c>
    </row>
    <row r="34" spans="1:1" x14ac:dyDescent="0.3">
      <c r="A34">
        <v>310</v>
      </c>
    </row>
    <row r="35" spans="1:1" x14ac:dyDescent="0.3">
      <c r="A35">
        <v>280</v>
      </c>
    </row>
    <row r="36" spans="1:1" x14ac:dyDescent="0.3">
      <c r="A36">
        <v>320</v>
      </c>
    </row>
    <row r="37" spans="1:1" x14ac:dyDescent="0.3">
      <c r="A37">
        <v>350</v>
      </c>
    </row>
    <row r="38" spans="1:1" x14ac:dyDescent="0.3">
      <c r="A38">
        <v>290</v>
      </c>
    </row>
    <row r="39" spans="1:1" x14ac:dyDescent="0.3">
      <c r="A39">
        <v>270</v>
      </c>
    </row>
    <row r="40" spans="1:1" x14ac:dyDescent="0.3">
      <c r="A40">
        <v>350</v>
      </c>
    </row>
    <row r="41" spans="1:1" x14ac:dyDescent="0.3">
      <c r="A41">
        <v>300</v>
      </c>
    </row>
    <row r="42" spans="1:1" x14ac:dyDescent="0.3">
      <c r="A42">
        <v>330</v>
      </c>
    </row>
    <row r="43" spans="1:1" x14ac:dyDescent="0.3">
      <c r="A43">
        <v>370</v>
      </c>
    </row>
    <row r="44" spans="1:1" x14ac:dyDescent="0.3">
      <c r="A44">
        <v>310</v>
      </c>
    </row>
    <row r="45" spans="1:1" x14ac:dyDescent="0.3">
      <c r="A45">
        <v>280</v>
      </c>
    </row>
    <row r="46" spans="1:1" x14ac:dyDescent="0.3">
      <c r="A46">
        <v>320</v>
      </c>
    </row>
    <row r="47" spans="1:1" x14ac:dyDescent="0.3">
      <c r="A47">
        <v>350</v>
      </c>
    </row>
    <row r="48" spans="1:1" x14ac:dyDescent="0.3">
      <c r="A48">
        <v>290</v>
      </c>
    </row>
    <row r="49" spans="1:1" x14ac:dyDescent="0.3">
      <c r="A49">
        <v>270</v>
      </c>
    </row>
    <row r="50" spans="1:1" x14ac:dyDescent="0.3">
      <c r="A50">
        <v>350</v>
      </c>
    </row>
    <row r="51" spans="1:1" x14ac:dyDescent="0.3">
      <c r="A51">
        <v>300</v>
      </c>
    </row>
    <row r="52" spans="1:1" x14ac:dyDescent="0.3">
      <c r="A52">
        <v>330</v>
      </c>
    </row>
    <row r="53" spans="1:1" x14ac:dyDescent="0.3">
      <c r="A53">
        <v>370</v>
      </c>
    </row>
    <row r="54" spans="1:1" x14ac:dyDescent="0.3">
      <c r="A54">
        <v>310</v>
      </c>
    </row>
    <row r="55" spans="1:1" x14ac:dyDescent="0.3">
      <c r="A55">
        <v>280</v>
      </c>
    </row>
    <row r="56" spans="1:1" x14ac:dyDescent="0.3">
      <c r="A56">
        <v>320</v>
      </c>
    </row>
    <row r="57" spans="1:1" x14ac:dyDescent="0.3">
      <c r="A57">
        <v>350</v>
      </c>
    </row>
    <row r="58" spans="1:1" x14ac:dyDescent="0.3">
      <c r="A58">
        <v>290</v>
      </c>
    </row>
    <row r="59" spans="1:1" x14ac:dyDescent="0.3">
      <c r="A59">
        <v>270</v>
      </c>
    </row>
    <row r="60" spans="1:1" x14ac:dyDescent="0.3">
      <c r="A60">
        <v>350</v>
      </c>
    </row>
    <row r="61" spans="1:1" x14ac:dyDescent="0.3">
      <c r="A61">
        <v>300</v>
      </c>
    </row>
    <row r="62" spans="1:1" x14ac:dyDescent="0.3">
      <c r="A62">
        <v>330</v>
      </c>
    </row>
    <row r="63" spans="1:1" x14ac:dyDescent="0.3">
      <c r="A63">
        <v>370</v>
      </c>
    </row>
    <row r="64" spans="1:1" x14ac:dyDescent="0.3">
      <c r="A64">
        <v>310</v>
      </c>
    </row>
    <row r="65" spans="1:1" x14ac:dyDescent="0.3">
      <c r="A65">
        <v>280</v>
      </c>
    </row>
    <row r="66" spans="1:1" x14ac:dyDescent="0.3">
      <c r="A66">
        <v>320</v>
      </c>
    </row>
    <row r="67" spans="1:1" x14ac:dyDescent="0.3">
      <c r="A67">
        <v>350</v>
      </c>
    </row>
    <row r="68" spans="1:1" x14ac:dyDescent="0.3">
      <c r="A68">
        <v>290</v>
      </c>
    </row>
    <row r="69" spans="1:1" x14ac:dyDescent="0.3">
      <c r="A69">
        <v>270</v>
      </c>
    </row>
    <row r="70" spans="1:1" x14ac:dyDescent="0.3">
      <c r="A70">
        <v>350</v>
      </c>
    </row>
    <row r="71" spans="1:1" x14ac:dyDescent="0.3">
      <c r="A71">
        <v>300</v>
      </c>
    </row>
    <row r="72" spans="1:1" x14ac:dyDescent="0.3">
      <c r="A72">
        <v>330</v>
      </c>
    </row>
    <row r="73" spans="1:1" x14ac:dyDescent="0.3">
      <c r="A73">
        <v>370</v>
      </c>
    </row>
    <row r="74" spans="1:1" x14ac:dyDescent="0.3">
      <c r="A74">
        <v>310</v>
      </c>
    </row>
    <row r="75" spans="1:1" x14ac:dyDescent="0.3">
      <c r="A75">
        <v>280</v>
      </c>
    </row>
    <row r="76" spans="1:1" x14ac:dyDescent="0.3">
      <c r="A76">
        <v>320</v>
      </c>
    </row>
    <row r="77" spans="1:1" x14ac:dyDescent="0.3">
      <c r="A77">
        <v>350</v>
      </c>
    </row>
    <row r="78" spans="1:1" x14ac:dyDescent="0.3">
      <c r="A78">
        <v>290</v>
      </c>
    </row>
    <row r="79" spans="1:1" x14ac:dyDescent="0.3">
      <c r="A79">
        <v>270</v>
      </c>
    </row>
    <row r="80" spans="1:1" x14ac:dyDescent="0.3">
      <c r="A80">
        <v>350</v>
      </c>
    </row>
    <row r="81" spans="1:1" x14ac:dyDescent="0.3">
      <c r="A81">
        <v>300</v>
      </c>
    </row>
    <row r="82" spans="1:1" x14ac:dyDescent="0.3">
      <c r="A82">
        <v>330</v>
      </c>
    </row>
    <row r="83" spans="1:1" x14ac:dyDescent="0.3">
      <c r="A83">
        <v>370</v>
      </c>
    </row>
    <row r="84" spans="1:1" x14ac:dyDescent="0.3">
      <c r="A84">
        <v>310</v>
      </c>
    </row>
    <row r="85" spans="1:1" x14ac:dyDescent="0.3">
      <c r="A85">
        <v>280</v>
      </c>
    </row>
    <row r="86" spans="1:1" x14ac:dyDescent="0.3">
      <c r="A86">
        <v>320</v>
      </c>
    </row>
    <row r="87" spans="1:1" x14ac:dyDescent="0.3">
      <c r="A87">
        <v>350</v>
      </c>
    </row>
    <row r="88" spans="1:1" x14ac:dyDescent="0.3">
      <c r="A88">
        <v>290</v>
      </c>
    </row>
    <row r="89" spans="1:1" x14ac:dyDescent="0.3">
      <c r="A89">
        <v>270</v>
      </c>
    </row>
    <row r="90" spans="1:1" x14ac:dyDescent="0.3">
      <c r="A90">
        <v>350</v>
      </c>
    </row>
    <row r="91" spans="1:1" x14ac:dyDescent="0.3">
      <c r="A91">
        <v>300</v>
      </c>
    </row>
    <row r="92" spans="1:1" x14ac:dyDescent="0.3">
      <c r="A92">
        <v>330</v>
      </c>
    </row>
    <row r="93" spans="1:1" x14ac:dyDescent="0.3">
      <c r="A93">
        <v>370</v>
      </c>
    </row>
    <row r="94" spans="1:1" x14ac:dyDescent="0.3">
      <c r="A94">
        <v>310</v>
      </c>
    </row>
    <row r="95" spans="1:1" x14ac:dyDescent="0.3">
      <c r="A95">
        <v>280</v>
      </c>
    </row>
    <row r="96" spans="1:1" x14ac:dyDescent="0.3">
      <c r="A96">
        <v>320</v>
      </c>
    </row>
    <row r="97" spans="1:1" x14ac:dyDescent="0.3">
      <c r="A97">
        <v>350</v>
      </c>
    </row>
    <row r="98" spans="1:1" x14ac:dyDescent="0.3">
      <c r="A98">
        <v>290</v>
      </c>
    </row>
    <row r="99" spans="1:1" x14ac:dyDescent="0.3">
      <c r="A99">
        <v>270</v>
      </c>
    </row>
    <row r="100" spans="1:1" x14ac:dyDescent="0.3">
      <c r="A100">
        <v>350</v>
      </c>
    </row>
    <row r="101" spans="1:1" x14ac:dyDescent="0.3">
      <c r="A101">
        <v>300</v>
      </c>
    </row>
    <row r="102" spans="1:1" x14ac:dyDescent="0.3">
      <c r="A102">
        <v>330</v>
      </c>
    </row>
    <row r="103" spans="1:1" x14ac:dyDescent="0.3">
      <c r="A103">
        <v>370</v>
      </c>
    </row>
    <row r="104" spans="1:1" x14ac:dyDescent="0.3">
      <c r="A104">
        <v>310</v>
      </c>
    </row>
    <row r="105" spans="1:1" x14ac:dyDescent="0.3">
      <c r="A105">
        <v>280</v>
      </c>
    </row>
    <row r="106" spans="1:1" x14ac:dyDescent="0.3">
      <c r="A106">
        <v>320</v>
      </c>
    </row>
    <row r="107" spans="1:1" x14ac:dyDescent="0.3">
      <c r="A107">
        <v>350</v>
      </c>
    </row>
    <row r="108" spans="1:1" x14ac:dyDescent="0.3">
      <c r="A108">
        <v>290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8E84A-186D-4795-A63C-491B7BA151EA}">
  <dimension ref="A7:D108"/>
  <sheetViews>
    <sheetView workbookViewId="0">
      <selection activeCell="H18" sqref="H18:O24"/>
    </sheetView>
  </sheetViews>
  <sheetFormatPr defaultRowHeight="14.4" x14ac:dyDescent="0.3"/>
  <cols>
    <col min="1" max="1" width="11.77734375" bestFit="1" customWidth="1"/>
    <col min="3" max="3" width="16.5546875" bestFit="1" customWidth="1"/>
  </cols>
  <sheetData>
    <row r="7" spans="1:4" ht="15" thickBot="1" x14ac:dyDescent="0.35"/>
    <row r="8" spans="1:4" x14ac:dyDescent="0.3">
      <c r="A8" t="s">
        <v>17</v>
      </c>
      <c r="C8" s="6" t="s">
        <v>17</v>
      </c>
      <c r="D8" s="6"/>
    </row>
    <row r="9" spans="1:4" x14ac:dyDescent="0.3">
      <c r="A9">
        <v>12</v>
      </c>
      <c r="C9" s="4"/>
      <c r="D9" s="4"/>
    </row>
    <row r="10" spans="1:4" x14ac:dyDescent="0.3">
      <c r="A10">
        <v>18</v>
      </c>
      <c r="C10" s="4" t="s">
        <v>1</v>
      </c>
      <c r="D10" s="4">
        <v>18.09</v>
      </c>
    </row>
    <row r="11" spans="1:4" x14ac:dyDescent="0.3">
      <c r="A11">
        <v>15</v>
      </c>
      <c r="C11" s="4" t="s">
        <v>2</v>
      </c>
      <c r="D11" s="4">
        <v>0.29166709956677805</v>
      </c>
    </row>
    <row r="12" spans="1:4" x14ac:dyDescent="0.3">
      <c r="A12">
        <v>22</v>
      </c>
      <c r="C12" s="4" t="s">
        <v>3</v>
      </c>
      <c r="D12" s="4">
        <v>18</v>
      </c>
    </row>
    <row r="13" spans="1:4" x14ac:dyDescent="0.3">
      <c r="A13">
        <v>20</v>
      </c>
      <c r="C13" s="4" t="s">
        <v>4</v>
      </c>
      <c r="D13" s="4">
        <v>22</v>
      </c>
    </row>
    <row r="14" spans="1:4" x14ac:dyDescent="0.3">
      <c r="A14">
        <v>14</v>
      </c>
      <c r="C14" s="4" t="s">
        <v>5</v>
      </c>
      <c r="D14" s="4">
        <v>2.9166709956677805</v>
      </c>
    </row>
    <row r="15" spans="1:4" x14ac:dyDescent="0.3">
      <c r="A15">
        <v>16</v>
      </c>
      <c r="C15" s="4" t="s">
        <v>6</v>
      </c>
      <c r="D15" s="4">
        <v>8.5069696969696835</v>
      </c>
    </row>
    <row r="16" spans="1:4" x14ac:dyDescent="0.3">
      <c r="A16">
        <v>21</v>
      </c>
      <c r="C16" s="4" t="s">
        <v>7</v>
      </c>
      <c r="D16" s="4">
        <v>-0.88101144669010489</v>
      </c>
    </row>
    <row r="17" spans="1:4" x14ac:dyDescent="0.3">
      <c r="A17">
        <v>19</v>
      </c>
      <c r="C17" s="4" t="s">
        <v>8</v>
      </c>
      <c r="D17" s="4">
        <v>-0.3350128722188207</v>
      </c>
    </row>
    <row r="18" spans="1:4" x14ac:dyDescent="0.3">
      <c r="A18">
        <v>17</v>
      </c>
      <c r="C18" s="4" t="s">
        <v>9</v>
      </c>
      <c r="D18" s="4">
        <v>10</v>
      </c>
    </row>
    <row r="19" spans="1:4" x14ac:dyDescent="0.3">
      <c r="A19">
        <v>22</v>
      </c>
      <c r="C19" s="4" t="s">
        <v>10</v>
      </c>
      <c r="D19" s="4">
        <v>12</v>
      </c>
    </row>
    <row r="20" spans="1:4" x14ac:dyDescent="0.3">
      <c r="A20">
        <v>19</v>
      </c>
      <c r="C20" s="4" t="s">
        <v>11</v>
      </c>
      <c r="D20" s="4">
        <v>22</v>
      </c>
    </row>
    <row r="21" spans="1:4" x14ac:dyDescent="0.3">
      <c r="A21">
        <v>13</v>
      </c>
      <c r="C21" s="4" t="s">
        <v>12</v>
      </c>
      <c r="D21" s="4">
        <v>1809</v>
      </c>
    </row>
    <row r="22" spans="1:4" ht="15" thickBot="1" x14ac:dyDescent="0.35">
      <c r="A22">
        <v>16</v>
      </c>
      <c r="C22" s="5" t="s">
        <v>13</v>
      </c>
      <c r="D22" s="5">
        <v>100</v>
      </c>
    </row>
    <row r="23" spans="1:4" x14ac:dyDescent="0.3">
      <c r="A23">
        <v>21</v>
      </c>
    </row>
    <row r="24" spans="1:4" x14ac:dyDescent="0.3">
      <c r="A24">
        <v>22</v>
      </c>
    </row>
    <row r="25" spans="1:4" x14ac:dyDescent="0.3">
      <c r="A25">
        <v>17</v>
      </c>
    </row>
    <row r="26" spans="1:4" x14ac:dyDescent="0.3">
      <c r="A26">
        <v>19</v>
      </c>
    </row>
    <row r="27" spans="1:4" x14ac:dyDescent="0.3">
      <c r="A27">
        <v>22</v>
      </c>
    </row>
    <row r="28" spans="1:4" x14ac:dyDescent="0.3">
      <c r="A28">
        <v>18</v>
      </c>
    </row>
    <row r="29" spans="1:4" x14ac:dyDescent="0.3">
      <c r="A29">
        <v>14</v>
      </c>
    </row>
    <row r="30" spans="1:4" x14ac:dyDescent="0.3">
      <c r="A30">
        <v>20</v>
      </c>
    </row>
    <row r="31" spans="1:4" x14ac:dyDescent="0.3">
      <c r="A31">
        <v>19</v>
      </c>
    </row>
    <row r="32" spans="1:4" x14ac:dyDescent="0.3">
      <c r="A32">
        <v>17</v>
      </c>
    </row>
    <row r="33" spans="1:1" x14ac:dyDescent="0.3">
      <c r="A33">
        <v>22</v>
      </c>
    </row>
    <row r="34" spans="1:1" x14ac:dyDescent="0.3">
      <c r="A34">
        <v>18</v>
      </c>
    </row>
    <row r="35" spans="1:1" x14ac:dyDescent="0.3">
      <c r="A35">
        <v>15</v>
      </c>
    </row>
    <row r="36" spans="1:1" x14ac:dyDescent="0.3">
      <c r="A36">
        <v>21</v>
      </c>
    </row>
    <row r="37" spans="1:1" x14ac:dyDescent="0.3">
      <c r="A37">
        <v>20</v>
      </c>
    </row>
    <row r="38" spans="1:1" x14ac:dyDescent="0.3">
      <c r="A38">
        <v>16</v>
      </c>
    </row>
    <row r="39" spans="1:1" x14ac:dyDescent="0.3">
      <c r="A39">
        <v>12</v>
      </c>
    </row>
    <row r="40" spans="1:1" x14ac:dyDescent="0.3">
      <c r="A40">
        <v>18</v>
      </c>
    </row>
    <row r="41" spans="1:1" x14ac:dyDescent="0.3">
      <c r="A41">
        <v>15</v>
      </c>
    </row>
    <row r="42" spans="1:1" x14ac:dyDescent="0.3">
      <c r="A42">
        <v>22</v>
      </c>
    </row>
    <row r="43" spans="1:1" x14ac:dyDescent="0.3">
      <c r="A43">
        <v>20</v>
      </c>
    </row>
    <row r="44" spans="1:1" x14ac:dyDescent="0.3">
      <c r="A44">
        <v>14</v>
      </c>
    </row>
    <row r="45" spans="1:1" x14ac:dyDescent="0.3">
      <c r="A45">
        <v>16</v>
      </c>
    </row>
    <row r="46" spans="1:1" x14ac:dyDescent="0.3">
      <c r="A46">
        <v>21</v>
      </c>
    </row>
    <row r="47" spans="1:1" x14ac:dyDescent="0.3">
      <c r="A47">
        <v>19</v>
      </c>
    </row>
    <row r="48" spans="1:1" x14ac:dyDescent="0.3">
      <c r="A48">
        <v>17</v>
      </c>
    </row>
    <row r="49" spans="1:1" x14ac:dyDescent="0.3">
      <c r="A49">
        <v>22</v>
      </c>
    </row>
    <row r="50" spans="1:1" x14ac:dyDescent="0.3">
      <c r="A50">
        <v>19</v>
      </c>
    </row>
    <row r="51" spans="1:1" x14ac:dyDescent="0.3">
      <c r="A51">
        <v>13</v>
      </c>
    </row>
    <row r="52" spans="1:1" x14ac:dyDescent="0.3">
      <c r="A52">
        <v>16</v>
      </c>
    </row>
    <row r="53" spans="1:1" x14ac:dyDescent="0.3">
      <c r="A53">
        <v>21</v>
      </c>
    </row>
    <row r="54" spans="1:1" x14ac:dyDescent="0.3">
      <c r="A54">
        <v>22</v>
      </c>
    </row>
    <row r="55" spans="1:1" x14ac:dyDescent="0.3">
      <c r="A55">
        <v>17</v>
      </c>
    </row>
    <row r="56" spans="1:1" x14ac:dyDescent="0.3">
      <c r="A56">
        <v>19</v>
      </c>
    </row>
    <row r="57" spans="1:1" x14ac:dyDescent="0.3">
      <c r="A57">
        <v>22</v>
      </c>
    </row>
    <row r="58" spans="1:1" x14ac:dyDescent="0.3">
      <c r="A58">
        <v>18</v>
      </c>
    </row>
    <row r="59" spans="1:1" x14ac:dyDescent="0.3">
      <c r="A59">
        <v>14</v>
      </c>
    </row>
    <row r="60" spans="1:1" x14ac:dyDescent="0.3">
      <c r="A60">
        <v>20</v>
      </c>
    </row>
    <row r="61" spans="1:1" x14ac:dyDescent="0.3">
      <c r="A61">
        <v>19</v>
      </c>
    </row>
    <row r="62" spans="1:1" x14ac:dyDescent="0.3">
      <c r="A62">
        <v>17</v>
      </c>
    </row>
    <row r="63" spans="1:1" x14ac:dyDescent="0.3">
      <c r="A63">
        <v>22</v>
      </c>
    </row>
    <row r="64" spans="1:1" x14ac:dyDescent="0.3">
      <c r="A64">
        <v>18</v>
      </c>
    </row>
    <row r="65" spans="1:1" x14ac:dyDescent="0.3">
      <c r="A65">
        <v>15</v>
      </c>
    </row>
    <row r="66" spans="1:1" x14ac:dyDescent="0.3">
      <c r="A66">
        <v>21</v>
      </c>
    </row>
    <row r="67" spans="1:1" x14ac:dyDescent="0.3">
      <c r="A67">
        <v>20</v>
      </c>
    </row>
    <row r="68" spans="1:1" x14ac:dyDescent="0.3">
      <c r="A68">
        <v>16</v>
      </c>
    </row>
    <row r="69" spans="1:1" x14ac:dyDescent="0.3">
      <c r="A69">
        <v>12</v>
      </c>
    </row>
    <row r="70" spans="1:1" x14ac:dyDescent="0.3">
      <c r="A70">
        <v>18</v>
      </c>
    </row>
    <row r="71" spans="1:1" x14ac:dyDescent="0.3">
      <c r="A71">
        <v>15</v>
      </c>
    </row>
    <row r="72" spans="1:1" x14ac:dyDescent="0.3">
      <c r="A72">
        <v>22</v>
      </c>
    </row>
    <row r="73" spans="1:1" x14ac:dyDescent="0.3">
      <c r="A73">
        <v>20</v>
      </c>
    </row>
    <row r="74" spans="1:1" x14ac:dyDescent="0.3">
      <c r="A74">
        <v>14</v>
      </c>
    </row>
    <row r="75" spans="1:1" x14ac:dyDescent="0.3">
      <c r="A75">
        <v>16</v>
      </c>
    </row>
    <row r="76" spans="1:1" x14ac:dyDescent="0.3">
      <c r="A76">
        <v>21</v>
      </c>
    </row>
    <row r="77" spans="1:1" x14ac:dyDescent="0.3">
      <c r="A77">
        <v>19</v>
      </c>
    </row>
    <row r="78" spans="1:1" x14ac:dyDescent="0.3">
      <c r="A78">
        <v>17</v>
      </c>
    </row>
    <row r="79" spans="1:1" x14ac:dyDescent="0.3">
      <c r="A79">
        <v>22</v>
      </c>
    </row>
    <row r="80" spans="1:1" x14ac:dyDescent="0.3">
      <c r="A80">
        <v>19</v>
      </c>
    </row>
    <row r="81" spans="1:1" x14ac:dyDescent="0.3">
      <c r="A81">
        <v>13</v>
      </c>
    </row>
    <row r="82" spans="1:1" x14ac:dyDescent="0.3">
      <c r="A82">
        <v>16</v>
      </c>
    </row>
    <row r="83" spans="1:1" x14ac:dyDescent="0.3">
      <c r="A83">
        <v>21</v>
      </c>
    </row>
    <row r="84" spans="1:1" x14ac:dyDescent="0.3">
      <c r="A84">
        <v>22</v>
      </c>
    </row>
    <row r="85" spans="1:1" x14ac:dyDescent="0.3">
      <c r="A85">
        <v>17</v>
      </c>
    </row>
    <row r="86" spans="1:1" x14ac:dyDescent="0.3">
      <c r="A86">
        <v>19</v>
      </c>
    </row>
    <row r="87" spans="1:1" x14ac:dyDescent="0.3">
      <c r="A87">
        <v>22</v>
      </c>
    </row>
    <row r="88" spans="1:1" x14ac:dyDescent="0.3">
      <c r="A88">
        <v>18</v>
      </c>
    </row>
    <row r="89" spans="1:1" x14ac:dyDescent="0.3">
      <c r="A89">
        <v>14</v>
      </c>
    </row>
    <row r="90" spans="1:1" x14ac:dyDescent="0.3">
      <c r="A90">
        <v>20</v>
      </c>
    </row>
    <row r="91" spans="1:1" x14ac:dyDescent="0.3">
      <c r="A91">
        <v>19</v>
      </c>
    </row>
    <row r="92" spans="1:1" x14ac:dyDescent="0.3">
      <c r="A92">
        <v>17</v>
      </c>
    </row>
    <row r="93" spans="1:1" x14ac:dyDescent="0.3">
      <c r="A93">
        <v>22</v>
      </c>
    </row>
    <row r="94" spans="1:1" x14ac:dyDescent="0.3">
      <c r="A94">
        <v>18</v>
      </c>
    </row>
    <row r="95" spans="1:1" x14ac:dyDescent="0.3">
      <c r="A95">
        <v>15</v>
      </c>
    </row>
    <row r="96" spans="1:1" x14ac:dyDescent="0.3">
      <c r="A96">
        <v>21</v>
      </c>
    </row>
    <row r="97" spans="1:1" x14ac:dyDescent="0.3">
      <c r="A97">
        <v>20</v>
      </c>
    </row>
    <row r="98" spans="1:1" x14ac:dyDescent="0.3">
      <c r="A98">
        <v>16</v>
      </c>
    </row>
    <row r="99" spans="1:1" x14ac:dyDescent="0.3">
      <c r="A99">
        <v>12</v>
      </c>
    </row>
    <row r="100" spans="1:1" x14ac:dyDescent="0.3">
      <c r="A100">
        <v>18</v>
      </c>
    </row>
    <row r="101" spans="1:1" x14ac:dyDescent="0.3">
      <c r="A101">
        <v>15</v>
      </c>
    </row>
    <row r="102" spans="1:1" x14ac:dyDescent="0.3">
      <c r="A102">
        <v>22</v>
      </c>
    </row>
    <row r="103" spans="1:1" x14ac:dyDescent="0.3">
      <c r="A103">
        <v>20</v>
      </c>
    </row>
    <row r="104" spans="1:1" x14ac:dyDescent="0.3">
      <c r="A104">
        <v>14</v>
      </c>
    </row>
    <row r="105" spans="1:1" x14ac:dyDescent="0.3">
      <c r="A105">
        <v>16</v>
      </c>
    </row>
    <row r="106" spans="1:1" x14ac:dyDescent="0.3">
      <c r="A106">
        <v>21</v>
      </c>
    </row>
    <row r="107" spans="1:1" x14ac:dyDescent="0.3">
      <c r="A107">
        <v>19</v>
      </c>
    </row>
    <row r="108" spans="1:1" x14ac:dyDescent="0.3">
      <c r="A108">
        <v>17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71F8B-4124-45B0-BC42-B4E153E9C727}">
  <dimension ref="A9:G108"/>
  <sheetViews>
    <sheetView zoomScale="71" workbookViewId="0">
      <selection activeCell="J13" sqref="J13"/>
    </sheetView>
  </sheetViews>
  <sheetFormatPr defaultRowHeight="14.4" x14ac:dyDescent="0.3"/>
  <cols>
    <col min="1" max="1" width="24.6640625" bestFit="1" customWidth="1"/>
    <col min="3" max="3" width="13.33203125" bestFit="1" customWidth="1"/>
  </cols>
  <sheetData>
    <row r="9" spans="1:7" x14ac:dyDescent="0.3">
      <c r="A9" t="s">
        <v>18</v>
      </c>
    </row>
    <row r="10" spans="1:7" x14ac:dyDescent="0.3">
      <c r="A10">
        <v>40</v>
      </c>
    </row>
    <row r="11" spans="1:7" x14ac:dyDescent="0.3">
      <c r="A11">
        <v>45</v>
      </c>
      <c r="C11" s="8" t="s">
        <v>23</v>
      </c>
      <c r="D11" s="8"/>
      <c r="F11" s="8" t="s">
        <v>24</v>
      </c>
      <c r="G11" s="8"/>
    </row>
    <row r="12" spans="1:7" x14ac:dyDescent="0.3">
      <c r="A12">
        <v>50</v>
      </c>
      <c r="C12" t="s">
        <v>19</v>
      </c>
      <c r="D12">
        <f>_xlfn.PERCENTILE.EXC(A10:A108,0.1)</f>
        <v>72</v>
      </c>
      <c r="F12" t="s">
        <v>25</v>
      </c>
      <c r="G12">
        <f>_xlfn.QUARTILE.EXC(A10:A108,1)</f>
        <v>125</v>
      </c>
    </row>
    <row r="13" spans="1:7" x14ac:dyDescent="0.3">
      <c r="A13">
        <v>55</v>
      </c>
      <c r="C13" t="s">
        <v>21</v>
      </c>
      <c r="D13">
        <f>_xlfn.PERCENTILE.EXC(A10:A108,0.25)</f>
        <v>125</v>
      </c>
      <c r="F13" t="s">
        <v>26</v>
      </c>
      <c r="G13">
        <f>_xlfn.QUARTILE.EXC(A10:A108,2)</f>
        <v>250</v>
      </c>
    </row>
    <row r="14" spans="1:7" x14ac:dyDescent="0.3">
      <c r="A14">
        <v>60</v>
      </c>
      <c r="C14" t="s">
        <v>22</v>
      </c>
      <c r="D14">
        <f>_xlfn.PERCENTILE.EXC(A10:A108,0.75)</f>
        <v>375</v>
      </c>
      <c r="F14" t="s">
        <v>27</v>
      </c>
      <c r="G14">
        <f>_xlfn.QUARTILE.EXC(A10:A108,3)</f>
        <v>375</v>
      </c>
    </row>
    <row r="15" spans="1:7" x14ac:dyDescent="0.3">
      <c r="A15">
        <v>62</v>
      </c>
      <c r="C15" t="s">
        <v>20</v>
      </c>
      <c r="D15">
        <f>_xlfn.PERCENTILE.EXC(A10:A108,0.9)</f>
        <v>450</v>
      </c>
    </row>
    <row r="16" spans="1:7" x14ac:dyDescent="0.3">
      <c r="A16">
        <v>65</v>
      </c>
    </row>
    <row r="17" spans="1:1" x14ac:dyDescent="0.3">
      <c r="A17">
        <v>68</v>
      </c>
    </row>
    <row r="18" spans="1:1" x14ac:dyDescent="0.3">
      <c r="A18">
        <v>70</v>
      </c>
    </row>
    <row r="19" spans="1:1" x14ac:dyDescent="0.3">
      <c r="A19">
        <v>72</v>
      </c>
    </row>
    <row r="20" spans="1:1" x14ac:dyDescent="0.3">
      <c r="A20">
        <v>75</v>
      </c>
    </row>
    <row r="21" spans="1:1" x14ac:dyDescent="0.3">
      <c r="A21">
        <v>78</v>
      </c>
    </row>
    <row r="22" spans="1:1" x14ac:dyDescent="0.3">
      <c r="A22">
        <v>80</v>
      </c>
    </row>
    <row r="23" spans="1:1" x14ac:dyDescent="0.3">
      <c r="A23">
        <v>82</v>
      </c>
    </row>
    <row r="24" spans="1:1" x14ac:dyDescent="0.3">
      <c r="A24">
        <v>85</v>
      </c>
    </row>
    <row r="25" spans="1:1" x14ac:dyDescent="0.3">
      <c r="A25">
        <v>88</v>
      </c>
    </row>
    <row r="26" spans="1:1" x14ac:dyDescent="0.3">
      <c r="A26">
        <v>90</v>
      </c>
    </row>
    <row r="27" spans="1:1" x14ac:dyDescent="0.3">
      <c r="A27">
        <v>92</v>
      </c>
    </row>
    <row r="28" spans="1:1" x14ac:dyDescent="0.3">
      <c r="A28">
        <v>95</v>
      </c>
    </row>
    <row r="29" spans="1:1" x14ac:dyDescent="0.3">
      <c r="A29">
        <v>100</v>
      </c>
    </row>
    <row r="30" spans="1:1" x14ac:dyDescent="0.3">
      <c r="A30">
        <v>105</v>
      </c>
    </row>
    <row r="31" spans="1:1" x14ac:dyDescent="0.3">
      <c r="A31">
        <v>110</v>
      </c>
    </row>
    <row r="32" spans="1:1" x14ac:dyDescent="0.3">
      <c r="A32">
        <v>115</v>
      </c>
    </row>
    <row r="33" spans="1:1" x14ac:dyDescent="0.3">
      <c r="A33">
        <v>120</v>
      </c>
    </row>
    <row r="34" spans="1:1" x14ac:dyDescent="0.3">
      <c r="A34">
        <v>125</v>
      </c>
    </row>
    <row r="35" spans="1:1" x14ac:dyDescent="0.3">
      <c r="A35">
        <v>130</v>
      </c>
    </row>
    <row r="36" spans="1:1" x14ac:dyDescent="0.3">
      <c r="A36">
        <v>135</v>
      </c>
    </row>
    <row r="37" spans="1:1" x14ac:dyDescent="0.3">
      <c r="A37">
        <v>140</v>
      </c>
    </row>
    <row r="38" spans="1:1" x14ac:dyDescent="0.3">
      <c r="A38">
        <v>145</v>
      </c>
    </row>
    <row r="39" spans="1:1" x14ac:dyDescent="0.3">
      <c r="A39">
        <v>150</v>
      </c>
    </row>
    <row r="40" spans="1:1" x14ac:dyDescent="0.3">
      <c r="A40">
        <v>155</v>
      </c>
    </row>
    <row r="41" spans="1:1" x14ac:dyDescent="0.3">
      <c r="A41">
        <v>160</v>
      </c>
    </row>
    <row r="42" spans="1:1" x14ac:dyDescent="0.3">
      <c r="A42">
        <v>165</v>
      </c>
    </row>
    <row r="43" spans="1:1" x14ac:dyDescent="0.3">
      <c r="A43">
        <v>170</v>
      </c>
    </row>
    <row r="44" spans="1:1" x14ac:dyDescent="0.3">
      <c r="A44">
        <v>175</v>
      </c>
    </row>
    <row r="45" spans="1:1" x14ac:dyDescent="0.3">
      <c r="A45">
        <v>180</v>
      </c>
    </row>
    <row r="46" spans="1:1" x14ac:dyDescent="0.3">
      <c r="A46">
        <v>185</v>
      </c>
    </row>
    <row r="47" spans="1:1" x14ac:dyDescent="0.3">
      <c r="A47">
        <v>190</v>
      </c>
    </row>
    <row r="48" spans="1:1" x14ac:dyDescent="0.3">
      <c r="A48">
        <v>195</v>
      </c>
    </row>
    <row r="49" spans="1:1" x14ac:dyDescent="0.3">
      <c r="A49">
        <v>200</v>
      </c>
    </row>
    <row r="50" spans="1:1" x14ac:dyDescent="0.3">
      <c r="A50">
        <v>205</v>
      </c>
    </row>
    <row r="51" spans="1:1" x14ac:dyDescent="0.3">
      <c r="A51">
        <v>210</v>
      </c>
    </row>
    <row r="52" spans="1:1" x14ac:dyDescent="0.3">
      <c r="A52">
        <v>215</v>
      </c>
    </row>
    <row r="53" spans="1:1" x14ac:dyDescent="0.3">
      <c r="A53">
        <v>220</v>
      </c>
    </row>
    <row r="54" spans="1:1" x14ac:dyDescent="0.3">
      <c r="A54">
        <v>225</v>
      </c>
    </row>
    <row r="55" spans="1:1" x14ac:dyDescent="0.3">
      <c r="A55">
        <v>230</v>
      </c>
    </row>
    <row r="56" spans="1:1" x14ac:dyDescent="0.3">
      <c r="A56">
        <v>235</v>
      </c>
    </row>
    <row r="57" spans="1:1" x14ac:dyDescent="0.3">
      <c r="A57">
        <v>240</v>
      </c>
    </row>
    <row r="58" spans="1:1" x14ac:dyDescent="0.3">
      <c r="A58">
        <v>245</v>
      </c>
    </row>
    <row r="59" spans="1:1" x14ac:dyDescent="0.3">
      <c r="A59">
        <v>250</v>
      </c>
    </row>
    <row r="60" spans="1:1" x14ac:dyDescent="0.3">
      <c r="A60">
        <v>255</v>
      </c>
    </row>
    <row r="61" spans="1:1" x14ac:dyDescent="0.3">
      <c r="A61">
        <v>260</v>
      </c>
    </row>
    <row r="62" spans="1:1" x14ac:dyDescent="0.3">
      <c r="A62">
        <v>265</v>
      </c>
    </row>
    <row r="63" spans="1:1" x14ac:dyDescent="0.3">
      <c r="A63">
        <v>270</v>
      </c>
    </row>
    <row r="64" spans="1:1" x14ac:dyDescent="0.3">
      <c r="A64">
        <v>275</v>
      </c>
    </row>
    <row r="65" spans="1:1" x14ac:dyDescent="0.3">
      <c r="A65">
        <v>280</v>
      </c>
    </row>
    <row r="66" spans="1:1" x14ac:dyDescent="0.3">
      <c r="A66">
        <v>285</v>
      </c>
    </row>
    <row r="67" spans="1:1" x14ac:dyDescent="0.3">
      <c r="A67">
        <v>290</v>
      </c>
    </row>
    <row r="68" spans="1:1" x14ac:dyDescent="0.3">
      <c r="A68">
        <v>295</v>
      </c>
    </row>
    <row r="69" spans="1:1" x14ac:dyDescent="0.3">
      <c r="A69">
        <v>300</v>
      </c>
    </row>
    <row r="70" spans="1:1" x14ac:dyDescent="0.3">
      <c r="A70">
        <v>305</v>
      </c>
    </row>
    <row r="71" spans="1:1" x14ac:dyDescent="0.3">
      <c r="A71">
        <v>310</v>
      </c>
    </row>
    <row r="72" spans="1:1" x14ac:dyDescent="0.3">
      <c r="A72">
        <v>315</v>
      </c>
    </row>
    <row r="73" spans="1:1" x14ac:dyDescent="0.3">
      <c r="A73">
        <v>320</v>
      </c>
    </row>
    <row r="74" spans="1:1" x14ac:dyDescent="0.3">
      <c r="A74">
        <v>325</v>
      </c>
    </row>
    <row r="75" spans="1:1" x14ac:dyDescent="0.3">
      <c r="A75">
        <v>330</v>
      </c>
    </row>
    <row r="76" spans="1:1" x14ac:dyDescent="0.3">
      <c r="A76">
        <v>335</v>
      </c>
    </row>
    <row r="77" spans="1:1" x14ac:dyDescent="0.3">
      <c r="A77">
        <v>340</v>
      </c>
    </row>
    <row r="78" spans="1:1" x14ac:dyDescent="0.3">
      <c r="A78">
        <v>345</v>
      </c>
    </row>
    <row r="79" spans="1:1" x14ac:dyDescent="0.3">
      <c r="A79">
        <v>350</v>
      </c>
    </row>
    <row r="80" spans="1:1" x14ac:dyDescent="0.3">
      <c r="A80">
        <v>355</v>
      </c>
    </row>
    <row r="81" spans="1:1" x14ac:dyDescent="0.3">
      <c r="A81">
        <v>360</v>
      </c>
    </row>
    <row r="82" spans="1:1" x14ac:dyDescent="0.3">
      <c r="A82">
        <v>365</v>
      </c>
    </row>
    <row r="83" spans="1:1" x14ac:dyDescent="0.3">
      <c r="A83">
        <v>370</v>
      </c>
    </row>
    <row r="84" spans="1:1" x14ac:dyDescent="0.3">
      <c r="A84">
        <v>375</v>
      </c>
    </row>
    <row r="85" spans="1:1" x14ac:dyDescent="0.3">
      <c r="A85">
        <v>380</v>
      </c>
    </row>
    <row r="86" spans="1:1" x14ac:dyDescent="0.3">
      <c r="A86">
        <v>385</v>
      </c>
    </row>
    <row r="87" spans="1:1" x14ac:dyDescent="0.3">
      <c r="A87">
        <v>390</v>
      </c>
    </row>
    <row r="88" spans="1:1" x14ac:dyDescent="0.3">
      <c r="A88">
        <v>395</v>
      </c>
    </row>
    <row r="89" spans="1:1" x14ac:dyDescent="0.3">
      <c r="A89">
        <v>400</v>
      </c>
    </row>
    <row r="90" spans="1:1" x14ac:dyDescent="0.3">
      <c r="A90">
        <v>405</v>
      </c>
    </row>
    <row r="91" spans="1:1" x14ac:dyDescent="0.3">
      <c r="A91">
        <v>410</v>
      </c>
    </row>
    <row r="92" spans="1:1" x14ac:dyDescent="0.3">
      <c r="A92">
        <v>415</v>
      </c>
    </row>
    <row r="93" spans="1:1" x14ac:dyDescent="0.3">
      <c r="A93">
        <v>420</v>
      </c>
    </row>
    <row r="94" spans="1:1" x14ac:dyDescent="0.3">
      <c r="A94">
        <v>425</v>
      </c>
    </row>
    <row r="95" spans="1:1" x14ac:dyDescent="0.3">
      <c r="A95">
        <v>430</v>
      </c>
    </row>
    <row r="96" spans="1:1" x14ac:dyDescent="0.3">
      <c r="A96">
        <v>435</v>
      </c>
    </row>
    <row r="97" spans="1:1" x14ac:dyDescent="0.3">
      <c r="A97">
        <v>440</v>
      </c>
    </row>
    <row r="98" spans="1:1" x14ac:dyDescent="0.3">
      <c r="A98">
        <v>445</v>
      </c>
    </row>
    <row r="99" spans="1:1" x14ac:dyDescent="0.3">
      <c r="A99">
        <v>450</v>
      </c>
    </row>
    <row r="100" spans="1:1" x14ac:dyDescent="0.3">
      <c r="A100">
        <v>455</v>
      </c>
    </row>
    <row r="101" spans="1:1" x14ac:dyDescent="0.3">
      <c r="A101">
        <v>460</v>
      </c>
    </row>
    <row r="102" spans="1:1" x14ac:dyDescent="0.3">
      <c r="A102">
        <v>465</v>
      </c>
    </row>
    <row r="103" spans="1:1" x14ac:dyDescent="0.3">
      <c r="A103">
        <v>470</v>
      </c>
    </row>
    <row r="104" spans="1:1" x14ac:dyDescent="0.3">
      <c r="A104">
        <v>480</v>
      </c>
    </row>
    <row r="105" spans="1:1" x14ac:dyDescent="0.3">
      <c r="A105">
        <v>485</v>
      </c>
    </row>
    <row r="106" spans="1:1" x14ac:dyDescent="0.3">
      <c r="A106">
        <v>490</v>
      </c>
    </row>
    <row r="107" spans="1:1" x14ac:dyDescent="0.3">
      <c r="A107">
        <v>495</v>
      </c>
    </row>
    <row r="108" spans="1:1" x14ac:dyDescent="0.3">
      <c r="A108">
        <v>500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5DDB2-5923-4F22-9A1A-9BEF54041138}">
  <dimension ref="A9:G109"/>
  <sheetViews>
    <sheetView workbookViewId="0">
      <selection activeCell="F10" sqref="F10:G13"/>
    </sheetView>
  </sheetViews>
  <sheetFormatPr defaultRowHeight="14.4" x14ac:dyDescent="0.3"/>
  <cols>
    <col min="3" max="3" width="11.5546875" bestFit="1" customWidth="1"/>
    <col min="6" max="6" width="10.77734375" bestFit="1" customWidth="1"/>
  </cols>
  <sheetData>
    <row r="9" spans="1:7" x14ac:dyDescent="0.3">
      <c r="A9" t="s">
        <v>28</v>
      </c>
    </row>
    <row r="10" spans="1:7" x14ac:dyDescent="0.3">
      <c r="A10">
        <v>55</v>
      </c>
      <c r="C10" s="8" t="s">
        <v>29</v>
      </c>
      <c r="D10" s="8"/>
      <c r="F10" s="8" t="s">
        <v>30</v>
      </c>
      <c r="G10" s="8"/>
    </row>
    <row r="11" spans="1:7" x14ac:dyDescent="0.3">
      <c r="A11">
        <v>60</v>
      </c>
      <c r="C11">
        <v>15</v>
      </c>
      <c r="D11">
        <f>_xlfn.PERCENTILE.EXC(A10:A109,0.15)</f>
        <v>92.449999999999989</v>
      </c>
      <c r="F11" t="s">
        <v>25</v>
      </c>
      <c r="G11">
        <f>_xlfn.QUARTILE.EXC(A10:A109,1)</f>
        <v>141.25</v>
      </c>
    </row>
    <row r="12" spans="1:7" x14ac:dyDescent="0.3">
      <c r="A12">
        <v>62</v>
      </c>
      <c r="C12">
        <v>50</v>
      </c>
      <c r="D12">
        <f>_xlfn.PERCENTILE.EXC(A10:A109,0.5)</f>
        <v>267.5</v>
      </c>
      <c r="F12" t="s">
        <v>26</v>
      </c>
      <c r="G12">
        <f>_xlfn.QUARTILE.EXC(A10:A109,2)</f>
        <v>267.5</v>
      </c>
    </row>
    <row r="13" spans="1:7" x14ac:dyDescent="0.3">
      <c r="A13">
        <v>65</v>
      </c>
      <c r="C13">
        <v>85</v>
      </c>
      <c r="D13">
        <f>_xlfn.PERCENTILE.EXC(A10:A109,0.85)</f>
        <v>444.25</v>
      </c>
      <c r="F13" t="s">
        <v>27</v>
      </c>
      <c r="G13">
        <f>_xlfn.QUARTILE.EXC(A10:A109,3)</f>
        <v>393.75</v>
      </c>
    </row>
    <row r="14" spans="1:7" x14ac:dyDescent="0.3">
      <c r="A14">
        <v>68</v>
      </c>
    </row>
    <row r="15" spans="1:7" x14ac:dyDescent="0.3">
      <c r="A15">
        <v>70</v>
      </c>
    </row>
    <row r="16" spans="1:7" x14ac:dyDescent="0.3">
      <c r="A16">
        <v>72</v>
      </c>
    </row>
    <row r="17" spans="1:1" x14ac:dyDescent="0.3">
      <c r="A17">
        <v>75</v>
      </c>
    </row>
    <row r="18" spans="1:1" x14ac:dyDescent="0.3">
      <c r="A18">
        <v>78</v>
      </c>
    </row>
    <row r="19" spans="1:1" x14ac:dyDescent="0.3">
      <c r="A19">
        <v>80</v>
      </c>
    </row>
    <row r="20" spans="1:1" x14ac:dyDescent="0.3">
      <c r="A20">
        <v>82</v>
      </c>
    </row>
    <row r="21" spans="1:1" x14ac:dyDescent="0.3">
      <c r="A21">
        <v>85</v>
      </c>
    </row>
    <row r="22" spans="1:1" x14ac:dyDescent="0.3">
      <c r="A22">
        <v>88</v>
      </c>
    </row>
    <row r="23" spans="1:1" x14ac:dyDescent="0.3">
      <c r="A23">
        <v>90</v>
      </c>
    </row>
    <row r="24" spans="1:1" x14ac:dyDescent="0.3">
      <c r="A24">
        <v>95</v>
      </c>
    </row>
    <row r="25" spans="1:1" x14ac:dyDescent="0.3">
      <c r="A25">
        <v>100</v>
      </c>
    </row>
    <row r="26" spans="1:1" x14ac:dyDescent="0.3">
      <c r="A26">
        <v>92</v>
      </c>
    </row>
    <row r="27" spans="1:1" x14ac:dyDescent="0.3">
      <c r="A27">
        <v>105</v>
      </c>
    </row>
    <row r="28" spans="1:1" x14ac:dyDescent="0.3">
      <c r="A28">
        <v>110</v>
      </c>
    </row>
    <row r="29" spans="1:1" x14ac:dyDescent="0.3">
      <c r="A29">
        <v>115</v>
      </c>
    </row>
    <row r="30" spans="1:1" x14ac:dyDescent="0.3">
      <c r="A30">
        <v>120</v>
      </c>
    </row>
    <row r="31" spans="1:1" x14ac:dyDescent="0.3">
      <c r="A31">
        <v>125</v>
      </c>
    </row>
    <row r="32" spans="1:1" x14ac:dyDescent="0.3">
      <c r="A32">
        <v>130</v>
      </c>
    </row>
    <row r="33" spans="1:1" x14ac:dyDescent="0.3">
      <c r="A33">
        <v>135</v>
      </c>
    </row>
    <row r="34" spans="1:1" x14ac:dyDescent="0.3">
      <c r="A34">
        <v>140</v>
      </c>
    </row>
    <row r="35" spans="1:1" x14ac:dyDescent="0.3">
      <c r="A35">
        <v>145</v>
      </c>
    </row>
    <row r="36" spans="1:1" x14ac:dyDescent="0.3">
      <c r="A36">
        <v>150</v>
      </c>
    </row>
    <row r="37" spans="1:1" x14ac:dyDescent="0.3">
      <c r="A37">
        <v>155</v>
      </c>
    </row>
    <row r="38" spans="1:1" x14ac:dyDescent="0.3">
      <c r="A38">
        <v>160</v>
      </c>
    </row>
    <row r="39" spans="1:1" x14ac:dyDescent="0.3">
      <c r="A39">
        <v>165</v>
      </c>
    </row>
    <row r="40" spans="1:1" x14ac:dyDescent="0.3">
      <c r="A40">
        <v>170</v>
      </c>
    </row>
    <row r="41" spans="1:1" x14ac:dyDescent="0.3">
      <c r="A41">
        <v>175</v>
      </c>
    </row>
    <row r="42" spans="1:1" x14ac:dyDescent="0.3">
      <c r="A42">
        <v>180</v>
      </c>
    </row>
    <row r="43" spans="1:1" x14ac:dyDescent="0.3">
      <c r="A43">
        <v>185</v>
      </c>
    </row>
    <row r="44" spans="1:1" x14ac:dyDescent="0.3">
      <c r="A44">
        <v>190</v>
      </c>
    </row>
    <row r="45" spans="1:1" x14ac:dyDescent="0.3">
      <c r="A45">
        <v>195</v>
      </c>
    </row>
    <row r="46" spans="1:1" x14ac:dyDescent="0.3">
      <c r="A46">
        <v>200</v>
      </c>
    </row>
    <row r="47" spans="1:1" x14ac:dyDescent="0.3">
      <c r="A47">
        <v>205</v>
      </c>
    </row>
    <row r="48" spans="1:1" x14ac:dyDescent="0.3">
      <c r="A48">
        <v>210</v>
      </c>
    </row>
    <row r="49" spans="1:1" x14ac:dyDescent="0.3">
      <c r="A49">
        <v>215</v>
      </c>
    </row>
    <row r="50" spans="1:1" x14ac:dyDescent="0.3">
      <c r="A50">
        <v>220</v>
      </c>
    </row>
    <row r="51" spans="1:1" x14ac:dyDescent="0.3">
      <c r="A51">
        <v>225</v>
      </c>
    </row>
    <row r="52" spans="1:1" x14ac:dyDescent="0.3">
      <c r="A52">
        <v>230</v>
      </c>
    </row>
    <row r="53" spans="1:1" x14ac:dyDescent="0.3">
      <c r="A53">
        <v>235</v>
      </c>
    </row>
    <row r="54" spans="1:1" x14ac:dyDescent="0.3">
      <c r="A54">
        <v>240</v>
      </c>
    </row>
    <row r="55" spans="1:1" x14ac:dyDescent="0.3">
      <c r="A55">
        <v>245</v>
      </c>
    </row>
    <row r="56" spans="1:1" x14ac:dyDescent="0.3">
      <c r="A56">
        <v>250</v>
      </c>
    </row>
    <row r="57" spans="1:1" x14ac:dyDescent="0.3">
      <c r="A57">
        <v>255</v>
      </c>
    </row>
    <row r="58" spans="1:1" x14ac:dyDescent="0.3">
      <c r="A58">
        <v>260</v>
      </c>
    </row>
    <row r="59" spans="1:1" x14ac:dyDescent="0.3">
      <c r="A59">
        <v>265</v>
      </c>
    </row>
    <row r="60" spans="1:1" x14ac:dyDescent="0.3">
      <c r="A60">
        <v>270</v>
      </c>
    </row>
    <row r="61" spans="1:1" x14ac:dyDescent="0.3">
      <c r="A61">
        <v>275</v>
      </c>
    </row>
    <row r="62" spans="1:1" x14ac:dyDescent="0.3">
      <c r="A62">
        <v>280</v>
      </c>
    </row>
    <row r="63" spans="1:1" x14ac:dyDescent="0.3">
      <c r="A63">
        <v>285</v>
      </c>
    </row>
    <row r="64" spans="1:1" x14ac:dyDescent="0.3">
      <c r="A64">
        <v>290</v>
      </c>
    </row>
    <row r="65" spans="1:1" x14ac:dyDescent="0.3">
      <c r="A65">
        <v>295</v>
      </c>
    </row>
    <row r="66" spans="1:1" x14ac:dyDescent="0.3">
      <c r="A66">
        <v>300</v>
      </c>
    </row>
    <row r="67" spans="1:1" x14ac:dyDescent="0.3">
      <c r="A67">
        <v>305</v>
      </c>
    </row>
    <row r="68" spans="1:1" x14ac:dyDescent="0.3">
      <c r="A68">
        <v>310</v>
      </c>
    </row>
    <row r="69" spans="1:1" x14ac:dyDescent="0.3">
      <c r="A69">
        <v>315</v>
      </c>
    </row>
    <row r="70" spans="1:1" x14ac:dyDescent="0.3">
      <c r="A70">
        <v>320</v>
      </c>
    </row>
    <row r="71" spans="1:1" x14ac:dyDescent="0.3">
      <c r="A71">
        <v>325</v>
      </c>
    </row>
    <row r="72" spans="1:1" x14ac:dyDescent="0.3">
      <c r="A72">
        <v>330</v>
      </c>
    </row>
    <row r="73" spans="1:1" x14ac:dyDescent="0.3">
      <c r="A73">
        <v>335</v>
      </c>
    </row>
    <row r="74" spans="1:1" x14ac:dyDescent="0.3">
      <c r="A74">
        <v>340</v>
      </c>
    </row>
    <row r="75" spans="1:1" x14ac:dyDescent="0.3">
      <c r="A75">
        <v>345</v>
      </c>
    </row>
    <row r="76" spans="1:1" x14ac:dyDescent="0.3">
      <c r="A76">
        <v>350</v>
      </c>
    </row>
    <row r="77" spans="1:1" x14ac:dyDescent="0.3">
      <c r="A77">
        <v>355</v>
      </c>
    </row>
    <row r="78" spans="1:1" x14ac:dyDescent="0.3">
      <c r="A78">
        <v>360</v>
      </c>
    </row>
    <row r="79" spans="1:1" x14ac:dyDescent="0.3">
      <c r="A79">
        <v>365</v>
      </c>
    </row>
    <row r="80" spans="1:1" x14ac:dyDescent="0.3">
      <c r="A80">
        <v>370</v>
      </c>
    </row>
    <row r="81" spans="1:1" x14ac:dyDescent="0.3">
      <c r="A81">
        <v>375</v>
      </c>
    </row>
    <row r="82" spans="1:1" x14ac:dyDescent="0.3">
      <c r="A82">
        <v>380</v>
      </c>
    </row>
    <row r="83" spans="1:1" x14ac:dyDescent="0.3">
      <c r="A83">
        <v>385</v>
      </c>
    </row>
    <row r="84" spans="1:1" x14ac:dyDescent="0.3">
      <c r="A84">
        <v>390</v>
      </c>
    </row>
    <row r="85" spans="1:1" x14ac:dyDescent="0.3">
      <c r="A85">
        <v>395</v>
      </c>
    </row>
    <row r="86" spans="1:1" x14ac:dyDescent="0.3">
      <c r="A86">
        <v>400</v>
      </c>
    </row>
    <row r="87" spans="1:1" x14ac:dyDescent="0.3">
      <c r="A87">
        <v>405</v>
      </c>
    </row>
    <row r="88" spans="1:1" x14ac:dyDescent="0.3">
      <c r="A88">
        <v>410</v>
      </c>
    </row>
    <row r="89" spans="1:1" x14ac:dyDescent="0.3">
      <c r="A89">
        <v>415</v>
      </c>
    </row>
    <row r="90" spans="1:1" x14ac:dyDescent="0.3">
      <c r="A90">
        <v>420</v>
      </c>
    </row>
    <row r="91" spans="1:1" x14ac:dyDescent="0.3">
      <c r="A91">
        <v>425</v>
      </c>
    </row>
    <row r="92" spans="1:1" x14ac:dyDescent="0.3">
      <c r="A92">
        <v>430</v>
      </c>
    </row>
    <row r="93" spans="1:1" x14ac:dyDescent="0.3">
      <c r="A93">
        <v>435</v>
      </c>
    </row>
    <row r="94" spans="1:1" x14ac:dyDescent="0.3">
      <c r="A94">
        <v>440</v>
      </c>
    </row>
    <row r="95" spans="1:1" x14ac:dyDescent="0.3">
      <c r="A95">
        <v>445</v>
      </c>
    </row>
    <row r="96" spans="1:1" x14ac:dyDescent="0.3">
      <c r="A96">
        <v>450</v>
      </c>
    </row>
    <row r="97" spans="1:1" x14ac:dyDescent="0.3">
      <c r="A97">
        <v>455</v>
      </c>
    </row>
    <row r="98" spans="1:1" x14ac:dyDescent="0.3">
      <c r="A98">
        <v>460</v>
      </c>
    </row>
    <row r="99" spans="1:1" x14ac:dyDescent="0.3">
      <c r="A99">
        <v>465</v>
      </c>
    </row>
    <row r="100" spans="1:1" x14ac:dyDescent="0.3">
      <c r="A100">
        <v>470</v>
      </c>
    </row>
    <row r="101" spans="1:1" x14ac:dyDescent="0.3">
      <c r="A101">
        <v>475</v>
      </c>
    </row>
    <row r="102" spans="1:1" x14ac:dyDescent="0.3">
      <c r="A102">
        <v>480</v>
      </c>
    </row>
    <row r="103" spans="1:1" x14ac:dyDescent="0.3">
      <c r="A103">
        <v>485</v>
      </c>
    </row>
    <row r="104" spans="1:1" x14ac:dyDescent="0.3">
      <c r="A104">
        <v>490</v>
      </c>
    </row>
    <row r="105" spans="1:1" x14ac:dyDescent="0.3">
      <c r="A105">
        <v>495</v>
      </c>
    </row>
    <row r="106" spans="1:1" x14ac:dyDescent="0.3">
      <c r="A106">
        <v>500</v>
      </c>
    </row>
    <row r="107" spans="1:1" x14ac:dyDescent="0.3">
      <c r="A107">
        <v>505</v>
      </c>
    </row>
    <row r="108" spans="1:1" x14ac:dyDescent="0.3">
      <c r="A108">
        <v>510</v>
      </c>
    </row>
    <row r="109" spans="1:1" x14ac:dyDescent="0.3">
      <c r="A109">
        <v>515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DF91B-4A7B-4B68-B224-0136A100CD92}">
  <dimension ref="A10:G120"/>
  <sheetViews>
    <sheetView zoomScale="89" workbookViewId="0">
      <selection activeCell="F11" sqref="F11:G14"/>
    </sheetView>
  </sheetViews>
  <sheetFormatPr defaultRowHeight="14.4" x14ac:dyDescent="0.3"/>
  <cols>
    <col min="1" max="1" width="23.44140625" bestFit="1" customWidth="1"/>
    <col min="3" max="3" width="9.88671875" bestFit="1" customWidth="1"/>
  </cols>
  <sheetData>
    <row r="10" spans="1:7" x14ac:dyDescent="0.3">
      <c r="A10" t="s">
        <v>31</v>
      </c>
    </row>
    <row r="11" spans="1:7" x14ac:dyDescent="0.3">
      <c r="A11">
        <v>20</v>
      </c>
      <c r="C11" s="8" t="s">
        <v>32</v>
      </c>
      <c r="D11" s="8"/>
      <c r="F11" s="8" t="s">
        <v>33</v>
      </c>
      <c r="G11" s="8"/>
    </row>
    <row r="12" spans="1:7" x14ac:dyDescent="0.3">
      <c r="A12">
        <v>25</v>
      </c>
      <c r="C12">
        <v>20</v>
      </c>
      <c r="D12">
        <f>_xlfn.PERCENTILE.EXC(A11:A120,0.2)</f>
        <v>126.00000000000001</v>
      </c>
      <c r="F12" t="s">
        <v>25</v>
      </c>
      <c r="G12">
        <f>_xlfn.QUARTILE.EXC(A11:A120,1)</f>
        <v>153.75</v>
      </c>
    </row>
    <row r="13" spans="1:7" x14ac:dyDescent="0.3">
      <c r="A13">
        <v>30</v>
      </c>
      <c r="C13">
        <v>40</v>
      </c>
      <c r="D13">
        <f>_xlfn.PERCENTILE.EXC(A11:A120,0.4)</f>
        <v>237.00000000000003</v>
      </c>
      <c r="F13" t="s">
        <v>26</v>
      </c>
      <c r="G13">
        <f>_xlfn.QUARTILE.EXC(A11:A120,2)</f>
        <v>292.5</v>
      </c>
    </row>
    <row r="14" spans="1:7" x14ac:dyDescent="0.3">
      <c r="A14">
        <v>35</v>
      </c>
      <c r="C14">
        <v>80</v>
      </c>
      <c r="D14">
        <f>_xlfn.PERCENTILE.EXC(A11:A120,0.8)</f>
        <v>459.00000000000006</v>
      </c>
      <c r="F14" t="s">
        <v>27</v>
      </c>
      <c r="G14">
        <f>_xlfn.QUARTILE.EXC(A11:A120,3)</f>
        <v>431.25</v>
      </c>
    </row>
    <row r="15" spans="1:7" x14ac:dyDescent="0.3">
      <c r="A15">
        <v>40</v>
      </c>
    </row>
    <row r="16" spans="1:7" x14ac:dyDescent="0.3">
      <c r="A16">
        <v>45</v>
      </c>
    </row>
    <row r="17" spans="1:1" x14ac:dyDescent="0.3">
      <c r="A17">
        <v>50</v>
      </c>
    </row>
    <row r="18" spans="1:1" x14ac:dyDescent="0.3">
      <c r="A18">
        <v>55</v>
      </c>
    </row>
    <row r="19" spans="1:1" x14ac:dyDescent="0.3">
      <c r="A19">
        <v>60</v>
      </c>
    </row>
    <row r="20" spans="1:1" x14ac:dyDescent="0.3">
      <c r="A20">
        <v>65</v>
      </c>
    </row>
    <row r="21" spans="1:1" x14ac:dyDescent="0.3">
      <c r="A21">
        <v>70</v>
      </c>
    </row>
    <row r="22" spans="1:1" x14ac:dyDescent="0.3">
      <c r="A22">
        <v>75</v>
      </c>
    </row>
    <row r="23" spans="1:1" x14ac:dyDescent="0.3">
      <c r="A23">
        <v>80</v>
      </c>
    </row>
    <row r="24" spans="1:1" x14ac:dyDescent="0.3">
      <c r="A24">
        <v>85</v>
      </c>
    </row>
    <row r="25" spans="1:1" x14ac:dyDescent="0.3">
      <c r="A25">
        <v>90</v>
      </c>
    </row>
    <row r="26" spans="1:1" x14ac:dyDescent="0.3">
      <c r="A26">
        <v>95</v>
      </c>
    </row>
    <row r="27" spans="1:1" x14ac:dyDescent="0.3">
      <c r="A27">
        <v>100</v>
      </c>
    </row>
    <row r="28" spans="1:1" x14ac:dyDescent="0.3">
      <c r="A28">
        <v>105</v>
      </c>
    </row>
    <row r="29" spans="1:1" x14ac:dyDescent="0.3">
      <c r="A29">
        <v>110</v>
      </c>
    </row>
    <row r="30" spans="1:1" x14ac:dyDescent="0.3">
      <c r="A30">
        <v>115</v>
      </c>
    </row>
    <row r="31" spans="1:1" x14ac:dyDescent="0.3">
      <c r="A31">
        <v>120</v>
      </c>
    </row>
    <row r="32" spans="1:1" x14ac:dyDescent="0.3">
      <c r="A32">
        <v>125</v>
      </c>
    </row>
    <row r="33" spans="1:1" x14ac:dyDescent="0.3">
      <c r="A33">
        <v>130</v>
      </c>
    </row>
    <row r="34" spans="1:1" x14ac:dyDescent="0.3">
      <c r="A34">
        <v>135</v>
      </c>
    </row>
    <row r="35" spans="1:1" x14ac:dyDescent="0.3">
      <c r="A35">
        <v>140</v>
      </c>
    </row>
    <row r="36" spans="1:1" x14ac:dyDescent="0.3">
      <c r="A36">
        <v>145</v>
      </c>
    </row>
    <row r="37" spans="1:1" x14ac:dyDescent="0.3">
      <c r="A37">
        <v>150</v>
      </c>
    </row>
    <row r="38" spans="1:1" x14ac:dyDescent="0.3">
      <c r="A38">
        <v>155</v>
      </c>
    </row>
    <row r="39" spans="1:1" x14ac:dyDescent="0.3">
      <c r="A39">
        <v>160</v>
      </c>
    </row>
    <row r="40" spans="1:1" x14ac:dyDescent="0.3">
      <c r="A40">
        <v>165</v>
      </c>
    </row>
    <row r="41" spans="1:1" x14ac:dyDescent="0.3">
      <c r="A41">
        <v>170</v>
      </c>
    </row>
    <row r="42" spans="1:1" x14ac:dyDescent="0.3">
      <c r="A42">
        <v>175</v>
      </c>
    </row>
    <row r="43" spans="1:1" x14ac:dyDescent="0.3">
      <c r="A43">
        <v>180</v>
      </c>
    </row>
    <row r="44" spans="1:1" x14ac:dyDescent="0.3">
      <c r="A44">
        <v>185</v>
      </c>
    </row>
    <row r="45" spans="1:1" x14ac:dyDescent="0.3">
      <c r="A45">
        <v>190</v>
      </c>
    </row>
    <row r="46" spans="1:1" x14ac:dyDescent="0.3">
      <c r="A46">
        <v>195</v>
      </c>
    </row>
    <row r="47" spans="1:1" x14ac:dyDescent="0.3">
      <c r="A47">
        <v>200</v>
      </c>
    </row>
    <row r="48" spans="1:1" x14ac:dyDescent="0.3">
      <c r="A48">
        <v>205</v>
      </c>
    </row>
    <row r="49" spans="1:1" x14ac:dyDescent="0.3">
      <c r="A49">
        <v>210</v>
      </c>
    </row>
    <row r="50" spans="1:1" x14ac:dyDescent="0.3">
      <c r="A50">
        <v>215</v>
      </c>
    </row>
    <row r="51" spans="1:1" x14ac:dyDescent="0.3">
      <c r="A51">
        <v>220</v>
      </c>
    </row>
    <row r="52" spans="1:1" x14ac:dyDescent="0.3">
      <c r="A52">
        <v>225</v>
      </c>
    </row>
    <row r="53" spans="1:1" x14ac:dyDescent="0.3">
      <c r="A53">
        <v>230</v>
      </c>
    </row>
    <row r="54" spans="1:1" x14ac:dyDescent="0.3">
      <c r="A54">
        <v>235</v>
      </c>
    </row>
    <row r="55" spans="1:1" x14ac:dyDescent="0.3">
      <c r="A55">
        <v>240</v>
      </c>
    </row>
    <row r="56" spans="1:1" x14ac:dyDescent="0.3">
      <c r="A56">
        <v>245</v>
      </c>
    </row>
    <row r="57" spans="1:1" x14ac:dyDescent="0.3">
      <c r="A57">
        <v>250</v>
      </c>
    </row>
    <row r="58" spans="1:1" x14ac:dyDescent="0.3">
      <c r="A58">
        <v>255</v>
      </c>
    </row>
    <row r="59" spans="1:1" x14ac:dyDescent="0.3">
      <c r="A59">
        <v>260</v>
      </c>
    </row>
    <row r="60" spans="1:1" x14ac:dyDescent="0.3">
      <c r="A60">
        <v>265</v>
      </c>
    </row>
    <row r="61" spans="1:1" x14ac:dyDescent="0.3">
      <c r="A61">
        <v>270</v>
      </c>
    </row>
    <row r="62" spans="1:1" x14ac:dyDescent="0.3">
      <c r="A62">
        <v>275</v>
      </c>
    </row>
    <row r="63" spans="1:1" x14ac:dyDescent="0.3">
      <c r="A63">
        <v>280</v>
      </c>
    </row>
    <row r="64" spans="1:1" x14ac:dyDescent="0.3">
      <c r="A64">
        <v>285</v>
      </c>
    </row>
    <row r="65" spans="1:1" x14ac:dyDescent="0.3">
      <c r="A65">
        <v>290</v>
      </c>
    </row>
    <row r="66" spans="1:1" x14ac:dyDescent="0.3">
      <c r="A66">
        <v>295</v>
      </c>
    </row>
    <row r="67" spans="1:1" x14ac:dyDescent="0.3">
      <c r="A67">
        <v>300</v>
      </c>
    </row>
    <row r="68" spans="1:1" x14ac:dyDescent="0.3">
      <c r="A68">
        <v>305</v>
      </c>
    </row>
    <row r="69" spans="1:1" x14ac:dyDescent="0.3">
      <c r="A69">
        <v>310</v>
      </c>
    </row>
    <row r="70" spans="1:1" x14ac:dyDescent="0.3">
      <c r="A70">
        <v>315</v>
      </c>
    </row>
    <row r="71" spans="1:1" x14ac:dyDescent="0.3">
      <c r="A71">
        <v>320</v>
      </c>
    </row>
    <row r="72" spans="1:1" x14ac:dyDescent="0.3">
      <c r="A72">
        <v>325</v>
      </c>
    </row>
    <row r="73" spans="1:1" x14ac:dyDescent="0.3">
      <c r="A73">
        <v>330</v>
      </c>
    </row>
    <row r="74" spans="1:1" x14ac:dyDescent="0.3">
      <c r="A74">
        <v>335</v>
      </c>
    </row>
    <row r="75" spans="1:1" x14ac:dyDescent="0.3">
      <c r="A75">
        <v>345</v>
      </c>
    </row>
    <row r="76" spans="1:1" x14ac:dyDescent="0.3">
      <c r="A76">
        <v>345</v>
      </c>
    </row>
    <row r="77" spans="1:1" x14ac:dyDescent="0.3">
      <c r="A77">
        <v>350</v>
      </c>
    </row>
    <row r="78" spans="1:1" x14ac:dyDescent="0.3">
      <c r="A78">
        <v>355</v>
      </c>
    </row>
    <row r="79" spans="1:1" x14ac:dyDescent="0.3">
      <c r="A79">
        <v>360</v>
      </c>
    </row>
    <row r="80" spans="1:1" x14ac:dyDescent="0.3">
      <c r="A80">
        <v>365</v>
      </c>
    </row>
    <row r="81" spans="1:1" x14ac:dyDescent="0.3">
      <c r="A81">
        <v>370</v>
      </c>
    </row>
    <row r="82" spans="1:1" x14ac:dyDescent="0.3">
      <c r="A82">
        <v>375</v>
      </c>
    </row>
    <row r="83" spans="1:1" x14ac:dyDescent="0.3">
      <c r="A83">
        <v>380</v>
      </c>
    </row>
    <row r="84" spans="1:1" x14ac:dyDescent="0.3">
      <c r="A84">
        <v>385</v>
      </c>
    </row>
    <row r="85" spans="1:1" x14ac:dyDescent="0.3">
      <c r="A85">
        <v>390</v>
      </c>
    </row>
    <row r="86" spans="1:1" x14ac:dyDescent="0.3">
      <c r="A86">
        <v>395</v>
      </c>
    </row>
    <row r="87" spans="1:1" x14ac:dyDescent="0.3">
      <c r="A87">
        <v>400</v>
      </c>
    </row>
    <row r="88" spans="1:1" x14ac:dyDescent="0.3">
      <c r="A88">
        <v>405</v>
      </c>
    </row>
    <row r="89" spans="1:1" x14ac:dyDescent="0.3">
      <c r="A89">
        <v>410</v>
      </c>
    </row>
    <row r="90" spans="1:1" x14ac:dyDescent="0.3">
      <c r="A90">
        <v>415</v>
      </c>
    </row>
    <row r="91" spans="1:1" x14ac:dyDescent="0.3">
      <c r="A91">
        <v>420</v>
      </c>
    </row>
    <row r="92" spans="1:1" x14ac:dyDescent="0.3">
      <c r="A92">
        <v>425</v>
      </c>
    </row>
    <row r="93" spans="1:1" x14ac:dyDescent="0.3">
      <c r="A93">
        <v>430</v>
      </c>
    </row>
    <row r="94" spans="1:1" x14ac:dyDescent="0.3">
      <c r="A94">
        <v>435</v>
      </c>
    </row>
    <row r="95" spans="1:1" x14ac:dyDescent="0.3">
      <c r="A95">
        <v>440</v>
      </c>
    </row>
    <row r="96" spans="1:1" x14ac:dyDescent="0.3">
      <c r="A96">
        <v>445</v>
      </c>
    </row>
    <row r="97" spans="1:1" x14ac:dyDescent="0.3">
      <c r="A97">
        <v>450</v>
      </c>
    </row>
    <row r="98" spans="1:1" x14ac:dyDescent="0.3">
      <c r="A98">
        <v>455</v>
      </c>
    </row>
    <row r="99" spans="1:1" x14ac:dyDescent="0.3">
      <c r="A99">
        <v>460</v>
      </c>
    </row>
    <row r="100" spans="1:1" x14ac:dyDescent="0.3">
      <c r="A100">
        <v>465</v>
      </c>
    </row>
    <row r="101" spans="1:1" x14ac:dyDescent="0.3">
      <c r="A101">
        <v>470</v>
      </c>
    </row>
    <row r="102" spans="1:1" x14ac:dyDescent="0.3">
      <c r="A102">
        <v>475</v>
      </c>
    </row>
    <row r="103" spans="1:1" x14ac:dyDescent="0.3">
      <c r="A103">
        <v>480</v>
      </c>
    </row>
    <row r="104" spans="1:1" x14ac:dyDescent="0.3">
      <c r="A104">
        <v>485</v>
      </c>
    </row>
    <row r="105" spans="1:1" x14ac:dyDescent="0.3">
      <c r="A105">
        <v>490</v>
      </c>
    </row>
    <row r="106" spans="1:1" x14ac:dyDescent="0.3">
      <c r="A106">
        <v>495</v>
      </c>
    </row>
    <row r="107" spans="1:1" x14ac:dyDescent="0.3">
      <c r="A107">
        <v>500</v>
      </c>
    </row>
    <row r="108" spans="1:1" x14ac:dyDescent="0.3">
      <c r="A108">
        <v>505</v>
      </c>
    </row>
    <row r="109" spans="1:1" x14ac:dyDescent="0.3">
      <c r="A109">
        <v>510</v>
      </c>
    </row>
    <row r="110" spans="1:1" x14ac:dyDescent="0.3">
      <c r="A110">
        <v>515</v>
      </c>
    </row>
    <row r="111" spans="1:1" x14ac:dyDescent="0.3">
      <c r="A111">
        <v>520</v>
      </c>
    </row>
    <row r="112" spans="1:1" x14ac:dyDescent="0.3">
      <c r="A112">
        <v>525</v>
      </c>
    </row>
    <row r="113" spans="1:1" x14ac:dyDescent="0.3">
      <c r="A113">
        <v>530</v>
      </c>
    </row>
    <row r="114" spans="1:1" x14ac:dyDescent="0.3">
      <c r="A114">
        <v>535</v>
      </c>
    </row>
    <row r="115" spans="1:1" x14ac:dyDescent="0.3">
      <c r="A115">
        <v>540</v>
      </c>
    </row>
    <row r="116" spans="1:1" x14ac:dyDescent="0.3">
      <c r="A116">
        <v>545</v>
      </c>
    </row>
    <row r="117" spans="1:1" x14ac:dyDescent="0.3">
      <c r="A117">
        <v>550</v>
      </c>
    </row>
    <row r="118" spans="1:1" x14ac:dyDescent="0.3">
      <c r="A118">
        <v>555</v>
      </c>
    </row>
    <row r="119" spans="1:1" x14ac:dyDescent="0.3">
      <c r="A119">
        <v>560</v>
      </c>
    </row>
    <row r="120" spans="1:1" x14ac:dyDescent="0.3">
      <c r="A120">
        <v>565</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A6A1C-BB4E-4894-B2F6-9C952E50888F}">
  <dimension ref="A10:G130"/>
  <sheetViews>
    <sheetView topLeftCell="A11" workbookViewId="0">
      <selection activeCell="F10" sqref="F10:G13"/>
    </sheetView>
  </sheetViews>
  <sheetFormatPr defaultRowHeight="14.4" x14ac:dyDescent="0.3"/>
  <cols>
    <col min="1" max="1" width="20.5546875" bestFit="1" customWidth="1"/>
  </cols>
  <sheetData>
    <row r="10" spans="1:7" x14ac:dyDescent="0.3">
      <c r="A10" t="s">
        <v>34</v>
      </c>
      <c r="C10" s="8" t="s">
        <v>35</v>
      </c>
      <c r="D10" s="8"/>
      <c r="F10" s="8" t="s">
        <v>33</v>
      </c>
      <c r="G10" s="8"/>
    </row>
    <row r="11" spans="1:7" x14ac:dyDescent="0.3">
      <c r="A11">
        <v>15</v>
      </c>
      <c r="C11">
        <v>30</v>
      </c>
      <c r="D11">
        <f>_xlfn.PERCENTILE.EXC(A11:A130,0.3)</f>
        <v>191.5</v>
      </c>
      <c r="F11" t="s">
        <v>25</v>
      </c>
      <c r="G11">
        <f>_xlfn.QUARTILE.EXC(A11:A130,1)</f>
        <v>161.25</v>
      </c>
    </row>
    <row r="12" spans="1:7" x14ac:dyDescent="0.3">
      <c r="A12">
        <v>20</v>
      </c>
      <c r="C12">
        <v>50</v>
      </c>
      <c r="D12">
        <f>_xlfn.PERCENTILE.EXC(A11:A130,0.5)</f>
        <v>312.5</v>
      </c>
      <c r="F12" t="s">
        <v>26</v>
      </c>
      <c r="G12">
        <f>_xlfn.QUARTILE.EXC(A11:A130,2)</f>
        <v>312.5</v>
      </c>
    </row>
    <row r="13" spans="1:7" x14ac:dyDescent="0.3">
      <c r="A13">
        <v>25</v>
      </c>
      <c r="C13">
        <v>70</v>
      </c>
      <c r="D13">
        <f>_xlfn.PERCENTILE.EXC(A11:A130,0.7)</f>
        <v>433.49999999999994</v>
      </c>
      <c r="F13" t="s">
        <v>27</v>
      </c>
      <c r="G13">
        <f>_xlfn.QUARTILE.EXC(A11:A130,3)</f>
        <v>463.75</v>
      </c>
    </row>
    <row r="14" spans="1:7" x14ac:dyDescent="0.3">
      <c r="A14">
        <v>30</v>
      </c>
    </row>
    <row r="15" spans="1:7" x14ac:dyDescent="0.3">
      <c r="A15">
        <v>35</v>
      </c>
    </row>
    <row r="16" spans="1:7" x14ac:dyDescent="0.3">
      <c r="A16">
        <v>40</v>
      </c>
    </row>
    <row r="17" spans="1:1" x14ac:dyDescent="0.3">
      <c r="A17">
        <v>45</v>
      </c>
    </row>
    <row r="18" spans="1:1" x14ac:dyDescent="0.3">
      <c r="A18">
        <v>50</v>
      </c>
    </row>
    <row r="19" spans="1:1" x14ac:dyDescent="0.3">
      <c r="A19">
        <v>55</v>
      </c>
    </row>
    <row r="20" spans="1:1" x14ac:dyDescent="0.3">
      <c r="A20">
        <v>60</v>
      </c>
    </row>
    <row r="21" spans="1:1" x14ac:dyDescent="0.3">
      <c r="A21">
        <v>65</v>
      </c>
    </row>
    <row r="22" spans="1:1" x14ac:dyDescent="0.3">
      <c r="A22">
        <v>70</v>
      </c>
    </row>
    <row r="23" spans="1:1" x14ac:dyDescent="0.3">
      <c r="A23">
        <v>75</v>
      </c>
    </row>
    <row r="24" spans="1:1" x14ac:dyDescent="0.3">
      <c r="A24">
        <v>80</v>
      </c>
    </row>
    <row r="25" spans="1:1" x14ac:dyDescent="0.3">
      <c r="A25">
        <v>85</v>
      </c>
    </row>
    <row r="26" spans="1:1" x14ac:dyDescent="0.3">
      <c r="A26">
        <v>90</v>
      </c>
    </row>
    <row r="27" spans="1:1" x14ac:dyDescent="0.3">
      <c r="A27">
        <v>95</v>
      </c>
    </row>
    <row r="28" spans="1:1" x14ac:dyDescent="0.3">
      <c r="A28">
        <v>100</v>
      </c>
    </row>
    <row r="29" spans="1:1" x14ac:dyDescent="0.3">
      <c r="A29">
        <v>105</v>
      </c>
    </row>
    <row r="30" spans="1:1" x14ac:dyDescent="0.3">
      <c r="A30">
        <v>110</v>
      </c>
    </row>
    <row r="31" spans="1:1" x14ac:dyDescent="0.3">
      <c r="A31">
        <v>115</v>
      </c>
    </row>
    <row r="32" spans="1:1" x14ac:dyDescent="0.3">
      <c r="A32">
        <v>120</v>
      </c>
    </row>
    <row r="33" spans="1:1" x14ac:dyDescent="0.3">
      <c r="A33">
        <v>125</v>
      </c>
    </row>
    <row r="34" spans="1:1" x14ac:dyDescent="0.3">
      <c r="A34">
        <v>130</v>
      </c>
    </row>
    <row r="35" spans="1:1" x14ac:dyDescent="0.3">
      <c r="A35">
        <v>135</v>
      </c>
    </row>
    <row r="36" spans="1:1" x14ac:dyDescent="0.3">
      <c r="A36">
        <v>140</v>
      </c>
    </row>
    <row r="37" spans="1:1" x14ac:dyDescent="0.3">
      <c r="A37">
        <v>145</v>
      </c>
    </row>
    <row r="38" spans="1:1" x14ac:dyDescent="0.3">
      <c r="A38">
        <v>150</v>
      </c>
    </row>
    <row r="39" spans="1:1" x14ac:dyDescent="0.3">
      <c r="A39">
        <v>155</v>
      </c>
    </row>
    <row r="40" spans="1:1" x14ac:dyDescent="0.3">
      <c r="A40">
        <v>160</v>
      </c>
    </row>
    <row r="41" spans="1:1" x14ac:dyDescent="0.3">
      <c r="A41">
        <v>165</v>
      </c>
    </row>
    <row r="42" spans="1:1" x14ac:dyDescent="0.3">
      <c r="A42">
        <v>170</v>
      </c>
    </row>
    <row r="43" spans="1:1" x14ac:dyDescent="0.3">
      <c r="A43">
        <v>175</v>
      </c>
    </row>
    <row r="44" spans="1:1" x14ac:dyDescent="0.3">
      <c r="A44">
        <v>180</v>
      </c>
    </row>
    <row r="45" spans="1:1" x14ac:dyDescent="0.3">
      <c r="A45">
        <v>185</v>
      </c>
    </row>
    <row r="46" spans="1:1" x14ac:dyDescent="0.3">
      <c r="A46">
        <v>190</v>
      </c>
    </row>
    <row r="47" spans="1:1" x14ac:dyDescent="0.3">
      <c r="A47">
        <v>195</v>
      </c>
    </row>
    <row r="48" spans="1:1" x14ac:dyDescent="0.3">
      <c r="A48">
        <v>200</v>
      </c>
    </row>
    <row r="49" spans="1:1" x14ac:dyDescent="0.3">
      <c r="A49">
        <v>205</v>
      </c>
    </row>
    <row r="50" spans="1:1" x14ac:dyDescent="0.3">
      <c r="A50">
        <v>210</v>
      </c>
    </row>
    <row r="51" spans="1:1" x14ac:dyDescent="0.3">
      <c r="A51">
        <v>215</v>
      </c>
    </row>
    <row r="52" spans="1:1" x14ac:dyDescent="0.3">
      <c r="A52">
        <v>220</v>
      </c>
    </row>
    <row r="53" spans="1:1" x14ac:dyDescent="0.3">
      <c r="A53">
        <v>225</v>
      </c>
    </row>
    <row r="54" spans="1:1" x14ac:dyDescent="0.3">
      <c r="A54">
        <v>230</v>
      </c>
    </row>
    <row r="55" spans="1:1" x14ac:dyDescent="0.3">
      <c r="A55">
        <v>235</v>
      </c>
    </row>
    <row r="56" spans="1:1" x14ac:dyDescent="0.3">
      <c r="A56">
        <v>240</v>
      </c>
    </row>
    <row r="57" spans="1:1" x14ac:dyDescent="0.3">
      <c r="A57">
        <v>245</v>
      </c>
    </row>
    <row r="58" spans="1:1" x14ac:dyDescent="0.3">
      <c r="A58">
        <v>250</v>
      </c>
    </row>
    <row r="59" spans="1:1" x14ac:dyDescent="0.3">
      <c r="A59">
        <v>255</v>
      </c>
    </row>
    <row r="60" spans="1:1" x14ac:dyDescent="0.3">
      <c r="A60">
        <v>260</v>
      </c>
    </row>
    <row r="61" spans="1:1" x14ac:dyDescent="0.3">
      <c r="A61">
        <v>265</v>
      </c>
    </row>
    <row r="62" spans="1:1" x14ac:dyDescent="0.3">
      <c r="A62">
        <v>270</v>
      </c>
    </row>
    <row r="63" spans="1:1" x14ac:dyDescent="0.3">
      <c r="A63">
        <v>275</v>
      </c>
    </row>
    <row r="64" spans="1:1" x14ac:dyDescent="0.3">
      <c r="A64">
        <v>280</v>
      </c>
    </row>
    <row r="65" spans="1:1" x14ac:dyDescent="0.3">
      <c r="A65">
        <v>285</v>
      </c>
    </row>
    <row r="66" spans="1:1" x14ac:dyDescent="0.3">
      <c r="A66">
        <v>290</v>
      </c>
    </row>
    <row r="67" spans="1:1" x14ac:dyDescent="0.3">
      <c r="A67">
        <v>295</v>
      </c>
    </row>
    <row r="68" spans="1:1" x14ac:dyDescent="0.3">
      <c r="A68">
        <v>300</v>
      </c>
    </row>
    <row r="69" spans="1:1" x14ac:dyDescent="0.3">
      <c r="A69">
        <v>305</v>
      </c>
    </row>
    <row r="70" spans="1:1" x14ac:dyDescent="0.3">
      <c r="A70">
        <v>310</v>
      </c>
    </row>
    <row r="71" spans="1:1" x14ac:dyDescent="0.3">
      <c r="A71">
        <v>315</v>
      </c>
    </row>
    <row r="72" spans="1:1" x14ac:dyDescent="0.3">
      <c r="A72">
        <v>320</v>
      </c>
    </row>
    <row r="73" spans="1:1" x14ac:dyDescent="0.3">
      <c r="A73">
        <v>325</v>
      </c>
    </row>
    <row r="74" spans="1:1" x14ac:dyDescent="0.3">
      <c r="A74">
        <v>330</v>
      </c>
    </row>
    <row r="75" spans="1:1" x14ac:dyDescent="0.3">
      <c r="A75">
        <v>335</v>
      </c>
    </row>
    <row r="76" spans="1:1" x14ac:dyDescent="0.3">
      <c r="A76">
        <v>345</v>
      </c>
    </row>
    <row r="77" spans="1:1" x14ac:dyDescent="0.3">
      <c r="A77">
        <v>345</v>
      </c>
    </row>
    <row r="78" spans="1:1" x14ac:dyDescent="0.3">
      <c r="A78">
        <v>350</v>
      </c>
    </row>
    <row r="79" spans="1:1" x14ac:dyDescent="0.3">
      <c r="A79">
        <v>355</v>
      </c>
    </row>
    <row r="80" spans="1:1" x14ac:dyDescent="0.3">
      <c r="A80">
        <v>360</v>
      </c>
    </row>
    <row r="81" spans="1:1" x14ac:dyDescent="0.3">
      <c r="A81">
        <v>365</v>
      </c>
    </row>
    <row r="82" spans="1:1" x14ac:dyDescent="0.3">
      <c r="A82">
        <v>370</v>
      </c>
    </row>
    <row r="83" spans="1:1" x14ac:dyDescent="0.3">
      <c r="A83">
        <v>375</v>
      </c>
    </row>
    <row r="84" spans="1:1" x14ac:dyDescent="0.3">
      <c r="A84">
        <v>380</v>
      </c>
    </row>
    <row r="85" spans="1:1" x14ac:dyDescent="0.3">
      <c r="A85">
        <v>385</v>
      </c>
    </row>
    <row r="86" spans="1:1" x14ac:dyDescent="0.3">
      <c r="A86">
        <v>390</v>
      </c>
    </row>
    <row r="87" spans="1:1" x14ac:dyDescent="0.3">
      <c r="A87">
        <v>395</v>
      </c>
    </row>
    <row r="88" spans="1:1" x14ac:dyDescent="0.3">
      <c r="A88">
        <v>400</v>
      </c>
    </row>
    <row r="89" spans="1:1" x14ac:dyDescent="0.3">
      <c r="A89">
        <v>405</v>
      </c>
    </row>
    <row r="90" spans="1:1" x14ac:dyDescent="0.3">
      <c r="A90">
        <v>410</v>
      </c>
    </row>
    <row r="91" spans="1:1" x14ac:dyDescent="0.3">
      <c r="A91">
        <v>415</v>
      </c>
    </row>
    <row r="92" spans="1:1" x14ac:dyDescent="0.3">
      <c r="A92">
        <v>420</v>
      </c>
    </row>
    <row r="93" spans="1:1" x14ac:dyDescent="0.3">
      <c r="A93">
        <v>425</v>
      </c>
    </row>
    <row r="94" spans="1:1" x14ac:dyDescent="0.3">
      <c r="A94">
        <v>430</v>
      </c>
    </row>
    <row r="95" spans="1:1" x14ac:dyDescent="0.3">
      <c r="A95">
        <v>435</v>
      </c>
    </row>
    <row r="96" spans="1:1" x14ac:dyDescent="0.3">
      <c r="A96">
        <v>440</v>
      </c>
    </row>
    <row r="97" spans="1:1" x14ac:dyDescent="0.3">
      <c r="A97">
        <v>445</v>
      </c>
    </row>
    <row r="98" spans="1:1" x14ac:dyDescent="0.3">
      <c r="A98">
        <v>450</v>
      </c>
    </row>
    <row r="99" spans="1:1" x14ac:dyDescent="0.3">
      <c r="A99">
        <v>455</v>
      </c>
    </row>
    <row r="100" spans="1:1" x14ac:dyDescent="0.3">
      <c r="A100">
        <v>460</v>
      </c>
    </row>
    <row r="101" spans="1:1" x14ac:dyDescent="0.3">
      <c r="A101">
        <v>465</v>
      </c>
    </row>
    <row r="102" spans="1:1" x14ac:dyDescent="0.3">
      <c r="A102">
        <v>470</v>
      </c>
    </row>
    <row r="103" spans="1:1" x14ac:dyDescent="0.3">
      <c r="A103">
        <v>475</v>
      </c>
    </row>
    <row r="104" spans="1:1" x14ac:dyDescent="0.3">
      <c r="A104">
        <v>480</v>
      </c>
    </row>
    <row r="105" spans="1:1" x14ac:dyDescent="0.3">
      <c r="A105">
        <v>485</v>
      </c>
    </row>
    <row r="106" spans="1:1" x14ac:dyDescent="0.3">
      <c r="A106">
        <v>490</v>
      </c>
    </row>
    <row r="107" spans="1:1" x14ac:dyDescent="0.3">
      <c r="A107">
        <v>495</v>
      </c>
    </row>
    <row r="108" spans="1:1" x14ac:dyDescent="0.3">
      <c r="A108">
        <v>500</v>
      </c>
    </row>
    <row r="109" spans="1:1" x14ac:dyDescent="0.3">
      <c r="A109">
        <v>505</v>
      </c>
    </row>
    <row r="110" spans="1:1" x14ac:dyDescent="0.3">
      <c r="A110">
        <v>510</v>
      </c>
    </row>
    <row r="111" spans="1:1" x14ac:dyDescent="0.3">
      <c r="A111">
        <v>515</v>
      </c>
    </row>
    <row r="112" spans="1:1" x14ac:dyDescent="0.3">
      <c r="A112">
        <v>520</v>
      </c>
    </row>
    <row r="113" spans="1:1" x14ac:dyDescent="0.3">
      <c r="A113">
        <v>525</v>
      </c>
    </row>
    <row r="114" spans="1:1" x14ac:dyDescent="0.3">
      <c r="A114">
        <v>530</v>
      </c>
    </row>
    <row r="115" spans="1:1" x14ac:dyDescent="0.3">
      <c r="A115">
        <v>535</v>
      </c>
    </row>
    <row r="116" spans="1:1" x14ac:dyDescent="0.3">
      <c r="A116">
        <v>540</v>
      </c>
    </row>
    <row r="117" spans="1:1" x14ac:dyDescent="0.3">
      <c r="A117">
        <v>545</v>
      </c>
    </row>
    <row r="118" spans="1:1" x14ac:dyDescent="0.3">
      <c r="A118">
        <v>550</v>
      </c>
    </row>
    <row r="119" spans="1:1" x14ac:dyDescent="0.3">
      <c r="A119">
        <v>555</v>
      </c>
    </row>
    <row r="120" spans="1:1" x14ac:dyDescent="0.3">
      <c r="A120">
        <v>560</v>
      </c>
    </row>
    <row r="121" spans="1:1" x14ac:dyDescent="0.3">
      <c r="A121">
        <v>565</v>
      </c>
    </row>
    <row r="122" spans="1:1" x14ac:dyDescent="0.3">
      <c r="A122">
        <v>570</v>
      </c>
    </row>
    <row r="123" spans="1:1" x14ac:dyDescent="0.3">
      <c r="A123">
        <v>575</v>
      </c>
    </row>
    <row r="124" spans="1:1" x14ac:dyDescent="0.3">
      <c r="A124">
        <v>580</v>
      </c>
    </row>
    <row r="125" spans="1:1" x14ac:dyDescent="0.3">
      <c r="A125">
        <v>585</v>
      </c>
    </row>
    <row r="126" spans="1:1" x14ac:dyDescent="0.3">
      <c r="A126">
        <v>590</v>
      </c>
    </row>
    <row r="127" spans="1:1" x14ac:dyDescent="0.3">
      <c r="A127">
        <v>595</v>
      </c>
    </row>
    <row r="128" spans="1:1" x14ac:dyDescent="0.3">
      <c r="A128">
        <v>600</v>
      </c>
    </row>
    <row r="129" spans="1:1" x14ac:dyDescent="0.3">
      <c r="A129">
        <v>605</v>
      </c>
    </row>
    <row r="130" spans="1:1" x14ac:dyDescent="0.3">
      <c r="A130">
        <v>610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A2F23-A7EB-41FE-A074-FDADBB2E827D}">
  <dimension ref="A9:G130"/>
  <sheetViews>
    <sheetView tabSelected="1" topLeftCell="A2" zoomScale="97" workbookViewId="0">
      <selection activeCell="F9" sqref="F9:G12"/>
    </sheetView>
  </sheetViews>
  <sheetFormatPr defaultRowHeight="14.4" x14ac:dyDescent="0.3"/>
  <cols>
    <col min="1" max="1" width="24" bestFit="1" customWidth="1"/>
    <col min="3" max="3" width="9.6640625" bestFit="1" customWidth="1"/>
  </cols>
  <sheetData>
    <row r="9" spans="1:7" x14ac:dyDescent="0.3">
      <c r="A9" t="s">
        <v>36</v>
      </c>
      <c r="C9" s="8" t="s">
        <v>37</v>
      </c>
      <c r="D9" s="8"/>
      <c r="F9" s="8" t="s">
        <v>33</v>
      </c>
      <c r="G9" s="8"/>
    </row>
    <row r="10" spans="1:7" x14ac:dyDescent="0.3">
      <c r="A10">
        <v>0.5</v>
      </c>
      <c r="C10">
        <v>25</v>
      </c>
      <c r="D10">
        <f>_xlfn.PERCENTILE.EXC(A10:A130,0.25)</f>
        <v>0.4</v>
      </c>
      <c r="F10" t="s">
        <v>25</v>
      </c>
      <c r="G10">
        <f>_xlfn.QUARTILE.EXC(A10:A130,1)</f>
        <v>0.4</v>
      </c>
    </row>
    <row r="11" spans="1:7" x14ac:dyDescent="0.3">
      <c r="A11">
        <v>1</v>
      </c>
      <c r="C11">
        <v>50</v>
      </c>
      <c r="D11">
        <f>_xlfn.PERCENTILE.EXC(A10:A130,0.5)</f>
        <v>0.7</v>
      </c>
      <c r="F11" t="s">
        <v>26</v>
      </c>
      <c r="G11">
        <f>_xlfn.QUARTILE.EXC(A10:A130,2)</f>
        <v>0.7</v>
      </c>
    </row>
    <row r="12" spans="1:7" x14ac:dyDescent="0.3">
      <c r="A12">
        <v>0.2</v>
      </c>
      <c r="C12">
        <v>75</v>
      </c>
      <c r="D12">
        <f>_xlfn.PERCENTILE.EXC(A10:A130,0.75)</f>
        <v>0.9</v>
      </c>
      <c r="F12" t="s">
        <v>27</v>
      </c>
      <c r="G12">
        <f>_xlfn.QUARTILE.EXC(A10:A130,3)</f>
        <v>0.9</v>
      </c>
    </row>
    <row r="13" spans="1:7" x14ac:dyDescent="0.3">
      <c r="A13">
        <v>0.7</v>
      </c>
    </row>
    <row r="14" spans="1:7" x14ac:dyDescent="0.3">
      <c r="A14">
        <v>0.3</v>
      </c>
    </row>
    <row r="15" spans="1:7" x14ac:dyDescent="0.3">
      <c r="A15">
        <v>0.9</v>
      </c>
    </row>
    <row r="16" spans="1:7" x14ac:dyDescent="0.3">
      <c r="A16">
        <v>1.2</v>
      </c>
    </row>
    <row r="17" spans="1:1" x14ac:dyDescent="0.3">
      <c r="A17">
        <v>0.6</v>
      </c>
    </row>
    <row r="18" spans="1:1" x14ac:dyDescent="0.3">
      <c r="A18">
        <v>0.4</v>
      </c>
    </row>
    <row r="19" spans="1:1" x14ac:dyDescent="0.3">
      <c r="A19">
        <v>1.1000000000000001</v>
      </c>
    </row>
    <row r="20" spans="1:1" x14ac:dyDescent="0.3">
      <c r="A20">
        <v>0.8</v>
      </c>
    </row>
    <row r="21" spans="1:1" x14ac:dyDescent="0.3">
      <c r="A21">
        <v>0.5</v>
      </c>
    </row>
    <row r="22" spans="1:1" x14ac:dyDescent="0.3">
      <c r="A22">
        <v>0.3</v>
      </c>
    </row>
    <row r="23" spans="1:1" x14ac:dyDescent="0.3">
      <c r="A23">
        <v>0.6</v>
      </c>
    </row>
    <row r="24" spans="1:1" x14ac:dyDescent="0.3">
      <c r="A24">
        <v>1</v>
      </c>
    </row>
    <row r="25" spans="1:1" x14ac:dyDescent="0.3">
      <c r="A25">
        <v>0.4</v>
      </c>
    </row>
    <row r="26" spans="1:1" x14ac:dyDescent="0.3">
      <c r="A26">
        <v>0.5</v>
      </c>
    </row>
    <row r="27" spans="1:1" x14ac:dyDescent="0.3">
      <c r="A27">
        <v>0.7</v>
      </c>
    </row>
    <row r="28" spans="1:1" x14ac:dyDescent="0.3">
      <c r="A28">
        <v>0.9</v>
      </c>
    </row>
    <row r="29" spans="1:1" x14ac:dyDescent="0.3">
      <c r="A29">
        <v>1.3</v>
      </c>
    </row>
    <row r="30" spans="1:1" x14ac:dyDescent="0.3">
      <c r="A30">
        <v>0.8</v>
      </c>
    </row>
    <row r="31" spans="1:1" x14ac:dyDescent="0.3">
      <c r="A31">
        <v>0.6</v>
      </c>
    </row>
    <row r="32" spans="1:1" x14ac:dyDescent="0.3">
      <c r="A32">
        <v>0.4</v>
      </c>
    </row>
    <row r="33" spans="1:1" x14ac:dyDescent="0.3">
      <c r="A33">
        <v>0.7</v>
      </c>
    </row>
    <row r="34" spans="1:1" x14ac:dyDescent="0.3">
      <c r="A34">
        <v>0.9</v>
      </c>
    </row>
    <row r="35" spans="1:1" x14ac:dyDescent="0.3">
      <c r="A35">
        <v>0.5</v>
      </c>
    </row>
    <row r="36" spans="1:1" x14ac:dyDescent="0.3">
      <c r="A36">
        <v>0.2</v>
      </c>
    </row>
    <row r="37" spans="1:1" x14ac:dyDescent="0.3">
      <c r="A37">
        <v>1</v>
      </c>
    </row>
    <row r="38" spans="1:1" x14ac:dyDescent="0.3">
      <c r="A38">
        <v>0.8</v>
      </c>
    </row>
    <row r="39" spans="1:1" x14ac:dyDescent="0.3">
      <c r="A39">
        <v>0.3</v>
      </c>
    </row>
    <row r="40" spans="1:1" x14ac:dyDescent="0.3">
      <c r="A40">
        <v>0.6</v>
      </c>
    </row>
    <row r="41" spans="1:1" x14ac:dyDescent="0.3">
      <c r="A41">
        <v>0.4</v>
      </c>
    </row>
    <row r="42" spans="1:1" x14ac:dyDescent="0.3">
      <c r="A42">
        <v>0.7</v>
      </c>
    </row>
    <row r="43" spans="1:1" x14ac:dyDescent="0.3">
      <c r="A43">
        <v>0.9</v>
      </c>
    </row>
    <row r="44" spans="1:1" x14ac:dyDescent="0.3">
      <c r="A44">
        <v>1.2</v>
      </c>
    </row>
    <row r="45" spans="1:1" x14ac:dyDescent="0.3">
      <c r="A45">
        <v>0.8</v>
      </c>
    </row>
    <row r="46" spans="1:1" x14ac:dyDescent="0.3">
      <c r="A46">
        <v>0.3</v>
      </c>
    </row>
    <row r="47" spans="1:1" x14ac:dyDescent="0.3">
      <c r="A47">
        <v>0.6</v>
      </c>
    </row>
    <row r="48" spans="1:1" x14ac:dyDescent="0.3">
      <c r="A48">
        <v>0.5</v>
      </c>
    </row>
    <row r="49" spans="1:1" x14ac:dyDescent="0.3">
      <c r="A49">
        <v>0.4</v>
      </c>
    </row>
    <row r="50" spans="1:1" x14ac:dyDescent="0.3">
      <c r="A50">
        <v>0.7</v>
      </c>
    </row>
    <row r="51" spans="1:1" x14ac:dyDescent="0.3">
      <c r="A51">
        <v>0.9</v>
      </c>
    </row>
    <row r="52" spans="1:1" x14ac:dyDescent="0.3">
      <c r="A52">
        <v>1.1000000000000001</v>
      </c>
    </row>
    <row r="53" spans="1:1" x14ac:dyDescent="0.3">
      <c r="A53">
        <v>0.3</v>
      </c>
    </row>
    <row r="54" spans="1:1" x14ac:dyDescent="0.3">
      <c r="A54">
        <v>1.4</v>
      </c>
    </row>
    <row r="55" spans="1:1" x14ac:dyDescent="0.3">
      <c r="A55">
        <v>0.9</v>
      </c>
    </row>
    <row r="56" spans="1:1" x14ac:dyDescent="0.3">
      <c r="A56">
        <v>0.6</v>
      </c>
    </row>
    <row r="57" spans="1:1" x14ac:dyDescent="0.3">
      <c r="A57">
        <v>0.2</v>
      </c>
    </row>
    <row r="58" spans="1:1" x14ac:dyDescent="0.3">
      <c r="A58">
        <v>1.5</v>
      </c>
    </row>
    <row r="59" spans="1:1" x14ac:dyDescent="0.3">
      <c r="A59">
        <v>1</v>
      </c>
    </row>
    <row r="60" spans="1:1" x14ac:dyDescent="0.3">
      <c r="A60">
        <v>0.6</v>
      </c>
    </row>
    <row r="61" spans="1:1" x14ac:dyDescent="0.3">
      <c r="A61">
        <v>0.4</v>
      </c>
    </row>
    <row r="62" spans="1:1" x14ac:dyDescent="0.3">
      <c r="A62">
        <v>0.7</v>
      </c>
    </row>
    <row r="63" spans="1:1" x14ac:dyDescent="0.3">
      <c r="A63">
        <v>1</v>
      </c>
    </row>
    <row r="64" spans="1:1" x14ac:dyDescent="0.3">
      <c r="A64">
        <v>0.8</v>
      </c>
    </row>
    <row r="65" spans="1:1" x14ac:dyDescent="0.3">
      <c r="A65">
        <v>0.3</v>
      </c>
    </row>
    <row r="66" spans="1:1" x14ac:dyDescent="0.3">
      <c r="A66">
        <v>0.5</v>
      </c>
    </row>
    <row r="67" spans="1:1" x14ac:dyDescent="0.3">
      <c r="A67">
        <v>0.8</v>
      </c>
    </row>
    <row r="68" spans="1:1" x14ac:dyDescent="0.3">
      <c r="A68">
        <v>0.6</v>
      </c>
    </row>
    <row r="69" spans="1:1" x14ac:dyDescent="0.3">
      <c r="A69">
        <v>0.3</v>
      </c>
    </row>
    <row r="70" spans="1:1" x14ac:dyDescent="0.3">
      <c r="A70">
        <v>0.9</v>
      </c>
    </row>
    <row r="71" spans="1:1" x14ac:dyDescent="0.3">
      <c r="A71">
        <v>0.4</v>
      </c>
    </row>
    <row r="72" spans="1:1" x14ac:dyDescent="0.3">
      <c r="A72">
        <v>0.7</v>
      </c>
    </row>
    <row r="73" spans="1:1" x14ac:dyDescent="0.3">
      <c r="A73">
        <v>0.9</v>
      </c>
    </row>
    <row r="74" spans="1:1" x14ac:dyDescent="0.3">
      <c r="A74">
        <v>1</v>
      </c>
    </row>
    <row r="75" spans="1:1" x14ac:dyDescent="0.3">
      <c r="A75">
        <v>0.8</v>
      </c>
    </row>
    <row r="76" spans="1:1" x14ac:dyDescent="0.3">
      <c r="A76">
        <v>0.3</v>
      </c>
    </row>
    <row r="77" spans="1:1" x14ac:dyDescent="0.3">
      <c r="A77">
        <v>0.5</v>
      </c>
    </row>
    <row r="78" spans="1:1" x14ac:dyDescent="0.3">
      <c r="A78">
        <v>0.6</v>
      </c>
    </row>
    <row r="79" spans="1:1" x14ac:dyDescent="0.3">
      <c r="A79">
        <v>0.4</v>
      </c>
    </row>
    <row r="80" spans="1:1" x14ac:dyDescent="0.3">
      <c r="A80">
        <v>0.7</v>
      </c>
    </row>
    <row r="81" spans="1:1" x14ac:dyDescent="0.3">
      <c r="A81">
        <v>0.9</v>
      </c>
    </row>
    <row r="82" spans="1:1" x14ac:dyDescent="0.3">
      <c r="A82">
        <v>1.1000000000000001</v>
      </c>
    </row>
    <row r="83" spans="1:1" x14ac:dyDescent="0.3">
      <c r="A83">
        <v>0.8</v>
      </c>
    </row>
    <row r="84" spans="1:1" x14ac:dyDescent="0.3">
      <c r="A84">
        <v>0.3</v>
      </c>
    </row>
    <row r="85" spans="1:1" x14ac:dyDescent="0.3">
      <c r="A85">
        <v>0.5</v>
      </c>
    </row>
    <row r="86" spans="1:1" x14ac:dyDescent="0.3">
      <c r="A86">
        <v>0.6</v>
      </c>
    </row>
    <row r="87" spans="1:1" x14ac:dyDescent="0.3">
      <c r="A87">
        <v>0.4</v>
      </c>
    </row>
    <row r="88" spans="1:1" x14ac:dyDescent="0.3">
      <c r="A88">
        <v>0.7</v>
      </c>
    </row>
    <row r="89" spans="1:1" x14ac:dyDescent="0.3">
      <c r="A89">
        <v>0.9</v>
      </c>
    </row>
    <row r="90" spans="1:1" x14ac:dyDescent="0.3">
      <c r="A90">
        <v>1</v>
      </c>
    </row>
    <row r="91" spans="1:1" x14ac:dyDescent="0.3">
      <c r="A91">
        <v>0.8</v>
      </c>
    </row>
    <row r="92" spans="1:1" x14ac:dyDescent="0.3">
      <c r="A92">
        <v>0.3</v>
      </c>
    </row>
    <row r="93" spans="1:1" x14ac:dyDescent="0.3">
      <c r="A93">
        <v>0.5</v>
      </c>
    </row>
    <row r="94" spans="1:1" x14ac:dyDescent="0.3">
      <c r="A94">
        <v>0.6</v>
      </c>
    </row>
    <row r="95" spans="1:1" x14ac:dyDescent="0.3">
      <c r="A95">
        <v>0.4</v>
      </c>
    </row>
    <row r="96" spans="1:1" x14ac:dyDescent="0.3">
      <c r="A96">
        <v>0.7</v>
      </c>
    </row>
    <row r="97" spans="1:1" x14ac:dyDescent="0.3">
      <c r="A97">
        <v>0.9</v>
      </c>
    </row>
    <row r="98" spans="1:1" x14ac:dyDescent="0.3">
      <c r="A98">
        <v>1.1000000000000001</v>
      </c>
    </row>
    <row r="99" spans="1:1" x14ac:dyDescent="0.3">
      <c r="A99">
        <v>0.8</v>
      </c>
    </row>
    <row r="100" spans="1:1" x14ac:dyDescent="0.3">
      <c r="A100">
        <v>0.3</v>
      </c>
    </row>
    <row r="101" spans="1:1" x14ac:dyDescent="0.3">
      <c r="A101">
        <v>0.5</v>
      </c>
    </row>
    <row r="102" spans="1:1" x14ac:dyDescent="0.3">
      <c r="A102">
        <v>0.6</v>
      </c>
    </row>
    <row r="103" spans="1:1" x14ac:dyDescent="0.3">
      <c r="A103">
        <v>0.4</v>
      </c>
    </row>
    <row r="104" spans="1:1" x14ac:dyDescent="0.3">
      <c r="A104">
        <v>0.7</v>
      </c>
    </row>
    <row r="105" spans="1:1" x14ac:dyDescent="0.3">
      <c r="A105">
        <v>0.9</v>
      </c>
    </row>
    <row r="106" spans="1:1" x14ac:dyDescent="0.3">
      <c r="A106">
        <v>1</v>
      </c>
    </row>
    <row r="107" spans="1:1" x14ac:dyDescent="0.3">
      <c r="A107">
        <v>0.8</v>
      </c>
    </row>
    <row r="108" spans="1:1" x14ac:dyDescent="0.3">
      <c r="A108">
        <v>0.3</v>
      </c>
    </row>
    <row r="109" spans="1:1" x14ac:dyDescent="0.3">
      <c r="A109">
        <v>0.5</v>
      </c>
    </row>
    <row r="110" spans="1:1" x14ac:dyDescent="0.3">
      <c r="A110">
        <v>0.6</v>
      </c>
    </row>
    <row r="111" spans="1:1" x14ac:dyDescent="0.3">
      <c r="A111">
        <v>0.4</v>
      </c>
    </row>
    <row r="112" spans="1:1" x14ac:dyDescent="0.3">
      <c r="A112">
        <v>0.7</v>
      </c>
    </row>
    <row r="113" spans="1:1" x14ac:dyDescent="0.3">
      <c r="A113">
        <v>0.9</v>
      </c>
    </row>
    <row r="114" spans="1:1" x14ac:dyDescent="0.3">
      <c r="A114">
        <v>1.1000000000000001</v>
      </c>
    </row>
    <row r="115" spans="1:1" x14ac:dyDescent="0.3">
      <c r="A115">
        <v>0.8</v>
      </c>
    </row>
    <row r="116" spans="1:1" x14ac:dyDescent="0.3">
      <c r="A116">
        <v>0.3</v>
      </c>
    </row>
    <row r="117" spans="1:1" x14ac:dyDescent="0.3">
      <c r="A117">
        <v>0.5</v>
      </c>
    </row>
    <row r="118" spans="1:1" x14ac:dyDescent="0.3">
      <c r="A118">
        <v>0.6</v>
      </c>
    </row>
    <row r="119" spans="1:1" x14ac:dyDescent="0.3">
      <c r="A119">
        <v>0.4</v>
      </c>
    </row>
    <row r="120" spans="1:1" x14ac:dyDescent="0.3">
      <c r="A120">
        <v>0.7</v>
      </c>
    </row>
    <row r="121" spans="1:1" x14ac:dyDescent="0.3">
      <c r="A121">
        <v>0.9</v>
      </c>
    </row>
    <row r="122" spans="1:1" x14ac:dyDescent="0.3">
      <c r="A122">
        <v>1</v>
      </c>
    </row>
    <row r="123" spans="1:1" x14ac:dyDescent="0.3">
      <c r="A123">
        <v>0.8</v>
      </c>
    </row>
    <row r="124" spans="1:1" x14ac:dyDescent="0.3">
      <c r="A124">
        <v>0.3</v>
      </c>
    </row>
    <row r="125" spans="1:1" x14ac:dyDescent="0.3">
      <c r="A125">
        <v>0.5</v>
      </c>
    </row>
    <row r="126" spans="1:1" x14ac:dyDescent="0.3">
      <c r="A126">
        <v>0.6</v>
      </c>
    </row>
    <row r="127" spans="1:1" x14ac:dyDescent="0.3">
      <c r="A127">
        <v>0.4</v>
      </c>
    </row>
    <row r="128" spans="1:1" x14ac:dyDescent="0.3">
      <c r="A128">
        <v>0.7</v>
      </c>
    </row>
    <row r="129" spans="1:1" x14ac:dyDescent="0.3">
      <c r="A129">
        <v>0.9</v>
      </c>
    </row>
    <row r="130" spans="1:1" x14ac:dyDescent="0.3">
      <c r="A130">
        <v>1.1000000000000001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que1</vt:lpstr>
      <vt:lpstr>QUE 2</vt:lpstr>
      <vt:lpstr>QUE 3</vt:lpstr>
      <vt:lpstr>QUE 4</vt:lpstr>
      <vt:lpstr>QUE 5</vt:lpstr>
      <vt:lpstr>QUE 1 </vt:lpstr>
      <vt:lpstr>QU2 </vt:lpstr>
      <vt:lpstr>QUE3</vt:lpstr>
      <vt:lpstr>QUE4</vt:lpstr>
      <vt:lpstr>QUE5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disha rami</dc:creator>
  <cp:lastModifiedBy>disha rami</cp:lastModifiedBy>
  <dcterms:created xsi:type="dcterms:W3CDTF">2024-06-01T06:49:21Z</dcterms:created>
  <dcterms:modified xsi:type="dcterms:W3CDTF">2024-06-01T14:07:12Z</dcterms:modified>
</cp:coreProperties>
</file>