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e\Code\Dual-Deflection\Data\Metadata\"/>
    </mc:Choice>
  </mc:AlternateContent>
  <xr:revisionPtr revIDLastSave="0" documentId="13_ncr:1_{FDA265B7-9C2B-4B97-87CB-C72AC089C445}" xr6:coauthVersionLast="47" xr6:coauthVersionMax="47" xr10:uidLastSave="{00000000-0000-0000-0000-000000000000}"/>
  <bookViews>
    <workbookView xWindow="25800" yWindow="0" windowWidth="25800" windowHeight="21000" xr2:uid="{1FDB7687-F466-4EF7-8423-10006E60F3F4}"/>
  </bookViews>
  <sheets>
    <sheet name="S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G11" i="1"/>
  <c r="F8" i="1"/>
  <c r="F9" i="1"/>
  <c r="F7" i="1"/>
  <c r="F3" i="1" l="1"/>
  <c r="G3" i="1"/>
  <c r="F5" i="1"/>
  <c r="F6" i="1"/>
  <c r="G5" i="1"/>
  <c r="G6" i="1"/>
  <c r="H6" i="1" s="1"/>
  <c r="G7" i="1"/>
  <c r="G8" i="1"/>
  <c r="G9" i="1"/>
  <c r="G10" i="1"/>
  <c r="F4" i="1"/>
  <c r="G4" i="1"/>
  <c r="H3" i="1" l="1"/>
  <c r="H9" i="1"/>
  <c r="H10" i="1"/>
  <c r="H11" i="1"/>
  <c r="H4" i="1"/>
  <c r="H7" i="1"/>
  <c r="H5" i="1"/>
  <c r="H8" i="1"/>
</calcChain>
</file>

<file path=xl/sharedStrings.xml><?xml version="1.0" encoding="utf-8"?>
<sst xmlns="http://schemas.openxmlformats.org/spreadsheetml/2006/main" count="93" uniqueCount="54">
  <si>
    <t>sample_num</t>
  </si>
  <si>
    <t>row_num</t>
  </si>
  <si>
    <t>post_num</t>
  </si>
  <si>
    <t>location</t>
  </si>
  <si>
    <t>failure_mode</t>
  </si>
  <si>
    <t>diameter_1</t>
  </si>
  <si>
    <t>diameter_2</t>
  </si>
  <si>
    <t>diameter_3</t>
  </si>
  <si>
    <t>diameter_4</t>
  </si>
  <si>
    <t>diameter_5</t>
  </si>
  <si>
    <t>diameter_6</t>
  </si>
  <si>
    <t>diameter_7</t>
  </si>
  <si>
    <t>diameter_8</t>
  </si>
  <si>
    <t>diameter_9</t>
  </si>
  <si>
    <t>diameter_10</t>
  </si>
  <si>
    <t>diameter_11</t>
  </si>
  <si>
    <t>diameter_12</t>
  </si>
  <si>
    <t>diameter_13</t>
  </si>
  <si>
    <t>diameter_14</t>
  </si>
  <si>
    <t>diameter_15</t>
  </si>
  <si>
    <t>diameter_16</t>
  </si>
  <si>
    <t>diameter_17</t>
  </si>
  <si>
    <t>diameter_18</t>
  </si>
  <si>
    <t>diameter_19</t>
  </si>
  <si>
    <t>diameter_20</t>
  </si>
  <si>
    <t>Average</t>
  </si>
  <si>
    <t>StDev</t>
  </si>
  <si>
    <t>ratio</t>
  </si>
  <si>
    <t>190-I</t>
  </si>
  <si>
    <t>bottom_residue</t>
  </si>
  <si>
    <t>floor_layer</t>
  </si>
  <si>
    <t>top_sidewall</t>
  </si>
  <si>
    <t>none</t>
  </si>
  <si>
    <t>top</t>
  </si>
  <si>
    <t>Units</t>
  </si>
  <si>
    <t>int</t>
  </si>
  <si>
    <t>String</t>
  </si>
  <si>
    <t>nm</t>
  </si>
  <si>
    <t>float</t>
  </si>
  <si>
    <t>187-I</t>
  </si>
  <si>
    <t>bottom</t>
  </si>
  <si>
    <t>diameter_21</t>
  </si>
  <si>
    <t>diameter_22</t>
  </si>
  <si>
    <t>diameter_23</t>
  </si>
  <si>
    <t>diameter_24</t>
  </si>
  <si>
    <t>diameter_25</t>
  </si>
  <si>
    <t>diameter_26</t>
  </si>
  <si>
    <t>diameter_27</t>
  </si>
  <si>
    <t>diameter_28</t>
  </si>
  <si>
    <t>diameter_29</t>
  </si>
  <si>
    <t>diameter_30</t>
  </si>
  <si>
    <t>188-I</t>
  </si>
  <si>
    <t>stump</t>
  </si>
  <si>
    <t>189-U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</si>
</sst>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BFDD-59D1-4B27-9075-EE1358A63C93}">
  <dimension ref="A1:AP1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3" sqref="D33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9.85546875" bestFit="1" customWidth="1"/>
    <col min="4" max="4" width="12.5703125" bestFit="1" customWidth="1"/>
    <col min="5" max="5" width="13.140625" bestFit="1" customWidth="1"/>
    <col min="9" max="17" width="11.140625" bestFit="1" customWidth="1"/>
    <col min="18" max="28" width="12.140625" bestFit="1" customWidth="1"/>
    <col min="29" max="38" width="12.1406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42" s="2" customFormat="1" ht="15.75" thickBot="1" x14ac:dyDescent="0.3">
      <c r="A2" s="2" t="s">
        <v>34</v>
      </c>
      <c r="B2" s="2" t="s">
        <v>35</v>
      </c>
      <c r="C2" s="2" t="s">
        <v>35</v>
      </c>
      <c r="D2" s="2" t="s">
        <v>36</v>
      </c>
      <c r="E2" s="2" t="s">
        <v>36</v>
      </c>
      <c r="F2" s="2" t="s">
        <v>38</v>
      </c>
      <c r="G2" s="2" t="s">
        <v>38</v>
      </c>
      <c r="H2" s="2" t="s">
        <v>38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</row>
    <row r="3" spans="1:42" s="3" customFormat="1" ht="15.75" thickTop="1" x14ac:dyDescent="0.25">
      <c r="A3" t="s">
        <v>28</v>
      </c>
      <c r="B3">
        <v>10</v>
      </c>
      <c r="C3">
        <v>8</v>
      </c>
      <c r="D3" t="s">
        <v>29</v>
      </c>
      <c r="E3" t="s">
        <v>30</v>
      </c>
      <c r="F3">
        <f>AVERAGE(I3:AF3)</f>
        <v>21.747083333333332</v>
      </c>
      <c r="G3">
        <f t="shared" ref="G3:G11" si="0">_xlfn.STDEV.S(I3:AB3)</f>
        <v>3.6353974661434263</v>
      </c>
      <c r="H3">
        <f>G3/F3</f>
        <v>0.16716712813488827</v>
      </c>
      <c r="I3" s="4">
        <v>12.58</v>
      </c>
      <c r="J3" s="5">
        <v>18.510000000000002</v>
      </c>
      <c r="K3" s="5">
        <v>20.23</v>
      </c>
      <c r="L3" s="5">
        <v>22.77</v>
      </c>
      <c r="M3" s="5">
        <v>17.579999999999998</v>
      </c>
      <c r="N3" s="5">
        <v>24.86</v>
      </c>
      <c r="O3" s="5">
        <v>26.99</v>
      </c>
      <c r="P3" s="5">
        <v>19.149999999999999</v>
      </c>
      <c r="Q3" s="5">
        <v>17.73</v>
      </c>
      <c r="R3" s="5">
        <v>21.42</v>
      </c>
      <c r="S3" s="5">
        <v>19.760000000000002</v>
      </c>
      <c r="T3" s="5">
        <v>23.91</v>
      </c>
      <c r="U3" s="5">
        <v>24.37</v>
      </c>
      <c r="V3" s="5">
        <v>24.2</v>
      </c>
      <c r="W3" s="5">
        <v>27.08</v>
      </c>
      <c r="X3" s="5">
        <v>25.62</v>
      </c>
      <c r="Y3" s="5">
        <v>20.28</v>
      </c>
      <c r="Z3" s="5">
        <v>23.89</v>
      </c>
      <c r="AA3" s="5">
        <v>20.170000000000002</v>
      </c>
      <c r="AB3" s="5">
        <v>20.28</v>
      </c>
      <c r="AC3" s="5">
        <v>17.739999999999998</v>
      </c>
      <c r="AD3" s="5">
        <v>24.96</v>
      </c>
      <c r="AE3" s="5">
        <v>24.37</v>
      </c>
      <c r="AF3" s="5">
        <v>23.48</v>
      </c>
      <c r="AG3" s="4"/>
      <c r="AH3" s="4"/>
      <c r="AI3" s="4"/>
      <c r="AJ3" s="4"/>
      <c r="AK3" s="4"/>
      <c r="AL3" s="4"/>
      <c r="AP3" s="4"/>
    </row>
    <row r="4" spans="1:42" x14ac:dyDescent="0.25">
      <c r="A4" t="s">
        <v>28</v>
      </c>
      <c r="B4">
        <v>10</v>
      </c>
      <c r="C4">
        <v>8</v>
      </c>
      <c r="D4" t="s">
        <v>29</v>
      </c>
      <c r="E4" t="s">
        <v>30</v>
      </c>
      <c r="F4">
        <f>AVERAGE(I4:AB4)</f>
        <v>22.995000000000005</v>
      </c>
      <c r="G4">
        <f t="shared" si="0"/>
        <v>3.3859330851542926</v>
      </c>
      <c r="H4">
        <f>G4/F4</f>
        <v>0.14724649207020188</v>
      </c>
      <c r="I4">
        <v>22.7</v>
      </c>
      <c r="J4">
        <v>29.15</v>
      </c>
      <c r="K4">
        <v>23.21</v>
      </c>
      <c r="L4">
        <v>22.02</v>
      </c>
      <c r="M4">
        <v>26.06</v>
      </c>
      <c r="N4">
        <v>18.350000000000001</v>
      </c>
      <c r="O4">
        <v>22.67</v>
      </c>
      <c r="P4">
        <v>19.8</v>
      </c>
    </row>
    <row r="5" spans="1:42" x14ac:dyDescent="0.25">
      <c r="A5" t="s">
        <v>28</v>
      </c>
      <c r="B5">
        <v>11</v>
      </c>
      <c r="C5">
        <v>8</v>
      </c>
      <c r="D5" t="s">
        <v>31</v>
      </c>
      <c r="E5" t="s">
        <v>32</v>
      </c>
      <c r="F5">
        <f>AVERAGE(I5:AB5)</f>
        <v>40.859285714285718</v>
      </c>
      <c r="G5">
        <f t="shared" si="0"/>
        <v>9.7857498154484208</v>
      </c>
      <c r="H5">
        <f>G5/F5</f>
        <v>0.23949879799359802</v>
      </c>
      <c r="I5">
        <v>29.85</v>
      </c>
      <c r="J5">
        <v>28.24</v>
      </c>
      <c r="K5">
        <v>43.38</v>
      </c>
      <c r="L5">
        <v>35.68</v>
      </c>
      <c r="M5">
        <v>41.13</v>
      </c>
      <c r="N5">
        <v>43.22</v>
      </c>
      <c r="O5">
        <v>40.159999999999997</v>
      </c>
      <c r="P5">
        <v>39.22</v>
      </c>
      <c r="Q5">
        <v>45.3</v>
      </c>
      <c r="R5">
        <v>38.979999999999997</v>
      </c>
      <c r="S5">
        <v>55.03</v>
      </c>
      <c r="T5">
        <v>65.069999999999993</v>
      </c>
      <c r="U5">
        <v>33.880000000000003</v>
      </c>
      <c r="V5">
        <v>32.89</v>
      </c>
    </row>
    <row r="6" spans="1:42" x14ac:dyDescent="0.25">
      <c r="A6" t="s">
        <v>28</v>
      </c>
      <c r="B6">
        <v>11</v>
      </c>
      <c r="C6">
        <v>8</v>
      </c>
      <c r="D6" t="s">
        <v>33</v>
      </c>
      <c r="E6" t="s">
        <v>32</v>
      </c>
      <c r="F6">
        <f>AVERAGE(I6:AB6)</f>
        <v>33.659285714285708</v>
      </c>
      <c r="G6">
        <f t="shared" si="0"/>
        <v>4.7750303491355428</v>
      </c>
      <c r="H6">
        <f t="shared" ref="H6:H11" si="1">G6/F6</f>
        <v>0.1418636862846118</v>
      </c>
      <c r="I6">
        <v>34.479999999999997</v>
      </c>
      <c r="J6">
        <v>38.86</v>
      </c>
      <c r="K6">
        <v>30.54</v>
      </c>
      <c r="L6">
        <v>28.08</v>
      </c>
      <c r="M6">
        <v>40.549999999999997</v>
      </c>
      <c r="N6">
        <v>27</v>
      </c>
      <c r="O6">
        <v>38.68</v>
      </c>
      <c r="P6">
        <v>30.52</v>
      </c>
      <c r="Q6">
        <v>33.799999999999997</v>
      </c>
      <c r="R6">
        <v>32.619999999999997</v>
      </c>
      <c r="S6">
        <v>36.020000000000003</v>
      </c>
      <c r="T6">
        <v>26.45</v>
      </c>
      <c r="U6">
        <v>33.47</v>
      </c>
      <c r="V6">
        <v>40.159999999999997</v>
      </c>
    </row>
    <row r="7" spans="1:42" x14ac:dyDescent="0.25">
      <c r="A7" t="s">
        <v>39</v>
      </c>
      <c r="B7">
        <v>17</v>
      </c>
      <c r="C7">
        <v>19</v>
      </c>
      <c r="D7" t="s">
        <v>40</v>
      </c>
      <c r="E7" t="s">
        <v>32</v>
      </c>
      <c r="F7">
        <f>AVERAGE(I7:AI7)</f>
        <v>27.16888888888889</v>
      </c>
      <c r="G7">
        <f t="shared" si="0"/>
        <v>2.8859377295685329</v>
      </c>
      <c r="H7">
        <f t="shared" si="1"/>
        <v>0.1062221477429936</v>
      </c>
      <c r="I7">
        <v>26.37</v>
      </c>
      <c r="J7">
        <v>23.81</v>
      </c>
      <c r="K7">
        <v>24.68</v>
      </c>
      <c r="L7">
        <v>22.47</v>
      </c>
      <c r="M7">
        <v>25.1</v>
      </c>
      <c r="N7">
        <v>25.67</v>
      </c>
      <c r="O7">
        <v>25.9</v>
      </c>
      <c r="P7">
        <v>31.39</v>
      </c>
      <c r="Q7">
        <v>26.61</v>
      </c>
      <c r="R7">
        <v>25.25</v>
      </c>
      <c r="S7">
        <v>29.35</v>
      </c>
      <c r="T7">
        <v>27.24</v>
      </c>
      <c r="U7">
        <v>30.8</v>
      </c>
      <c r="V7">
        <v>22.19</v>
      </c>
      <c r="W7">
        <v>25.62</v>
      </c>
      <c r="X7">
        <v>25.62</v>
      </c>
      <c r="Y7">
        <v>25.84</v>
      </c>
      <c r="Z7">
        <v>24.01</v>
      </c>
      <c r="AA7">
        <v>30.06</v>
      </c>
      <c r="AB7">
        <v>32.53</v>
      </c>
      <c r="AC7">
        <v>31.22</v>
      </c>
      <c r="AD7">
        <v>25.9</v>
      </c>
      <c r="AE7">
        <v>26.58</v>
      </c>
      <c r="AF7">
        <v>28.43</v>
      </c>
      <c r="AG7">
        <v>27.55</v>
      </c>
      <c r="AH7">
        <v>27.11</v>
      </c>
      <c r="AI7">
        <v>36.26</v>
      </c>
    </row>
    <row r="8" spans="1:42" x14ac:dyDescent="0.25">
      <c r="A8" t="s">
        <v>51</v>
      </c>
      <c r="B8">
        <v>2</v>
      </c>
      <c r="C8">
        <v>7</v>
      </c>
      <c r="D8" t="s">
        <v>40</v>
      </c>
      <c r="E8" t="s">
        <v>52</v>
      </c>
      <c r="F8">
        <f>AVERAGE(I8:AF8)</f>
        <v>21.477083333333329</v>
      </c>
      <c r="G8">
        <f t="shared" si="0"/>
        <v>2.9128124860601092</v>
      </c>
      <c r="H8">
        <f t="shared" si="1"/>
        <v>0.13562421120466123</v>
      </c>
      <c r="I8">
        <v>19.149999999999999</v>
      </c>
      <c r="J8">
        <v>20.350000000000001</v>
      </c>
      <c r="K8">
        <v>25.54</v>
      </c>
      <c r="L8">
        <v>17.440000000000001</v>
      </c>
      <c r="M8">
        <v>18.05</v>
      </c>
      <c r="N8">
        <v>18.53</v>
      </c>
      <c r="O8">
        <v>26.21</v>
      </c>
      <c r="P8">
        <v>22.45</v>
      </c>
      <c r="Q8">
        <v>21.04</v>
      </c>
      <c r="R8">
        <v>19.82</v>
      </c>
      <c r="S8">
        <v>20.350000000000001</v>
      </c>
      <c r="T8">
        <v>21.82</v>
      </c>
      <c r="U8">
        <v>20.059999999999999</v>
      </c>
      <c r="V8">
        <v>24.38</v>
      </c>
      <c r="W8">
        <v>19.46</v>
      </c>
      <c r="X8">
        <v>20.57</v>
      </c>
      <c r="Y8">
        <v>21.32</v>
      </c>
      <c r="Z8">
        <v>22.41</v>
      </c>
      <c r="AA8">
        <v>18.14</v>
      </c>
      <c r="AB8">
        <v>28.34</v>
      </c>
      <c r="AC8">
        <v>21.8</v>
      </c>
      <c r="AD8">
        <v>19.29</v>
      </c>
      <c r="AE8">
        <v>28.89</v>
      </c>
      <c r="AF8">
        <v>20.04</v>
      </c>
    </row>
    <row r="9" spans="1:42" x14ac:dyDescent="0.25">
      <c r="A9" t="s">
        <v>51</v>
      </c>
      <c r="B9">
        <v>3</v>
      </c>
      <c r="C9">
        <v>8</v>
      </c>
      <c r="D9" t="s">
        <v>40</v>
      </c>
      <c r="E9" t="s">
        <v>32</v>
      </c>
      <c r="F9">
        <f>AVERAGE(I9:AG9)</f>
        <v>21.997200000000003</v>
      </c>
      <c r="G9">
        <f t="shared" si="0"/>
        <v>1.9089299151756804</v>
      </c>
      <c r="H9">
        <f t="shared" si="1"/>
        <v>8.6780586400800108E-2</v>
      </c>
      <c r="I9">
        <v>23.94</v>
      </c>
      <c r="J9">
        <v>20.94</v>
      </c>
      <c r="K9">
        <v>26.52</v>
      </c>
      <c r="L9">
        <v>23</v>
      </c>
      <c r="M9">
        <v>22.07</v>
      </c>
      <c r="N9">
        <v>23.53</v>
      </c>
      <c r="O9">
        <v>24.71</v>
      </c>
      <c r="P9">
        <v>23.89</v>
      </c>
      <c r="Q9">
        <v>22.76</v>
      </c>
      <c r="R9">
        <v>20.04</v>
      </c>
      <c r="S9">
        <v>18.32</v>
      </c>
      <c r="T9">
        <v>22.35</v>
      </c>
      <c r="U9">
        <v>22.67</v>
      </c>
      <c r="V9">
        <v>21.42</v>
      </c>
      <c r="W9">
        <v>19.29</v>
      </c>
      <c r="X9">
        <v>22.47</v>
      </c>
      <c r="Y9">
        <v>22.41</v>
      </c>
      <c r="Z9">
        <v>21.5</v>
      </c>
      <c r="AA9">
        <v>20.170000000000002</v>
      </c>
      <c r="AB9">
        <v>22.77</v>
      </c>
      <c r="AC9">
        <v>20.74</v>
      </c>
      <c r="AD9">
        <v>21.32</v>
      </c>
      <c r="AE9">
        <v>24.2</v>
      </c>
      <c r="AF9">
        <v>20.97</v>
      </c>
      <c r="AG9">
        <v>17.93</v>
      </c>
    </row>
    <row r="10" spans="1:42" x14ac:dyDescent="0.25">
      <c r="A10" t="s">
        <v>53</v>
      </c>
      <c r="B10">
        <v>12</v>
      </c>
      <c r="C10">
        <v>4</v>
      </c>
      <c r="D10" t="s">
        <v>40</v>
      </c>
      <c r="E10" t="s">
        <v>32</v>
      </c>
      <c r="F10">
        <f>AVERAGE(I10:X10)</f>
        <v>11.603187500000001</v>
      </c>
      <c r="G10">
        <f t="shared" si="0"/>
        <v>1.6650029516990681</v>
      </c>
      <c r="H10">
        <f t="shared" si="1"/>
        <v>0.14349530693174337</v>
      </c>
      <c r="I10">
        <v>14.04</v>
      </c>
      <c r="J10">
        <v>9.2170000000000005</v>
      </c>
      <c r="K10">
        <v>14.19</v>
      </c>
      <c r="L10">
        <v>10.86</v>
      </c>
      <c r="M10">
        <v>8.7140000000000004</v>
      </c>
      <c r="N10">
        <v>11.34</v>
      </c>
      <c r="O10">
        <v>13.65</v>
      </c>
      <c r="P10">
        <v>11</v>
      </c>
      <c r="Q10">
        <v>14.12</v>
      </c>
      <c r="R10">
        <v>11.11</v>
      </c>
      <c r="S10">
        <v>12.12</v>
      </c>
      <c r="T10">
        <v>11.07</v>
      </c>
      <c r="U10">
        <v>11.58</v>
      </c>
      <c r="V10">
        <v>11.62</v>
      </c>
      <c r="W10">
        <v>10.84</v>
      </c>
      <c r="X10">
        <v>10.18</v>
      </c>
    </row>
    <row r="11" spans="1:42" x14ac:dyDescent="0.25">
      <c r="A11" t="s">
        <v>53</v>
      </c>
      <c r="B11">
        <v>15</v>
      </c>
      <c r="C11">
        <v>9</v>
      </c>
      <c r="D11" t="s">
        <v>40</v>
      </c>
      <c r="E11" t="s">
        <v>32</v>
      </c>
      <c r="F11">
        <f>AVERAGE(I11:X11)</f>
        <v>11.007937500000001</v>
      </c>
      <c r="G11">
        <f t="shared" si="0"/>
        <v>1.6061714092316923</v>
      </c>
      <c r="H11">
        <f t="shared" si="1"/>
        <v>0.14591029511492887</v>
      </c>
      <c r="I11">
        <v>10.24</v>
      </c>
      <c r="J11">
        <v>9.1880000000000006</v>
      </c>
      <c r="K11">
        <v>10.38</v>
      </c>
      <c r="L11">
        <v>11.27</v>
      </c>
      <c r="M11">
        <v>11.98</v>
      </c>
      <c r="N11">
        <v>12.99</v>
      </c>
      <c r="O11">
        <v>11.07</v>
      </c>
      <c r="P11">
        <v>12.51</v>
      </c>
      <c r="Q11">
        <v>9.423</v>
      </c>
      <c r="R11">
        <v>13.49</v>
      </c>
      <c r="S11">
        <v>10.63</v>
      </c>
      <c r="T11">
        <v>11.43</v>
      </c>
      <c r="U11">
        <v>13.83</v>
      </c>
      <c r="V11">
        <v>9.4380000000000006</v>
      </c>
      <c r="W11">
        <v>8.5310000000000006</v>
      </c>
      <c r="X11">
        <v>9.7270000000000003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Roberts</dc:creator>
  <cp:keywords/>
  <dc:description/>
  <cp:lastModifiedBy>Spencer Roberts</cp:lastModifiedBy>
  <cp:revision/>
  <dcterms:created xsi:type="dcterms:W3CDTF">2021-06-02T20:35:12Z</dcterms:created>
  <dcterms:modified xsi:type="dcterms:W3CDTF">2021-07-14T06:06:56Z</dcterms:modified>
  <cp:category/>
  <cp:contentStatus/>
</cp:coreProperties>
</file>