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Clientes\Redes Quinto Poder\"/>
    </mc:Choice>
  </mc:AlternateContent>
  <xr:revisionPtr revIDLastSave="0" documentId="13_ncr:1_{D2DFCE4E-C730-4502-8816-38336E060DE9}" xr6:coauthVersionLast="45" xr6:coauthVersionMax="45" xr10:uidLastSave="{00000000-0000-0000-0000-000000000000}"/>
  <bookViews>
    <workbookView xWindow="0" yWindow="0" windowWidth="20490" windowHeight="11070" tabRatio="623" activeTab="1" xr2:uid="{00000000-000D-0000-FFFF-FFFF00000000}"/>
  </bookViews>
  <sheets>
    <sheet name="Índice" sheetId="5" r:id="rId1"/>
    <sheet name="RANKING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" i="5" l="1"/>
  <c r="G44" i="5"/>
  <c r="H44" i="5"/>
  <c r="I44" i="5"/>
  <c r="J44" i="5"/>
  <c r="K44" i="5"/>
  <c r="L44" i="5"/>
  <c r="M44" i="5"/>
  <c r="N44" i="5"/>
  <c r="E44" i="5"/>
  <c r="O36" i="5" l="1"/>
  <c r="P36" i="5" s="1"/>
  <c r="O33" i="5"/>
  <c r="P33" i="5" s="1"/>
  <c r="O27" i="5"/>
  <c r="P27" i="5" s="1"/>
  <c r="O9" i="5" l="1"/>
  <c r="P9" i="5" s="1"/>
  <c r="F12" i="5"/>
  <c r="G12" i="5"/>
  <c r="H12" i="5"/>
  <c r="I12" i="5"/>
  <c r="J12" i="5"/>
  <c r="K12" i="5"/>
  <c r="L12" i="5"/>
  <c r="M12" i="5"/>
  <c r="N12" i="5"/>
  <c r="E12" i="5"/>
  <c r="N29" i="5"/>
  <c r="N24" i="5"/>
  <c r="N20" i="5" l="1"/>
  <c r="N16" i="5"/>
  <c r="O12" i="5"/>
  <c r="N6" i="5"/>
  <c r="O25" i="5"/>
  <c r="P25" i="5" s="1"/>
  <c r="O21" i="5"/>
  <c r="P21" i="5" s="1"/>
  <c r="O17" i="5"/>
  <c r="P17" i="5" s="1"/>
  <c r="O13" i="5"/>
  <c r="P13" i="5" s="1"/>
  <c r="O7" i="5"/>
  <c r="P7" i="5" s="1"/>
  <c r="O3" i="5"/>
  <c r="P3" i="5" s="1"/>
  <c r="O29" i="5" l="1"/>
  <c r="N30" i="5"/>
  <c r="N41" i="5" s="1"/>
  <c r="N42" i="5" s="1"/>
  <c r="E29" i="5" l="1"/>
  <c r="F29" i="5"/>
  <c r="G29" i="5"/>
  <c r="H29" i="5"/>
  <c r="J29" i="5"/>
  <c r="K29" i="5"/>
  <c r="L29" i="5"/>
  <c r="M29" i="5"/>
  <c r="I29" i="5"/>
  <c r="M24" i="5"/>
  <c r="L24" i="5"/>
  <c r="K24" i="5"/>
  <c r="J24" i="5"/>
  <c r="I24" i="5"/>
  <c r="H24" i="5"/>
  <c r="G24" i="5"/>
  <c r="F24" i="5"/>
  <c r="E24" i="5"/>
  <c r="M20" i="5"/>
  <c r="L20" i="5"/>
  <c r="K20" i="5"/>
  <c r="J20" i="5"/>
  <c r="I20" i="5"/>
  <c r="H20" i="5"/>
  <c r="G20" i="5"/>
  <c r="F20" i="5"/>
  <c r="E20" i="5"/>
  <c r="M16" i="5"/>
  <c r="L16" i="5"/>
  <c r="K16" i="5"/>
  <c r="J16" i="5"/>
  <c r="I16" i="5"/>
  <c r="H16" i="5"/>
  <c r="G16" i="5"/>
  <c r="F16" i="5"/>
  <c r="E16" i="5"/>
  <c r="E6" i="5"/>
  <c r="F6" i="5"/>
  <c r="G6" i="5"/>
  <c r="H6" i="5"/>
  <c r="I6" i="5"/>
  <c r="J6" i="5"/>
  <c r="K6" i="5"/>
  <c r="L6" i="5"/>
  <c r="M6" i="5"/>
  <c r="O6" i="5" l="1"/>
  <c r="O24" i="5"/>
  <c r="O16" i="5"/>
  <c r="O20" i="5"/>
  <c r="O30" i="5" l="1"/>
  <c r="K30" i="5"/>
  <c r="K41" i="5" s="1"/>
  <c r="K42" i="5" s="1"/>
  <c r="F30" i="5"/>
  <c r="E30" i="5"/>
  <c r="E41" i="5" s="1"/>
  <c r="E42" i="5" s="1"/>
  <c r="M30" i="5" l="1"/>
  <c r="M41" i="5" s="1"/>
  <c r="M42" i="5" s="1"/>
  <c r="H30" i="5"/>
  <c r="H41" i="5" s="1"/>
  <c r="H42" i="5" s="1"/>
  <c r="G30" i="5"/>
  <c r="G41" i="5" s="1"/>
  <c r="G42" i="5" s="1"/>
  <c r="J30" i="5"/>
  <c r="J41" i="5" s="1"/>
  <c r="J42" i="5" s="1"/>
  <c r="I30" i="5"/>
  <c r="I41" i="5" s="1"/>
  <c r="I42" i="5" s="1"/>
  <c r="L30" i="5"/>
  <c r="L41" i="5" s="1"/>
  <c r="L42" i="5" s="1"/>
  <c r="F41" i="5"/>
  <c r="F42" i="5" s="1"/>
</calcChain>
</file>

<file path=xl/sharedStrings.xml><?xml version="1.0" encoding="utf-8"?>
<sst xmlns="http://schemas.openxmlformats.org/spreadsheetml/2006/main" count="297" uniqueCount="185">
  <si>
    <t>Descripción</t>
  </si>
  <si>
    <t>Indicadores</t>
  </si>
  <si>
    <t>Monterrey</t>
  </si>
  <si>
    <t>Guadalupe</t>
  </si>
  <si>
    <t>San Nicolás de los Garza</t>
  </si>
  <si>
    <t>Apodaca</t>
  </si>
  <si>
    <t>Escobedo</t>
  </si>
  <si>
    <t>Santa Catarina</t>
  </si>
  <si>
    <t>Juárez</t>
  </si>
  <si>
    <t>García</t>
  </si>
  <si>
    <t>San Pedro Garza García</t>
  </si>
  <si>
    <t>Sumatoria 1</t>
  </si>
  <si>
    <t>Sumatoria 2</t>
  </si>
  <si>
    <t>Sumatoria 3</t>
  </si>
  <si>
    <t>SUMATORIA FINAL</t>
  </si>
  <si>
    <t>San Nicolás</t>
  </si>
  <si>
    <t>San Pedro</t>
  </si>
  <si>
    <t>Enlace</t>
  </si>
  <si>
    <t>Comentarios a la información</t>
  </si>
  <si>
    <t>https://escobedo.gob.mx/?p=proactiva, https://escobedo.gob.mx/?p=interes y https://escobedo.gob.mx/?p=covid</t>
  </si>
  <si>
    <t>https://sanpedro.gob.mx/coronavirus/</t>
  </si>
  <si>
    <t>-</t>
  </si>
  <si>
    <t>Expresión documental que compruebe la entrega directa a personas físicas o morales, el monto de la entrega o el bien entregado.</t>
  </si>
  <si>
    <t xml:space="preserve">Micrositio </t>
  </si>
  <si>
    <t>Se dispone de un sitio web visible en la página de inicio del ente público sobre infromación del COVID-19.</t>
  </si>
  <si>
    <t>Expresión documental de contratos, facturas, ordenes de adquisición, autorizaciones o cualquier otro documento que compruebe la compra y justificación del bien o servicio.</t>
  </si>
  <si>
    <t>Cumple 1: Sí; 0: No</t>
  </si>
  <si>
    <t>Adquisicion de insumos</t>
  </si>
  <si>
    <t>Apoyos entregados</t>
  </si>
  <si>
    <t>Expresión documental que compruebe la utilización de cualquier bien o servicio adquirido para atención de la pandemia.</t>
  </si>
  <si>
    <t>Apoyos utilizados</t>
  </si>
  <si>
    <t>Sumatoria 4</t>
  </si>
  <si>
    <t>Expresión documental del registro de donativos que han realizado particulares al ente público, sea en dinero o en especie, así como expresión documental del uso o disposición final de los mismos.</t>
  </si>
  <si>
    <t>Donativos particulares</t>
  </si>
  <si>
    <t>Sumatoria 5</t>
  </si>
  <si>
    <t>Puntuación</t>
  </si>
  <si>
    <t>Sta. Catarina</t>
  </si>
  <si>
    <t>Fecha de la próxima actualización</t>
  </si>
  <si>
    <t>Criterio</t>
  </si>
  <si>
    <t>Puntuación por criterio</t>
  </si>
  <si>
    <t>Índice #EmergenciaConTransparencia COVID-19</t>
  </si>
  <si>
    <t>http://www.guadalupe.gob.mx/apoyoscovid/ http://www.guadalupe.gob.mx/coronavirus/</t>
  </si>
  <si>
    <t>En la página de inicio se menciona que hay una Estrategia Integral de Atención Municipal frente al Coronavirus, y más abajo aparece una ventana con acceso a un micrositio al respecto. En este sitio solo se hace referencia a un mapa de casos nacional, la declaratoria de emergencia municipal, así como líneas telefónicas de atención.</t>
  </si>
  <si>
    <t>https://airtable.com/shrql5Lsg3UP3Omj6/tbldIlMdgQxw4mLiL/viwPRNsMphcQyEtl7?backgroundColor=gray&amp;blocks=hide</t>
  </si>
  <si>
    <t>https://escobedo.gob.mx/transparencia/proactiva/docs/COVID19_GASTO.xlsx</t>
  </si>
  <si>
    <t xml:space="preserve">http://www.stacatarina.gob.mx/apps/covid19/ </t>
  </si>
  <si>
    <t>Sumatoria 6</t>
  </si>
  <si>
    <t>Actualización de la información.</t>
  </si>
  <si>
    <t>Dispone de tres páginas, la principal se accede por una ventana del sitio oficial https://escobedo.gob.mx/?p=inicio.</t>
  </si>
  <si>
    <t>Dispone de una página a la cual se accede por una ventana del sitio oficial http://www.stacatarina.gob.mx/w1821/public/</t>
  </si>
  <si>
    <t>http://www.stacatarina.gob.mx/apps/covid19/files/pagos.xlsx</t>
  </si>
  <si>
    <t>Se publican notas que redireccionan a publicaciones en el sitio oficial del municipio en Facebook con la entrega de algunos apoyos o aplicación de medidas por el personal municipal y el Alcalde.</t>
  </si>
  <si>
    <t>Se publican notas de prensa del uso de algunos apoyos entregados.</t>
  </si>
  <si>
    <t xml:space="preserve"> </t>
  </si>
  <si>
    <t>https://www.sanicolas.gob.mx/gastoscovid/</t>
  </si>
  <si>
    <t xml:space="preserve">https://www.sanicolas.gob.mx/category/noticias/ </t>
  </si>
  <si>
    <t>Se publican notas de prensa en el sitio principal (http://www.guadalupe.gob.mx/) sobre la entrega de algunos apoyos y aplicación de medidas por el personal municipal y la Alcaldesa.</t>
  </si>
  <si>
    <t>http://www.guadalupe.gob.mx/</t>
  </si>
  <si>
    <t>http://www.monterrey.gob.mx/oficial/</t>
  </si>
  <si>
    <t>Se publican notas de prensa en el sitio principal (https://www.sanicolas.gob.mx/category/noticias/) sobre la entrega de algunos apoyos y aplicación de medidas por el personal municipal y el Alcalde.</t>
  </si>
  <si>
    <t>Gobierno del Estado de Nuevo León</t>
  </si>
  <si>
    <t>Se publican las actas circunstanciadas de la entrega de apoyos a personas beneficiarias.</t>
  </si>
  <si>
    <t>https://sanpedro.gob.mx/coronavirus/#compras</t>
  </si>
  <si>
    <t>http://www.stacatarina.gob.mx/apps/covid19/</t>
  </si>
  <si>
    <t>https://escobedo.gob.mx/?p=proactiva</t>
  </si>
  <si>
    <t>http://www.nl.gob.mx/informefinanciero-covid-19</t>
  </si>
  <si>
    <t>http://www.nl.gob.mx/coronavirus</t>
  </si>
  <si>
    <t>En el sitio (https://sanpedro.gob.mx/) la primera ventana es relativa al micrositio sobre información del COVID-19 en el municipio.</t>
  </si>
  <si>
    <t>En la página principal (http://www.nl.gob.mx/) se publica el micrositio sobre información del COVID-19 en la entidad.</t>
  </si>
  <si>
    <t>No publica la entrega de apoyos o personas beneficiarias por estos, solo los programas que ofrece.</t>
  </si>
  <si>
    <t>http://www.nl.gob.mx/series/acciones-de-apoyo-las-familias-de-nuevo-leon-ante-covid-19</t>
  </si>
  <si>
    <t>Se publica la adquisición del municipio a proveedores de los insumos para atender las medidas de la contingencia conforme a los criterios del Reglamento de Adquisiciones municipal. Se hacen publica las facturas de pago en versión pública.</t>
  </si>
  <si>
    <t>Se publica la adquisición del municipio a proveedores de los insumos para atender las medidas de la contingencia, aunque hay criterios que no se publican, como la orden de compra o datos públicos del proveedor adicional al nombre. Se hacen accesibles las facturas de pago en versión pública.</t>
  </si>
  <si>
    <t>Se publica la adquisición del municipio a proveedores de los insumos para atender las medidas de la contingencia conforme a los criterios del Reglamento de Adquisiciones municipal. Se hacen publica las cotizaciones.</t>
  </si>
  <si>
    <t>Se publica la adquisición del Estado a proveedores de los insumos para atender las medidas de la contingencia conforme a los criterios de la Ley de Adquisiciones, Arrendamientos y Contratación de Servicios del Estado de Nuevo León.</t>
  </si>
  <si>
    <t>Se publica en el mismo documento de compras de insumos el listado y acta circunstanciada de personas beneficiarias, si les fue autorizado el apoyo, la justificación de su situación económica y el estatus del apoyo. Asimismo se publican notas de prensa del anuncio de algunos apoyos fiscales, de la creación de un fondo de atención a la problemática y de medidas por el personal municipal y el Alcalde, mas no de la entrega de bienes o servicios.</t>
  </si>
  <si>
    <t>Sí publica información de los donativos de personas físicas y morales, incluyendo lugar de resguardo y población a quien van destinados.</t>
  </si>
  <si>
    <t>Estado</t>
  </si>
  <si>
    <t>Se publica en el tipo de archivo indicado.</t>
  </si>
  <si>
    <t>Fecha de la última actualización  (1: Sí; 0: No)</t>
  </si>
  <si>
    <t>Comentarios a la información (1: Sí; 0: No)</t>
  </si>
  <si>
    <t>Cumple con publicar el contenido de la información (1: Sí; 0: No)</t>
  </si>
  <si>
    <t>La información está disponible en una tabla en Excel u otro programa de software libre (1: Sí; 0: No)</t>
  </si>
  <si>
    <t>% de cumplimiento por criterio</t>
  </si>
  <si>
    <t>http://juarez-nl.gob.mx/transparencia-covid-19/</t>
  </si>
  <si>
    <t>https://www.sanicolas.gob.mx/wp-content/uploads/2020/05/TRANSPARENCIA-DONATIVOS-COVID-19.xlsx</t>
  </si>
  <si>
    <t>Sí publica la información de donativos de personas físicas y morales, así como la evidencia fotográfica de haber recibido el insumo, el número de personas beneficiarias, entre otra información.</t>
  </si>
  <si>
    <t>En la página de incio (https://www.sanicolas.gob.mx/) aparece hasta el cuarto lugar un banner que redirige al sitio con información de gastos, donativos y acciones para atender el covid-19 en el municipio.</t>
  </si>
  <si>
    <t>http://coronavirus.apodaca.gob.mx/rendicion-de-cuentas/</t>
  </si>
  <si>
    <t>Se publica la adquisición del municipio a proveedores de los insumos para atender las medidas de la contingencia conforme a la Ley de Adquisiciones, Arrendamientos y Contratación de Servicios del Estado de Nuevo León y el formato de la COTAI.</t>
  </si>
  <si>
    <t>Mediante el programa "SOLIDARIDAD SOCIAL" se administran los donativos en especie y dinero de particulares.</t>
  </si>
  <si>
    <t>http://www.guadalupe.gob.mx/transparencia-covid-19/</t>
  </si>
  <si>
    <t>Dispone de un sitio para iniciar un test para detectar síntomas y otro para solicitar entrega de apoyos. El sitio de información sobre los gastos está en la página de transparencia.</t>
  </si>
  <si>
    <t>Se publica la adquisición del municipio a proveedores de los insumos para atender las medidas de la contingencia conforme a la Ley de Adquisiciones, Arrendamientos y Contratación de Servicios del Estado de Nuevo León y el formato de la Mesa Metrópoli.</t>
  </si>
  <si>
    <t>Se publican enlaces dentro del formato de compras que incluyen fotos con la compra y entrega de los insumos, así como algunas notas de prensa sobre la donación de insumos de personas morales al municipio.</t>
  </si>
  <si>
    <t>https://docs.google.com/spreadsheets/d/1s1PzL9vesAA355P5_WXHPcXgkOi-7APZletL99sSz4I/edit#gid=585561491</t>
  </si>
  <si>
    <t>Se publican enlaces dentro del formato de compras que incluyen fotos con la compra y entrega de los insumos.</t>
  </si>
  <si>
    <t>http://trans.garcia.gob.mx/index.php</t>
  </si>
  <si>
    <t>Se publica la recepción de la mercanía y destino de entrega al interior y exterios del municipio, así como notas de prensa del uso de algunos apoyos entregados.</t>
  </si>
  <si>
    <t>Sí publica la información de donativos de personas físicas y morales con información sobre qué artículos se recibieron y el área responsable.</t>
  </si>
  <si>
    <t>Se publican enlaces dentro del formato de compras que incluyen fotos con la utilización de los insumos y apoyos a una muestra de personas beneficiarias, así como una nota que describe esta actividad.</t>
  </si>
  <si>
    <t>Se publican enlaces dentro del formato de compras que incluyen fotos con la entrega de los insumos y apoyos a una muestra de personas beneficiarias, así como una nota que describe esta actividad.</t>
  </si>
  <si>
    <t>Se publica una tabla con información de un donativo, así como enlaces dentro del formato de compras que incluyen fotos con la compra y entrega de los insumos, y algunas notas de prensa sobre la donación de insumos de personas morales al municipio.</t>
  </si>
  <si>
    <t>http://www.monterrey.gob.mx/oficial/Covid-19.asp</t>
  </si>
  <si>
    <t>http://www.monterrey.gob.mx/oficial/Documentos/Contrataciones_COVID19_MTY_18052020.xlsx</t>
  </si>
  <si>
    <t>Se publica algunos enlaces a publicaciones en Facebook con evidencia de la entrega de apoyos, así como notas de prensa en el sitio principal (http://www.monterrey.gob.mx/oficial/) sobre la entrega de algunos apoyos y aplicación de medidas por el personal municipal y el Alcalde.</t>
  </si>
  <si>
    <t>Se publica algunos enlaces a publicaciones en Facebook con evidencia del uso de apoyos, así como notas de prensa en el sitio principal (http://www.monterrey.gob.mx/oficial/) sobre el uso de algunos apoyos y aplicación de medidas por el personal municipal y el Alcalde.</t>
  </si>
  <si>
    <t>http://coronavirus.apodaca.gob.mx/wp-content/uploads/2020/05/TRANSPARENCIA-PROACTIVA-COVID19-v1.xlsx</t>
  </si>
  <si>
    <t>http://coronavirus.apodaca.gob.mx/wp-content/uploads/2020/05/Actualiz-Donativos-de-Marzo-a-22-Mayo-v1.xlsx</t>
  </si>
  <si>
    <t>APODACA</t>
  </si>
  <si>
    <t>ESCOBEDO</t>
  </si>
  <si>
    <t>GUADALUPE</t>
  </si>
  <si>
    <t>SANTA CATARINA</t>
  </si>
  <si>
    <t>SAN NICOLÁS</t>
  </si>
  <si>
    <t>SAN PEDRO</t>
  </si>
  <si>
    <t>MONTERREY</t>
  </si>
  <si>
    <t>GARCÍA</t>
  </si>
  <si>
    <t>JUÁREZ</t>
  </si>
  <si>
    <t>GOBIERNO EDO NL</t>
  </si>
  <si>
    <t>ENTE PÚBLICO</t>
  </si>
  <si>
    <t>ECT.MX</t>
  </si>
  <si>
    <t>CALIFICACIÓN #EmergenciaConTransparencia</t>
  </si>
  <si>
    <t>En la página de incio (http://www.monterrey.gob.mx/oficial/) aparece un ícono en la parte superior el sitio oficial: http://www.monterrey.gob.mx/oficial/Covid-19.asp.</t>
  </si>
  <si>
    <t>http://www.nl.gob.mx/sites/default/files/donativos-covid_290520-1.pdf</t>
  </si>
  <si>
    <t>Sí publica información de los donativos de personas físicas y morales, incluyendo la unidad beneficiaria.</t>
  </si>
  <si>
    <t>Sí indica la fecha de próxima actualización en las página de Informe Financiero de Nuevo León por COVID-19.</t>
  </si>
  <si>
    <t>Sí indica la fecha de última actualización de la tabla de compras públicas.</t>
  </si>
  <si>
    <t>Sí indica la fecha de última actualización de la sección de gastos, como también de los donativos.</t>
  </si>
  <si>
    <t>Sí indica la fecha de última actualización de las compras y los donativos.</t>
  </si>
  <si>
    <t>Sí indica la fecha de última actualización de las adquisiciones y de los donativos.</t>
  </si>
  <si>
    <t>Sí indica la fecha de última actualización, de las medidas aplicadas y de los pagos en el archivo descargable.</t>
  </si>
  <si>
    <t>Sí indica la fecha de última actualización de las compras.</t>
  </si>
  <si>
    <t>Sí indica la fecha de próxima actualización de la sección de gastos, como también de los donativos.</t>
  </si>
  <si>
    <t>Sí indica la fecha de próxima actualización de los pagos, que es quincenal.</t>
  </si>
  <si>
    <t>Sí indica la fecha de próxima actualización de las adquisiciones y de los donativos.</t>
  </si>
  <si>
    <t>Sí indica la fecha de próxima actualización de los pagos, que es diaria a las 19:00 horas.</t>
  </si>
  <si>
    <t>Sí indica la fecha de próxima actualización de los pagos, que es semanal.</t>
  </si>
  <si>
    <t>Sí indica la fecha de próxima actualización de las compras.</t>
  </si>
  <si>
    <t>No publica evidencia de la utilización de apoyos o de las personas beneficiarias por estos.</t>
  </si>
  <si>
    <t xml:space="preserve">Los informes financieros y padrones de beneficiarios se publican en excel descargable. </t>
  </si>
  <si>
    <t>Criterio extra 2. Padrón de beneficiarios</t>
  </si>
  <si>
    <t xml:space="preserve">Criterio extra 1. Tabla del gasto resumida </t>
  </si>
  <si>
    <t>No publica padrones de beneficiarios de los apoyos entregados en el micrositio de COVID-19.</t>
  </si>
  <si>
    <t>http://coronavirus.apodaca.gob.mx/wp-content/uploads/2020/05/Padron-Beneficiarios-tarjetas.xlsx</t>
  </si>
  <si>
    <t>No publica el formato resumido.</t>
  </si>
  <si>
    <t>Sí publica padrones de beneficiarios de los apoyos entregados en el micrositio de COVID-19 (tarjetas de despensa).</t>
  </si>
  <si>
    <t>Sí publica padrones de beneficiarios de los apoyos entregados en el micrositio de COVID-19 (apoyo a vendedores ambulantes y de los donativos de Bachoco).</t>
  </si>
  <si>
    <t>En la página de inicio (http://juarez-nl.gob.mx/) se indica en la parte superior los botones al sitio de transparencia de COVID-19.</t>
  </si>
  <si>
    <t>Sí indica la fecha de próxima actualización de los pagos.</t>
  </si>
  <si>
    <t>Solo publica padrones de beneficiarios de los apoyos entregados en el micrositio de COVID-19 (Fomerrey e Instituto de la Vivienda).</t>
  </si>
  <si>
    <t>Sí publica el formato resumido dentro de la tabla de compras públicas.</t>
  </si>
  <si>
    <t>https://sanpedro.gob.mx/coronavirus/compras_publicas.html</t>
  </si>
  <si>
    <t>En la página de inicio (http://garcia.gob.mx/) se indica en la parte superior los botones al sitio de transparencia de COVID-19.</t>
  </si>
  <si>
    <t>Sí publica información de los donativos en especie de personas morales.</t>
  </si>
  <si>
    <t>http://garcia.gob.mx/descarga/Actualiz-Donativos-en-especie.pdf</t>
  </si>
  <si>
    <t>Sí indica la fecha de próxima actualización de las compras y donativos.</t>
  </si>
  <si>
    <t>http://garcia.gob.mx/descarga/IECT_FORMATO_GASTO_MAYO292020.pdf</t>
  </si>
  <si>
    <t>Sí publica información sobre un donativo a vendedores ambulantes y oferentes de mercados rodantes, del cual también publica un padrón y gráficos.</t>
  </si>
  <si>
    <t>https://escobedo.gob.mx/transparencia/proactiva/doc/RESUMEN_GASTOS_COVID.xlsx</t>
  </si>
  <si>
    <t xml:space="preserve">Sí publica el formato resumido dentro del sitio de transparencia covid-19 y la sección de emergencia con transparencia. </t>
  </si>
  <si>
    <t>Sí publica fotografías sobre los donativos de personas morales, así como una tabla con las características de los donativos.</t>
  </si>
  <si>
    <t>http://juarez-nl.gob.mx/transparencia/EMERGENCIA%20CON%20TRANSPARENCIA/EMERGENCIA%20CON%20TRANSPARENCIA/05%20MAYO/02%20COVID_DONATIVOS_MAYO.xlsx</t>
  </si>
  <si>
    <t>No publica padrones de beneficiarios de los apoyos entregados en el micrositio de COVID-19, solo fotografías de los donativos entregados.</t>
  </si>
  <si>
    <t>Se publican enlaces dentro del formato de compras que incluyen fotos con la entrega de los insumos y la factura.</t>
  </si>
  <si>
    <t>Se publican enlaces dentro del formato de compras que incluyen fotos con la utilización de los apoyos.</t>
  </si>
  <si>
    <t>Se publican enlaces dentro del formato de compras que incluyen fotos con la compra y entrega de los apoyos, así como algunas notas de prensa sobre la donación de insumos de personas morales al municipio.</t>
  </si>
  <si>
    <t>Se publican enlaces dentro del formato de compras que incluyen fotos con la utilización de los apoyos, así como notas de prensa.</t>
  </si>
  <si>
    <t>http://juarez-nl.gob.mx/transparencia/EMERGENCIA%20CON%20TRANSPARENCIA/EMERGENCIA%20CON%20TRANSPARENCIA/05%20MAYO/01%20RESUMEN%20GASTOS%20COVID%20MAYO.xlsx</t>
  </si>
  <si>
    <t>Puntos extra (2 posibles)</t>
  </si>
  <si>
    <t xml:space="preserve">Sí publica el formato resumido dentro del sitio de gastos covid-19. </t>
  </si>
  <si>
    <t>+ Criterios extra +</t>
  </si>
  <si>
    <t>No publica padrones de beneficiarios de los apoyos entregados en el micrositio de COVID-19, solo una tabla estadística del destino de los apoyos hacia el interior del gobierno o hacia externos.</t>
  </si>
  <si>
    <t>https://www.sanicolas.gob.mx/wp-content/uploads/2020/05/RESUMEN-GASTOS-COVID-19.xlsx</t>
  </si>
  <si>
    <t>https://escobedo.gob.mx/transparencia/proactiva/doc/APOYOS_PADRON_DE_BENEFICIARIOSb.xlsx</t>
  </si>
  <si>
    <t>http://coronavirus.apodaca.gob.mx/wp-content/uploads/2020/06/IECT_FORMATO_GASTO_MAYO312020-JR.xlsx</t>
  </si>
  <si>
    <t>Sí indica la fecha de próxima actualización del micrositio.</t>
  </si>
  <si>
    <t>Sí publica la información de donativos de personas morales con información del destino.</t>
  </si>
  <si>
    <t>http://www.monterrey.gob.mx/oficial/documentos/Noticias/2020/Donativos_COVID_12jun20.xlsx</t>
  </si>
  <si>
    <t xml:space="preserve">http://www.monterrey.gob.mx/oficial/documentos/Noticias/2020/Formato_Simplificado_12jun20.xlsx </t>
  </si>
  <si>
    <t>http://www.monterrey.gob.mx/pdf/portaln/2020/Beneficiarios/SDS_2020_05_Formato_95_XVIB_Subsidios_estimulos_y_apoyos_4_TRC.xlsx</t>
  </si>
  <si>
    <t>Sí publica el formato resumido en la parte superior del sitio oficial del municipio.</t>
  </si>
  <si>
    <t>EVALUACIÓN:20 DE JUNIO 2020 (12:00HRS)</t>
  </si>
  <si>
    <t>PRÓXIMA: 27 DE JUNIO 2020</t>
  </si>
  <si>
    <t>Sí publica padrón de beneficiarios del programa Tarjeta Regia. Contingencia, Intervención Social, además del programa Pro Regio Empresarial.</t>
  </si>
  <si>
    <t>Sí publica el padron de beneficiarios de apoyos en especie o económicos entregados.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</si>
</sst>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/>
    </xf>
    <xf numFmtId="43" fontId="0" fillId="0" borderId="0" xfId="1" applyFont="1" applyAlignment="1">
      <alignment horizontal="center"/>
    </xf>
    <xf numFmtId="9" fontId="0" fillId="0" borderId="1" xfId="2" applyFont="1" applyBorder="1" applyAlignment="1">
      <alignment horizontal="center"/>
    </xf>
    <xf numFmtId="43" fontId="0" fillId="0" borderId="0" xfId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3" applyBorder="1" applyAlignment="1">
      <alignment horizontal="left"/>
    </xf>
    <xf numFmtId="0" fontId="0" fillId="0" borderId="0" xfId="0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3"/>
    <xf numFmtId="0" fontId="0" fillId="0" borderId="0" xfId="0" applyFill="1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3" fontId="11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Border="1"/>
    <xf numFmtId="165" fontId="8" fillId="0" borderId="0" xfId="1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8" fillId="0" borderId="0" xfId="2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0" applyFont="1" applyFill="1" applyAlignment="1">
      <alignment horizontal="right" vertical="center"/>
    </xf>
    <xf numFmtId="164" fontId="13" fillId="0" borderId="2" xfId="0" applyNumberFormat="1" applyFont="1" applyBorder="1" applyAlignment="1">
      <alignment horizontal="left"/>
    </xf>
    <xf numFmtId="1" fontId="14" fillId="0" borderId="2" xfId="2" applyNumberFormat="1" applyFont="1" applyBorder="1" applyAlignment="1">
      <alignment horizontal="center"/>
    </xf>
    <xf numFmtId="0" fontId="14" fillId="0" borderId="2" xfId="0" applyNumberFormat="1" applyFont="1" applyBorder="1" applyAlignment="1">
      <alignment horizontal="center"/>
    </xf>
    <xf numFmtId="0" fontId="14" fillId="0" borderId="2" xfId="1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164" fontId="12" fillId="0" borderId="2" xfId="0" applyNumberFormat="1" applyFont="1" applyBorder="1" applyAlignment="1">
      <alignment horizontal="center" vertical="center"/>
    </xf>
    <xf numFmtId="14" fontId="13" fillId="0" borderId="2" xfId="2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1" xfId="2" applyNumberFormat="1" applyFont="1" applyBorder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9" fontId="12" fillId="0" borderId="3" xfId="2" applyFont="1" applyBorder="1" applyAlignment="1">
      <alignment horizontal="center" vertical="center"/>
    </xf>
    <xf numFmtId="9" fontId="12" fillId="0" borderId="4" xfId="2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</cellXfs>
  <cellStyles count="5">
    <cellStyle name="Hipervínculo" xfId="3" builtinId="8"/>
    <cellStyle name="Hipervínculo 2" xfId="4" xr:uid="{60C0D0D7-6A92-45C2-BBD5-D85D84C27BC6}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anpedro.gob.mx/coronavirus/" TargetMode="External"/><Relationship Id="rId18" Type="http://schemas.openxmlformats.org/officeDocument/2006/relationships/hyperlink" Target="http://www.nl.gob.mx/informefinanciero-covid-19" TargetMode="External"/><Relationship Id="rId26" Type="http://schemas.openxmlformats.org/officeDocument/2006/relationships/hyperlink" Target="https://docs.google.com/spreadsheets/d/1s1PzL9vesAA355P5_WXHPcXgkOi-7APZletL99sSz4I/edit" TargetMode="External"/><Relationship Id="rId39" Type="http://schemas.openxmlformats.org/officeDocument/2006/relationships/hyperlink" Target="http://www.nl.gob.mx/informefinanciero-covid-19" TargetMode="External"/><Relationship Id="rId21" Type="http://schemas.openxmlformats.org/officeDocument/2006/relationships/hyperlink" Target="http://juarez-nl.gob.mx/transparencia-covid-19/" TargetMode="External"/><Relationship Id="rId34" Type="http://schemas.openxmlformats.org/officeDocument/2006/relationships/hyperlink" Target="http://www.monterrey.gob.mx/oficial/Documentos/Contrataciones_COVID19_MTY_18052020.xlsx" TargetMode="External"/><Relationship Id="rId42" Type="http://schemas.openxmlformats.org/officeDocument/2006/relationships/hyperlink" Target="http://www.nl.gob.mx/informefinanciero-covid-19" TargetMode="External"/><Relationship Id="rId47" Type="http://schemas.openxmlformats.org/officeDocument/2006/relationships/hyperlink" Target="http://juarez-nl.gob.mx/transparencia/EMERGENCIA%20CON%20TRANSPARENCIA/EMERGENCIA%20CON%20TRANSPARENCIA/05%20MAYO/02%20COVID_DONATIVOS_MAYO.xlsx" TargetMode="External"/><Relationship Id="rId50" Type="http://schemas.openxmlformats.org/officeDocument/2006/relationships/hyperlink" Target="http://juarez-nl.gob.mx/transparencia-covid-19/" TargetMode="External"/><Relationship Id="rId55" Type="http://schemas.openxmlformats.org/officeDocument/2006/relationships/hyperlink" Target="http://coronavirus.apodaca.gob.mx/rendicion-de-cuentas/" TargetMode="External"/><Relationship Id="rId7" Type="http://schemas.openxmlformats.org/officeDocument/2006/relationships/hyperlink" Target="https://www.sanicolas.gob.mx/category/noticias/" TargetMode="External"/><Relationship Id="rId12" Type="http://schemas.openxmlformats.org/officeDocument/2006/relationships/hyperlink" Target="https://sanpedro.gob.mx/coronavirus/" TargetMode="External"/><Relationship Id="rId17" Type="http://schemas.openxmlformats.org/officeDocument/2006/relationships/hyperlink" Target="https://escobedo.gob.mx/?p=proactiva" TargetMode="External"/><Relationship Id="rId25" Type="http://schemas.openxmlformats.org/officeDocument/2006/relationships/hyperlink" Target="http://www.guadalupe.gob.mx/transparencia-covid-19/" TargetMode="External"/><Relationship Id="rId33" Type="http://schemas.openxmlformats.org/officeDocument/2006/relationships/hyperlink" Target="http://www.monterrey.gob.mx/oficial/Covid-19.asp" TargetMode="External"/><Relationship Id="rId38" Type="http://schemas.openxmlformats.org/officeDocument/2006/relationships/hyperlink" Target="http://www.nl.gob.mx/sites/default/files/donativos-covid_290520-1.pdf" TargetMode="External"/><Relationship Id="rId46" Type="http://schemas.openxmlformats.org/officeDocument/2006/relationships/hyperlink" Target="https://escobedo.gob.mx/transparencia/proactiva/doc/RESUMEN_GASTOS_COVID.xlsx" TargetMode="External"/><Relationship Id="rId59" Type="http://schemas.openxmlformats.org/officeDocument/2006/relationships/hyperlink" Target="http://www.monterrey.gob.mx/pdf/portaln/2020/Beneficiarios/SDS_2020_05_Formato_95_XVIB_Subsidios_estimulos_y_apoyos_4_TRC.xlsx" TargetMode="External"/><Relationship Id="rId2" Type="http://schemas.openxmlformats.org/officeDocument/2006/relationships/hyperlink" Target="https://sanpedro.gob.mx/coronavirus/" TargetMode="External"/><Relationship Id="rId16" Type="http://schemas.openxmlformats.org/officeDocument/2006/relationships/hyperlink" Target="http://www.stacatarina.gob.mx/apps/covid19/" TargetMode="External"/><Relationship Id="rId20" Type="http://schemas.openxmlformats.org/officeDocument/2006/relationships/hyperlink" Target="http://www.nl.gob.mx/series/acciones-de-apoyo-las-familias-de-nuevo-leon-ante-covid-19" TargetMode="External"/><Relationship Id="rId29" Type="http://schemas.openxmlformats.org/officeDocument/2006/relationships/hyperlink" Target="http://trans.garcia.gob.mx/index.php" TargetMode="External"/><Relationship Id="rId41" Type="http://schemas.openxmlformats.org/officeDocument/2006/relationships/hyperlink" Target="https://sanpedro.gob.mx/coronavirus/compras_publicas.html" TargetMode="External"/><Relationship Id="rId54" Type="http://schemas.openxmlformats.org/officeDocument/2006/relationships/hyperlink" Target="http://www.guadalupe.gob.mx/transparencia-covid-19/" TargetMode="External"/><Relationship Id="rId1" Type="http://schemas.openxmlformats.org/officeDocument/2006/relationships/hyperlink" Target="http://www.guadalupe.gob.mx/apoyoscovid/" TargetMode="External"/><Relationship Id="rId6" Type="http://schemas.openxmlformats.org/officeDocument/2006/relationships/hyperlink" Target="https://www.sanicolas.gob.mx/gastoscovid/" TargetMode="External"/><Relationship Id="rId11" Type="http://schemas.openxmlformats.org/officeDocument/2006/relationships/hyperlink" Target="http://www.guadalupe.gob.mx/" TargetMode="External"/><Relationship Id="rId24" Type="http://schemas.openxmlformats.org/officeDocument/2006/relationships/hyperlink" Target="http://coronavirus.apodaca.gob.mx/rendicion-de-cuentas/" TargetMode="External"/><Relationship Id="rId32" Type="http://schemas.openxmlformats.org/officeDocument/2006/relationships/hyperlink" Target="http://www.guadalupe.gob.mx/transparencia-covid-19/" TargetMode="External"/><Relationship Id="rId37" Type="http://schemas.openxmlformats.org/officeDocument/2006/relationships/hyperlink" Target="http://coronavirus.apodaca.gob.mx/wp-content/uploads/2020/05/TRANSPARENCIA-PROACTIVA-COVID19-v1.xlsx" TargetMode="External"/><Relationship Id="rId40" Type="http://schemas.openxmlformats.org/officeDocument/2006/relationships/hyperlink" Target="http://coronavirus.apodaca.gob.mx/wp-content/uploads/2020/05/Padron-Beneficiarios-tarjetas.xlsx" TargetMode="External"/><Relationship Id="rId45" Type="http://schemas.openxmlformats.org/officeDocument/2006/relationships/hyperlink" Target="http://garcia.gob.mx/descarga/IECT_FORMATO_GASTO_MAYO292020.pdf" TargetMode="External"/><Relationship Id="rId53" Type="http://schemas.openxmlformats.org/officeDocument/2006/relationships/hyperlink" Target="https://escobedo.gob.mx/transparencia/proactiva/doc/APOYOS_PADRON_DE_BENEFICIARIOSb.xlsx" TargetMode="External"/><Relationship Id="rId58" Type="http://schemas.openxmlformats.org/officeDocument/2006/relationships/hyperlink" Target="http://www.monterrey.gob.mx/oficial/documentos/Noticias/2020/Formato_Simplificado_12jun20.xlsx" TargetMode="External"/><Relationship Id="rId5" Type="http://schemas.openxmlformats.org/officeDocument/2006/relationships/hyperlink" Target="http://www.stacatarina.gob.mx/apps/covid19/files/pagos.xlsx" TargetMode="External"/><Relationship Id="rId15" Type="http://schemas.openxmlformats.org/officeDocument/2006/relationships/hyperlink" Target="http://www.stacatarina.gob.mx/apps/covid19/" TargetMode="External"/><Relationship Id="rId23" Type="http://schemas.openxmlformats.org/officeDocument/2006/relationships/hyperlink" Target="https://www.sanicolas.gob.mx/gastoscovid/" TargetMode="External"/><Relationship Id="rId28" Type="http://schemas.openxmlformats.org/officeDocument/2006/relationships/hyperlink" Target="https://docs.google.com/spreadsheets/d/1s1PzL9vesAA355P5_WXHPcXgkOi-7APZletL99sSz4I/edit" TargetMode="External"/><Relationship Id="rId36" Type="http://schemas.openxmlformats.org/officeDocument/2006/relationships/hyperlink" Target="http://coronavirus.apodaca.gob.mx/wp-content/uploads/2020/05/TRANSPARENCIA-PROACTIVA-COVID19-v1.xlsx" TargetMode="External"/><Relationship Id="rId49" Type="http://schemas.openxmlformats.org/officeDocument/2006/relationships/hyperlink" Target="https://escobedo.gob.mx/transparencia/proactiva/doc/RESUMEN_GASTOS_COVID.xlsx" TargetMode="External"/><Relationship Id="rId57" Type="http://schemas.openxmlformats.org/officeDocument/2006/relationships/hyperlink" Target="http://www.monterrey.gob.mx/oficial/documentos/Noticias/2020/Donativos_COVID_12jun20.xlsx" TargetMode="External"/><Relationship Id="rId10" Type="http://schemas.openxmlformats.org/officeDocument/2006/relationships/hyperlink" Target="https://www.sanicolas.gob.mx/category/noticias/" TargetMode="External"/><Relationship Id="rId19" Type="http://schemas.openxmlformats.org/officeDocument/2006/relationships/hyperlink" Target="http://www.nl.gob.mx/coronavirus" TargetMode="External"/><Relationship Id="rId31" Type="http://schemas.openxmlformats.org/officeDocument/2006/relationships/hyperlink" Target="https://escobedo.gob.mx/?p=proactiva" TargetMode="External"/><Relationship Id="rId44" Type="http://schemas.openxmlformats.org/officeDocument/2006/relationships/hyperlink" Target="https://sanpedro.gob.mx/coronavirus/compras_publicas.html" TargetMode="External"/><Relationship Id="rId52" Type="http://schemas.openxmlformats.org/officeDocument/2006/relationships/hyperlink" Target="http://juarez-nl.gob.mx/transparencia/EMERGENCIA%20CON%20TRANSPARENCIA/EMERGENCIA%20CON%20TRANSPARENCIA/05%20MAYO/02%20COVID_DONATIVOS_MAYO.xlsx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escobedo.gob.mx/transparencia/proactiva/docs/COVID19_GASTO.xlsx" TargetMode="External"/><Relationship Id="rId9" Type="http://schemas.openxmlformats.org/officeDocument/2006/relationships/hyperlink" Target="http://www.monterrey.gob.mx/oficial/" TargetMode="External"/><Relationship Id="rId14" Type="http://schemas.openxmlformats.org/officeDocument/2006/relationships/hyperlink" Target="http://www.stacatarina.gob.mx/apps/covid19/" TargetMode="External"/><Relationship Id="rId22" Type="http://schemas.openxmlformats.org/officeDocument/2006/relationships/hyperlink" Target="https://www.sanicolas.gob.mx/wp-content/uploads/2020/05/TRANSPARENCIA-DONATIVOS-COVID-19.xlsx" TargetMode="External"/><Relationship Id="rId27" Type="http://schemas.openxmlformats.org/officeDocument/2006/relationships/hyperlink" Target="https://docs.google.com/spreadsheets/d/1s1PzL9vesAA355P5_WXHPcXgkOi-7APZletL99sSz4I/edit" TargetMode="External"/><Relationship Id="rId30" Type="http://schemas.openxmlformats.org/officeDocument/2006/relationships/hyperlink" Target="http://www.stacatarina.gob.mx/apps/covid19/" TargetMode="External"/><Relationship Id="rId35" Type="http://schemas.openxmlformats.org/officeDocument/2006/relationships/hyperlink" Target="http://www.monterrey.gob.mx/oficial/" TargetMode="External"/><Relationship Id="rId43" Type="http://schemas.openxmlformats.org/officeDocument/2006/relationships/hyperlink" Target="http://garcia.gob.mx/descarga/Actualiz-Donativos-en-especie.pdf" TargetMode="External"/><Relationship Id="rId48" Type="http://schemas.openxmlformats.org/officeDocument/2006/relationships/hyperlink" Target="https://escobedo.gob.mx/transparencia/proactiva/doc/RESUMEN_GASTOS_COVID.xlsx" TargetMode="External"/><Relationship Id="rId56" Type="http://schemas.openxmlformats.org/officeDocument/2006/relationships/hyperlink" Target="http://coronavirus.apodaca.gob.mx/wp-content/uploads/2020/06/IECT_FORMATO_GASTO_MAYO312020-JR.xlsx" TargetMode="External"/><Relationship Id="rId8" Type="http://schemas.openxmlformats.org/officeDocument/2006/relationships/hyperlink" Target="http://www.guadalupe.gob.mx/" TargetMode="External"/><Relationship Id="rId51" Type="http://schemas.openxmlformats.org/officeDocument/2006/relationships/hyperlink" Target="https://www.sanicolas.gob.mx/wp-content/uploads/2020/05/RESUMEN-GASTOS-COVID-19.xlsx" TargetMode="External"/><Relationship Id="rId3" Type="http://schemas.openxmlformats.org/officeDocument/2006/relationships/hyperlink" Target="https://airtable.com/shrql5Lsg3UP3Omj6/tbldIlMdgQxw4mLiL/viwPRNsMphcQyEtl7?backgroundColor=gray&amp;blocks=hi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AC4A-2536-462A-8043-2D41949E100A}">
  <dimension ref="A1:V47"/>
  <sheetViews>
    <sheetView topLeftCell="B1" zoomScale="80" zoomScaleNormal="80" workbookViewId="0">
      <pane ySplit="2" topLeftCell="A30" activePane="bottomLeft" state="frozen"/>
      <selection pane="bottomLeft" activeCell="C51" sqref="C51"/>
    </sheetView>
  </sheetViews>
  <sheetFormatPr baseColWidth="10" defaultColWidth="11.42578125" defaultRowHeight="15" x14ac:dyDescent="0.25"/>
  <cols>
    <col min="1" max="1" width="3" style="25" customWidth="1"/>
    <col min="2" max="2" width="13.140625" style="1" customWidth="1"/>
    <col min="3" max="3" width="49.5703125" style="10" customWidth="1"/>
    <col min="4" max="4" width="26.140625" style="12" customWidth="1"/>
    <col min="5" max="14" width="10.7109375" style="2" customWidth="1"/>
    <col min="15" max="15" width="13.140625" style="2" customWidth="1"/>
    <col min="16" max="16" width="17.42578125" style="2" customWidth="1"/>
    <col min="17" max="16384" width="11.42578125" style="2"/>
  </cols>
  <sheetData>
    <row r="1" spans="2:22" ht="27.75" customHeight="1" x14ac:dyDescent="0.25">
      <c r="B1" s="64" t="s">
        <v>40</v>
      </c>
      <c r="C1" s="64"/>
      <c r="D1" s="64"/>
    </row>
    <row r="2" spans="2:22" ht="55.5" customHeight="1" x14ac:dyDescent="0.25">
      <c r="B2" s="14" t="s">
        <v>38</v>
      </c>
      <c r="C2" s="15" t="s">
        <v>0</v>
      </c>
      <c r="D2" s="14" t="s">
        <v>1</v>
      </c>
      <c r="E2" s="59" t="s">
        <v>2</v>
      </c>
      <c r="F2" s="59" t="s">
        <v>3</v>
      </c>
      <c r="G2" s="59" t="s">
        <v>4</v>
      </c>
      <c r="H2" s="59" t="s">
        <v>5</v>
      </c>
      <c r="I2" s="59" t="s">
        <v>6</v>
      </c>
      <c r="J2" s="59" t="s">
        <v>7</v>
      </c>
      <c r="K2" s="59" t="s">
        <v>8</v>
      </c>
      <c r="L2" s="59" t="s">
        <v>9</v>
      </c>
      <c r="M2" s="59" t="s">
        <v>10</v>
      </c>
      <c r="N2" s="59" t="s">
        <v>60</v>
      </c>
      <c r="O2" s="57" t="s">
        <v>39</v>
      </c>
      <c r="P2" s="57" t="s">
        <v>83</v>
      </c>
    </row>
    <row r="3" spans="2:22" x14ac:dyDescent="0.25">
      <c r="B3" s="62" t="s">
        <v>23</v>
      </c>
      <c r="C3" s="63" t="s">
        <v>24</v>
      </c>
      <c r="D3" s="16" t="s">
        <v>26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f>SUM(E3:N3)</f>
        <v>10</v>
      </c>
      <c r="P3" s="17">
        <f>(O3/10)</f>
        <v>1</v>
      </c>
    </row>
    <row r="4" spans="2:22" ht="31.5" customHeight="1" x14ac:dyDescent="0.25">
      <c r="B4" s="62"/>
      <c r="C4" s="63"/>
      <c r="D4" s="16" t="s">
        <v>18</v>
      </c>
      <c r="E4" s="23" t="s">
        <v>122</v>
      </c>
      <c r="F4" s="23" t="s">
        <v>92</v>
      </c>
      <c r="G4" s="23" t="s">
        <v>87</v>
      </c>
      <c r="H4" s="23" t="s">
        <v>42</v>
      </c>
      <c r="I4" s="23" t="s">
        <v>48</v>
      </c>
      <c r="J4" s="23" t="s">
        <v>49</v>
      </c>
      <c r="K4" s="23" t="s">
        <v>147</v>
      </c>
      <c r="L4" s="23" t="s">
        <v>152</v>
      </c>
      <c r="M4" s="23" t="s">
        <v>67</v>
      </c>
      <c r="N4" s="23" t="s">
        <v>68</v>
      </c>
      <c r="O4" s="9" t="s">
        <v>53</v>
      </c>
      <c r="P4" s="2" t="s">
        <v>53</v>
      </c>
    </row>
    <row r="5" spans="2:22" x14ac:dyDescent="0.25">
      <c r="B5" s="62"/>
      <c r="C5" s="63"/>
      <c r="D5" s="16" t="s">
        <v>17</v>
      </c>
      <c r="E5" s="31" t="s">
        <v>103</v>
      </c>
      <c r="F5" s="24" t="s">
        <v>41</v>
      </c>
      <c r="G5" s="31" t="s">
        <v>54</v>
      </c>
      <c r="H5" s="24" t="s">
        <v>88</v>
      </c>
      <c r="I5" s="24" t="s">
        <v>19</v>
      </c>
      <c r="J5" s="24" t="s">
        <v>45</v>
      </c>
      <c r="K5" s="31" t="s">
        <v>84</v>
      </c>
      <c r="L5" s="24" t="s">
        <v>97</v>
      </c>
      <c r="M5" s="24" t="s">
        <v>20</v>
      </c>
      <c r="N5" s="31" t="s">
        <v>66</v>
      </c>
      <c r="O5" s="9" t="s">
        <v>53</v>
      </c>
      <c r="P5" s="2" t="s">
        <v>53</v>
      </c>
    </row>
    <row r="6" spans="2:22" ht="15" customHeight="1" x14ac:dyDescent="0.25">
      <c r="B6" s="28"/>
      <c r="C6" s="65" t="s">
        <v>11</v>
      </c>
      <c r="D6" s="65"/>
      <c r="E6" s="18">
        <f t="shared" ref="E6:L6" si="0">SUM(E3)*0.166</f>
        <v>0.16600000000000001</v>
      </c>
      <c r="F6" s="18">
        <f t="shared" si="0"/>
        <v>0.16600000000000001</v>
      </c>
      <c r="G6" s="18">
        <f t="shared" si="0"/>
        <v>0.16600000000000001</v>
      </c>
      <c r="H6" s="18">
        <f t="shared" si="0"/>
        <v>0.16600000000000001</v>
      </c>
      <c r="I6" s="18">
        <f t="shared" si="0"/>
        <v>0.16600000000000001</v>
      </c>
      <c r="J6" s="18">
        <f t="shared" si="0"/>
        <v>0.16600000000000001</v>
      </c>
      <c r="K6" s="18">
        <f t="shared" si="0"/>
        <v>0.16600000000000001</v>
      </c>
      <c r="L6" s="18">
        <f t="shared" si="0"/>
        <v>0.16600000000000001</v>
      </c>
      <c r="M6" s="18">
        <f t="shared" ref="M6" si="1">SUM(M3)*0.166</f>
        <v>0.16600000000000001</v>
      </c>
      <c r="N6" s="18">
        <f t="shared" ref="N6" si="2">SUM(N3)*0.166</f>
        <v>0.16600000000000001</v>
      </c>
      <c r="O6" s="18">
        <f>SUM(E6:N6)</f>
        <v>1.66</v>
      </c>
      <c r="P6" s="2" t="s">
        <v>53</v>
      </c>
    </row>
    <row r="7" spans="2:22" ht="42" customHeight="1" x14ac:dyDescent="0.25">
      <c r="B7" s="62" t="s">
        <v>27</v>
      </c>
      <c r="C7" s="63" t="s">
        <v>25</v>
      </c>
      <c r="D7" s="16" t="s">
        <v>81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f>SUM(E7:N7)</f>
        <v>10</v>
      </c>
      <c r="P7" s="17">
        <f>(O7/10)</f>
        <v>1</v>
      </c>
    </row>
    <row r="8" spans="2:22" x14ac:dyDescent="0.25">
      <c r="B8" s="62"/>
      <c r="C8" s="63"/>
      <c r="D8" s="16" t="s">
        <v>18</v>
      </c>
      <c r="E8" s="23" t="s">
        <v>89</v>
      </c>
      <c r="F8" s="23" t="s">
        <v>89</v>
      </c>
      <c r="G8" s="23" t="s">
        <v>93</v>
      </c>
      <c r="H8" s="23" t="s">
        <v>89</v>
      </c>
      <c r="I8" s="23" t="s">
        <v>71</v>
      </c>
      <c r="J8" s="27" t="s">
        <v>72</v>
      </c>
      <c r="K8" s="23" t="s">
        <v>89</v>
      </c>
      <c r="L8" s="23" t="s">
        <v>89</v>
      </c>
      <c r="M8" s="23" t="s">
        <v>73</v>
      </c>
      <c r="N8" s="23" t="s">
        <v>74</v>
      </c>
      <c r="O8" s="9" t="s">
        <v>53</v>
      </c>
      <c r="P8" s="2" t="s">
        <v>53</v>
      </c>
      <c r="R8"/>
      <c r="S8"/>
      <c r="T8"/>
      <c r="U8"/>
      <c r="V8"/>
    </row>
    <row r="9" spans="2:22" ht="56.25" customHeight="1" x14ac:dyDescent="0.25">
      <c r="B9" s="62"/>
      <c r="C9" s="63"/>
      <c r="D9" s="16" t="s">
        <v>82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f>SUM(E9:N9)</f>
        <v>10</v>
      </c>
      <c r="P9" s="17">
        <f>(O9/10)</f>
        <v>1</v>
      </c>
      <c r="R9"/>
      <c r="S9"/>
      <c r="T9"/>
      <c r="U9"/>
      <c r="V9"/>
    </row>
    <row r="10" spans="2:22" x14ac:dyDescent="0.25">
      <c r="B10" s="62"/>
      <c r="C10" s="63"/>
      <c r="D10" s="16" t="s">
        <v>18</v>
      </c>
      <c r="E10" s="24" t="s">
        <v>104</v>
      </c>
      <c r="F10" s="24" t="s">
        <v>91</v>
      </c>
      <c r="G10" s="24" t="s">
        <v>54</v>
      </c>
      <c r="H10" s="24" t="s">
        <v>88</v>
      </c>
      <c r="I10" s="24" t="s">
        <v>44</v>
      </c>
      <c r="J10" s="24" t="s">
        <v>50</v>
      </c>
      <c r="K10" s="24" t="s">
        <v>84</v>
      </c>
      <c r="L10" s="31" t="s">
        <v>95</v>
      </c>
      <c r="M10" s="24" t="s">
        <v>43</v>
      </c>
      <c r="N10" s="31" t="s">
        <v>65</v>
      </c>
      <c r="O10" s="9" t="s">
        <v>53</v>
      </c>
      <c r="R10"/>
      <c r="S10"/>
      <c r="T10"/>
      <c r="U10"/>
      <c r="V10"/>
    </row>
    <row r="11" spans="2:22" x14ac:dyDescent="0.25">
      <c r="B11" s="62"/>
      <c r="C11" s="63"/>
      <c r="D11" s="16" t="s">
        <v>17</v>
      </c>
      <c r="E11" s="27" t="s">
        <v>78</v>
      </c>
      <c r="F11" s="27" t="s">
        <v>78</v>
      </c>
      <c r="G11" s="27" t="s">
        <v>78</v>
      </c>
      <c r="H11" s="27" t="s">
        <v>78</v>
      </c>
      <c r="I11" s="27" t="s">
        <v>78</v>
      </c>
      <c r="J11" s="27" t="s">
        <v>21</v>
      </c>
      <c r="K11" s="27" t="s">
        <v>78</v>
      </c>
      <c r="L11" s="27" t="s">
        <v>78</v>
      </c>
      <c r="M11" s="27" t="s">
        <v>78</v>
      </c>
      <c r="N11" s="27" t="s">
        <v>139</v>
      </c>
      <c r="O11" s="9" t="s">
        <v>53</v>
      </c>
      <c r="R11"/>
      <c r="S11"/>
      <c r="T11"/>
      <c r="U11"/>
      <c r="V11"/>
    </row>
    <row r="12" spans="2:22" x14ac:dyDescent="0.25">
      <c r="B12" s="14"/>
      <c r="C12" s="65" t="s">
        <v>12</v>
      </c>
      <c r="D12" s="65"/>
      <c r="E12" s="18">
        <f t="shared" ref="E12:N12" si="3">(SUM(E9+E7)*0.5)*0.166</f>
        <v>0.16600000000000001</v>
      </c>
      <c r="F12" s="18">
        <f t="shared" si="3"/>
        <v>0.16600000000000001</v>
      </c>
      <c r="G12" s="18">
        <f t="shared" si="3"/>
        <v>0.16600000000000001</v>
      </c>
      <c r="H12" s="18">
        <f t="shared" si="3"/>
        <v>0.16600000000000001</v>
      </c>
      <c r="I12" s="18">
        <f t="shared" si="3"/>
        <v>0.16600000000000001</v>
      </c>
      <c r="J12" s="18">
        <f t="shared" si="3"/>
        <v>0.16600000000000001</v>
      </c>
      <c r="K12" s="18">
        <f t="shared" si="3"/>
        <v>0.16600000000000001</v>
      </c>
      <c r="L12" s="18">
        <f t="shared" si="3"/>
        <v>0.16600000000000001</v>
      </c>
      <c r="M12" s="18">
        <f t="shared" si="3"/>
        <v>0.16600000000000001</v>
      </c>
      <c r="N12" s="18">
        <f t="shared" si="3"/>
        <v>0.16600000000000001</v>
      </c>
      <c r="O12" s="18">
        <f>SUM(E12:N12)</f>
        <v>1.66</v>
      </c>
      <c r="P12" s="2" t="s">
        <v>53</v>
      </c>
      <c r="R12"/>
      <c r="S12"/>
      <c r="T12"/>
      <c r="U12"/>
      <c r="V12"/>
    </row>
    <row r="13" spans="2:22" x14ac:dyDescent="0.25">
      <c r="B13" s="62" t="s">
        <v>28</v>
      </c>
      <c r="C13" s="63" t="s">
        <v>22</v>
      </c>
      <c r="D13" s="16" t="s">
        <v>26</v>
      </c>
      <c r="E13" s="9">
        <v>1</v>
      </c>
      <c r="F13" s="9">
        <v>1</v>
      </c>
      <c r="G13" s="9">
        <v>1</v>
      </c>
      <c r="H13" s="32">
        <v>1</v>
      </c>
      <c r="I13" s="9">
        <v>1</v>
      </c>
      <c r="J13" s="9">
        <v>1</v>
      </c>
      <c r="K13" s="45">
        <v>1</v>
      </c>
      <c r="L13" s="9">
        <v>1</v>
      </c>
      <c r="M13" s="9">
        <v>1</v>
      </c>
      <c r="N13" s="9">
        <v>0</v>
      </c>
      <c r="O13" s="9">
        <f>SUM(E13:N13)</f>
        <v>9</v>
      </c>
      <c r="P13" s="17">
        <f>(O13/10)</f>
        <v>0.9</v>
      </c>
      <c r="R13"/>
      <c r="S13"/>
      <c r="T13"/>
      <c r="U13"/>
      <c r="V13"/>
    </row>
    <row r="14" spans="2:22" x14ac:dyDescent="0.25">
      <c r="B14" s="62"/>
      <c r="C14" s="63"/>
      <c r="D14" s="16" t="s">
        <v>18</v>
      </c>
      <c r="E14" s="23" t="s">
        <v>105</v>
      </c>
      <c r="F14" s="23" t="s">
        <v>56</v>
      </c>
      <c r="G14" s="23" t="s">
        <v>59</v>
      </c>
      <c r="H14" s="43" t="s">
        <v>101</v>
      </c>
      <c r="I14" s="43" t="s">
        <v>163</v>
      </c>
      <c r="J14" s="23" t="s">
        <v>51</v>
      </c>
      <c r="K14" s="43" t="s">
        <v>163</v>
      </c>
      <c r="L14" s="23" t="s">
        <v>96</v>
      </c>
      <c r="M14" s="23" t="s">
        <v>75</v>
      </c>
      <c r="N14" s="23" t="s">
        <v>69</v>
      </c>
      <c r="O14" s="9" t="s">
        <v>53</v>
      </c>
      <c r="P14" s="2" t="s">
        <v>53</v>
      </c>
      <c r="R14"/>
      <c r="S14"/>
      <c r="T14"/>
      <c r="U14"/>
      <c r="V14"/>
    </row>
    <row r="15" spans="2:22" x14ac:dyDescent="0.25">
      <c r="B15" s="62"/>
      <c r="C15" s="63"/>
      <c r="D15" s="16" t="s">
        <v>17</v>
      </c>
      <c r="E15" s="24" t="s">
        <v>58</v>
      </c>
      <c r="F15" s="24" t="s">
        <v>57</v>
      </c>
      <c r="G15" s="24" t="s">
        <v>55</v>
      </c>
      <c r="H15" s="24" t="s">
        <v>107</v>
      </c>
      <c r="I15" s="24" t="s">
        <v>158</v>
      </c>
      <c r="J15" s="24" t="s">
        <v>63</v>
      </c>
      <c r="K15" s="24" t="s">
        <v>167</v>
      </c>
      <c r="L15" s="31" t="s">
        <v>95</v>
      </c>
      <c r="M15" s="24" t="s">
        <v>62</v>
      </c>
      <c r="N15" s="31" t="s">
        <v>70</v>
      </c>
      <c r="O15" s="9" t="s">
        <v>53</v>
      </c>
      <c r="P15" s="2" t="s">
        <v>53</v>
      </c>
      <c r="R15"/>
      <c r="S15"/>
      <c r="T15"/>
      <c r="U15"/>
      <c r="V15"/>
    </row>
    <row r="16" spans="2:22" x14ac:dyDescent="0.25">
      <c r="B16" s="14"/>
      <c r="C16" s="65" t="s">
        <v>13</v>
      </c>
      <c r="D16" s="65"/>
      <c r="E16" s="18">
        <f t="shared" ref="E16:M16" si="4">SUM(E13)*0.166</f>
        <v>0.16600000000000001</v>
      </c>
      <c r="F16" s="18">
        <f t="shared" si="4"/>
        <v>0.16600000000000001</v>
      </c>
      <c r="G16" s="18">
        <f t="shared" si="4"/>
        <v>0.16600000000000001</v>
      </c>
      <c r="H16" s="18">
        <f t="shared" si="4"/>
        <v>0.16600000000000001</v>
      </c>
      <c r="I16" s="18">
        <f t="shared" si="4"/>
        <v>0.16600000000000001</v>
      </c>
      <c r="J16" s="18">
        <f t="shared" si="4"/>
        <v>0.16600000000000001</v>
      </c>
      <c r="K16" s="18">
        <f t="shared" si="4"/>
        <v>0.16600000000000001</v>
      </c>
      <c r="L16" s="18">
        <f t="shared" si="4"/>
        <v>0.16600000000000001</v>
      </c>
      <c r="M16" s="18">
        <f t="shared" si="4"/>
        <v>0.16600000000000001</v>
      </c>
      <c r="N16" s="18">
        <f t="shared" ref="N16" si="5">SUM(N13)*0.166</f>
        <v>0</v>
      </c>
      <c r="O16" s="18">
        <f>SUM(E16:N16)</f>
        <v>1.494</v>
      </c>
      <c r="P16" s="2" t="s">
        <v>53</v>
      </c>
      <c r="R16"/>
      <c r="S16"/>
      <c r="T16"/>
      <c r="U16"/>
      <c r="V16"/>
    </row>
    <row r="17" spans="2:22" x14ac:dyDescent="0.25">
      <c r="B17" s="62" t="s">
        <v>30</v>
      </c>
      <c r="C17" s="63" t="s">
        <v>29</v>
      </c>
      <c r="D17" s="16" t="s">
        <v>26</v>
      </c>
      <c r="E17" s="9">
        <v>1</v>
      </c>
      <c r="F17" s="9">
        <v>1</v>
      </c>
      <c r="G17" s="9">
        <v>1</v>
      </c>
      <c r="H17" s="32">
        <v>1</v>
      </c>
      <c r="I17" s="9">
        <v>1</v>
      </c>
      <c r="J17" s="9">
        <v>1</v>
      </c>
      <c r="K17" s="45">
        <v>1</v>
      </c>
      <c r="L17" s="9">
        <v>1</v>
      </c>
      <c r="M17" s="9">
        <v>1</v>
      </c>
      <c r="N17" s="9">
        <v>0</v>
      </c>
      <c r="O17" s="9">
        <f>SUM(E17:N17)</f>
        <v>9</v>
      </c>
      <c r="P17" s="17">
        <f>(O17/10)</f>
        <v>0.9</v>
      </c>
      <c r="R17"/>
      <c r="S17"/>
      <c r="T17"/>
      <c r="U17"/>
      <c r="V17"/>
    </row>
    <row r="18" spans="2:22" x14ac:dyDescent="0.25">
      <c r="B18" s="62"/>
      <c r="C18" s="63"/>
      <c r="D18" s="16" t="s">
        <v>18</v>
      </c>
      <c r="E18" s="23" t="s">
        <v>106</v>
      </c>
      <c r="F18" s="23" t="s">
        <v>52</v>
      </c>
      <c r="G18" s="23" t="s">
        <v>98</v>
      </c>
      <c r="H18" s="43" t="s">
        <v>100</v>
      </c>
      <c r="I18" s="43" t="s">
        <v>166</v>
      </c>
      <c r="J18" s="23" t="s">
        <v>165</v>
      </c>
      <c r="K18" s="43" t="s">
        <v>164</v>
      </c>
      <c r="L18" s="23" t="s">
        <v>94</v>
      </c>
      <c r="M18" s="23" t="s">
        <v>61</v>
      </c>
      <c r="N18" s="23" t="s">
        <v>138</v>
      </c>
      <c r="O18" s="9" t="s">
        <v>53</v>
      </c>
      <c r="P18" s="2" t="s">
        <v>53</v>
      </c>
      <c r="R18"/>
      <c r="S18"/>
      <c r="T18"/>
      <c r="U18"/>
      <c r="V18"/>
    </row>
    <row r="19" spans="2:22" x14ac:dyDescent="0.25">
      <c r="B19" s="62"/>
      <c r="C19" s="63"/>
      <c r="D19" s="16" t="s">
        <v>17</v>
      </c>
      <c r="E19" s="24" t="s">
        <v>58</v>
      </c>
      <c r="F19" s="24" t="s">
        <v>57</v>
      </c>
      <c r="G19" s="24" t="s">
        <v>55</v>
      </c>
      <c r="H19" s="24" t="s">
        <v>107</v>
      </c>
      <c r="I19" s="24" t="s">
        <v>158</v>
      </c>
      <c r="J19" s="24" t="s">
        <v>63</v>
      </c>
      <c r="K19" s="24" t="s">
        <v>167</v>
      </c>
      <c r="L19" s="31" t="s">
        <v>95</v>
      </c>
      <c r="M19" s="24" t="s">
        <v>62</v>
      </c>
      <c r="N19" s="23" t="s">
        <v>21</v>
      </c>
      <c r="O19" s="9" t="s">
        <v>53</v>
      </c>
      <c r="P19" s="2" t="s">
        <v>53</v>
      </c>
      <c r="R19"/>
      <c r="S19"/>
      <c r="T19"/>
      <c r="U19"/>
      <c r="V19"/>
    </row>
    <row r="20" spans="2:22" x14ac:dyDescent="0.25">
      <c r="B20" s="19"/>
      <c r="C20" s="65" t="s">
        <v>31</v>
      </c>
      <c r="D20" s="65"/>
      <c r="E20" s="18">
        <f t="shared" ref="E20:M20" si="6">SUM(E17)*0.166</f>
        <v>0.16600000000000001</v>
      </c>
      <c r="F20" s="18">
        <f t="shared" si="6"/>
        <v>0.16600000000000001</v>
      </c>
      <c r="G20" s="18">
        <f t="shared" si="6"/>
        <v>0.16600000000000001</v>
      </c>
      <c r="H20" s="18">
        <f t="shared" si="6"/>
        <v>0.16600000000000001</v>
      </c>
      <c r="I20" s="18">
        <f t="shared" si="6"/>
        <v>0.16600000000000001</v>
      </c>
      <c r="J20" s="18">
        <f t="shared" si="6"/>
        <v>0.16600000000000001</v>
      </c>
      <c r="K20" s="18">
        <f t="shared" si="6"/>
        <v>0.16600000000000001</v>
      </c>
      <c r="L20" s="18">
        <f t="shared" si="6"/>
        <v>0.16600000000000001</v>
      </c>
      <c r="M20" s="18">
        <f t="shared" si="6"/>
        <v>0.16600000000000001</v>
      </c>
      <c r="N20" s="18">
        <f t="shared" ref="N20" si="7">SUM(N17)*0.166</f>
        <v>0</v>
      </c>
      <c r="O20" s="18">
        <f>SUM(E20:N20)</f>
        <v>1.494</v>
      </c>
      <c r="P20" s="2" t="s">
        <v>53</v>
      </c>
      <c r="R20"/>
      <c r="S20"/>
      <c r="T20"/>
      <c r="U20"/>
      <c r="V20"/>
    </row>
    <row r="21" spans="2:22" x14ac:dyDescent="0.25">
      <c r="B21" s="62" t="s">
        <v>33</v>
      </c>
      <c r="C21" s="63" t="s">
        <v>32</v>
      </c>
      <c r="D21" s="16" t="s">
        <v>26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45">
        <v>1</v>
      </c>
      <c r="L21" s="9">
        <v>1</v>
      </c>
      <c r="M21" s="9">
        <v>1</v>
      </c>
      <c r="N21" s="9">
        <v>1</v>
      </c>
      <c r="O21" s="9">
        <f>SUM(E21:N21)</f>
        <v>10</v>
      </c>
      <c r="P21" s="17">
        <f>(O21/10)</f>
        <v>1</v>
      </c>
      <c r="R21"/>
      <c r="S21"/>
      <c r="T21"/>
      <c r="U21"/>
      <c r="V21"/>
    </row>
    <row r="22" spans="2:22" x14ac:dyDescent="0.25">
      <c r="B22" s="62"/>
      <c r="C22" s="63"/>
      <c r="D22" s="16" t="s">
        <v>18</v>
      </c>
      <c r="E22" s="23" t="s">
        <v>176</v>
      </c>
      <c r="F22" s="23" t="s">
        <v>99</v>
      </c>
      <c r="G22" s="23" t="s">
        <v>86</v>
      </c>
      <c r="H22" s="23" t="s">
        <v>90</v>
      </c>
      <c r="I22" s="30" t="s">
        <v>157</v>
      </c>
      <c r="J22" s="23" t="s">
        <v>102</v>
      </c>
      <c r="K22" s="61" t="s">
        <v>160</v>
      </c>
      <c r="L22" s="23" t="s">
        <v>153</v>
      </c>
      <c r="M22" s="23" t="s">
        <v>76</v>
      </c>
      <c r="N22" s="23" t="s">
        <v>124</v>
      </c>
      <c r="O22" s="9" t="s">
        <v>53</v>
      </c>
      <c r="P22" s="2" t="s">
        <v>53</v>
      </c>
      <c r="R22"/>
      <c r="S22"/>
      <c r="T22"/>
      <c r="U22"/>
      <c r="V22"/>
    </row>
    <row r="23" spans="2:22" ht="34.5" customHeight="1" x14ac:dyDescent="0.25">
      <c r="B23" s="62"/>
      <c r="C23" s="63"/>
      <c r="D23" s="16" t="s">
        <v>17</v>
      </c>
      <c r="E23" s="24" t="s">
        <v>177</v>
      </c>
      <c r="F23" s="31" t="s">
        <v>91</v>
      </c>
      <c r="G23" s="24" t="s">
        <v>85</v>
      </c>
      <c r="H23" s="24" t="s">
        <v>108</v>
      </c>
      <c r="I23" s="24" t="s">
        <v>64</v>
      </c>
      <c r="J23" s="24" t="s">
        <v>63</v>
      </c>
      <c r="K23" s="24" t="s">
        <v>161</v>
      </c>
      <c r="L23" s="24" t="s">
        <v>154</v>
      </c>
      <c r="M23" s="31" t="s">
        <v>151</v>
      </c>
      <c r="N23" s="31" t="s">
        <v>123</v>
      </c>
      <c r="O23" s="9" t="s">
        <v>53</v>
      </c>
      <c r="P23" s="2" t="s">
        <v>53</v>
      </c>
      <c r="R23"/>
      <c r="S23"/>
      <c r="T23"/>
      <c r="U23"/>
      <c r="V23"/>
    </row>
    <row r="24" spans="2:22" x14ac:dyDescent="0.25">
      <c r="B24" s="19"/>
      <c r="C24" s="65" t="s">
        <v>34</v>
      </c>
      <c r="D24" s="65"/>
      <c r="E24" s="18">
        <f t="shared" ref="E24:M24" si="8">SUM(E21)*0.166</f>
        <v>0.16600000000000001</v>
      </c>
      <c r="F24" s="18">
        <f t="shared" si="8"/>
        <v>0.16600000000000001</v>
      </c>
      <c r="G24" s="18">
        <f t="shared" si="8"/>
        <v>0.16600000000000001</v>
      </c>
      <c r="H24" s="18">
        <f t="shared" si="8"/>
        <v>0.16600000000000001</v>
      </c>
      <c r="I24" s="18">
        <f t="shared" si="8"/>
        <v>0.16600000000000001</v>
      </c>
      <c r="J24" s="18">
        <f t="shared" si="8"/>
        <v>0.16600000000000001</v>
      </c>
      <c r="K24" s="18">
        <f t="shared" si="8"/>
        <v>0.16600000000000001</v>
      </c>
      <c r="L24" s="18">
        <f t="shared" si="8"/>
        <v>0.16600000000000001</v>
      </c>
      <c r="M24" s="18">
        <f t="shared" si="8"/>
        <v>0.16600000000000001</v>
      </c>
      <c r="N24" s="18">
        <f>SUM(N21)*0.166</f>
        <v>0.16600000000000001</v>
      </c>
      <c r="O24" s="18">
        <f>SUM(E24:N24)</f>
        <v>1.66</v>
      </c>
      <c r="P24" s="2" t="s">
        <v>53</v>
      </c>
      <c r="R24"/>
      <c r="S24"/>
      <c r="T24"/>
      <c r="U24"/>
      <c r="V24"/>
    </row>
    <row r="25" spans="2:22" ht="25.5" x14ac:dyDescent="0.25">
      <c r="B25" s="62"/>
      <c r="C25" s="63" t="s">
        <v>47</v>
      </c>
      <c r="D25" s="16" t="s">
        <v>79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9">
        <f>SUM(E25:N25)</f>
        <v>10</v>
      </c>
      <c r="P25" s="17">
        <f>(O25/10)</f>
        <v>1</v>
      </c>
      <c r="R25"/>
      <c r="S25"/>
      <c r="T25"/>
      <c r="U25"/>
      <c r="V25"/>
    </row>
    <row r="26" spans="2:22" ht="25.5" customHeight="1" x14ac:dyDescent="0.25">
      <c r="B26" s="62"/>
      <c r="C26" s="63"/>
      <c r="D26" s="16" t="s">
        <v>18</v>
      </c>
      <c r="E26" s="23" t="s">
        <v>126</v>
      </c>
      <c r="F26" s="29" t="s">
        <v>127</v>
      </c>
      <c r="G26" s="23" t="s">
        <v>128</v>
      </c>
      <c r="H26" s="29" t="s">
        <v>129</v>
      </c>
      <c r="I26" s="23" t="s">
        <v>128</v>
      </c>
      <c r="J26" s="23" t="s">
        <v>130</v>
      </c>
      <c r="K26" s="23" t="s">
        <v>131</v>
      </c>
      <c r="L26" s="23" t="s">
        <v>131</v>
      </c>
      <c r="M26" s="23" t="s">
        <v>128</v>
      </c>
      <c r="N26" s="43" t="s">
        <v>125</v>
      </c>
      <c r="O26" s="9" t="s">
        <v>53</v>
      </c>
      <c r="P26" s="2" t="s">
        <v>53</v>
      </c>
      <c r="R26"/>
      <c r="S26"/>
      <c r="T26"/>
      <c r="U26"/>
      <c r="V26"/>
    </row>
    <row r="27" spans="2:22" ht="25.5" x14ac:dyDescent="0.25">
      <c r="B27" s="62"/>
      <c r="C27" s="63"/>
      <c r="D27" s="16" t="s">
        <v>37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9">
        <f>SUM(E27:N27)</f>
        <v>10</v>
      </c>
      <c r="P27" s="17">
        <f>(O27/10)</f>
        <v>1</v>
      </c>
      <c r="R27"/>
      <c r="S27"/>
      <c r="T27"/>
      <c r="U27"/>
      <c r="V27"/>
    </row>
    <row r="28" spans="2:22" ht="25.5" x14ac:dyDescent="0.25">
      <c r="B28" s="62"/>
      <c r="C28" s="63"/>
      <c r="D28" s="16" t="s">
        <v>80</v>
      </c>
      <c r="E28" s="29" t="s">
        <v>175</v>
      </c>
      <c r="F28" s="29" t="s">
        <v>132</v>
      </c>
      <c r="G28" s="29" t="s">
        <v>133</v>
      </c>
      <c r="H28" s="29" t="s">
        <v>134</v>
      </c>
      <c r="I28" s="23" t="s">
        <v>135</v>
      </c>
      <c r="J28" s="23" t="s">
        <v>136</v>
      </c>
      <c r="K28" s="23" t="s">
        <v>148</v>
      </c>
      <c r="L28" s="23" t="s">
        <v>155</v>
      </c>
      <c r="M28" s="23" t="s">
        <v>137</v>
      </c>
      <c r="N28" s="43" t="s">
        <v>125</v>
      </c>
      <c r="O28" s="9" t="s">
        <v>53</v>
      </c>
      <c r="P28" s="2" t="s">
        <v>53</v>
      </c>
      <c r="R28"/>
      <c r="S28"/>
      <c r="T28"/>
      <c r="U28"/>
      <c r="V28"/>
    </row>
    <row r="29" spans="2:22" x14ac:dyDescent="0.25">
      <c r="B29" s="19"/>
      <c r="C29" s="65" t="s">
        <v>46</v>
      </c>
      <c r="D29" s="65"/>
      <c r="E29" s="18">
        <f t="shared" ref="E29:O29" si="9">(SUM(E27+E25)*0.5)*0.166</f>
        <v>0.16600000000000001</v>
      </c>
      <c r="F29" s="18">
        <f t="shared" si="9"/>
        <v>0.16600000000000001</v>
      </c>
      <c r="G29" s="18">
        <f t="shared" si="9"/>
        <v>0.16600000000000001</v>
      </c>
      <c r="H29" s="18">
        <f t="shared" si="9"/>
        <v>0.16600000000000001</v>
      </c>
      <c r="I29" s="18">
        <f t="shared" si="9"/>
        <v>0.16600000000000001</v>
      </c>
      <c r="J29" s="18">
        <f t="shared" si="9"/>
        <v>0.16600000000000001</v>
      </c>
      <c r="K29" s="18">
        <f t="shared" si="9"/>
        <v>0.16600000000000001</v>
      </c>
      <c r="L29" s="18">
        <f t="shared" si="9"/>
        <v>0.16600000000000001</v>
      </c>
      <c r="M29" s="18">
        <f t="shared" si="9"/>
        <v>0.16600000000000001</v>
      </c>
      <c r="N29" s="18">
        <f t="shared" si="9"/>
        <v>0.16600000000000001</v>
      </c>
      <c r="O29" s="18">
        <f t="shared" si="9"/>
        <v>1.6600000000000001</v>
      </c>
      <c r="P29" s="2" t="s">
        <v>53</v>
      </c>
      <c r="R29"/>
      <c r="S29"/>
      <c r="T29"/>
      <c r="U29"/>
      <c r="V29"/>
    </row>
    <row r="30" spans="2:22" x14ac:dyDescent="0.25">
      <c r="B30" s="20"/>
      <c r="C30" s="67" t="s">
        <v>14</v>
      </c>
      <c r="D30" s="67"/>
      <c r="E30" s="21">
        <f t="shared" ref="E30:O30" si="10">(E6+E12+E16+E20+E24+E29)</f>
        <v>0.99600000000000011</v>
      </c>
      <c r="F30" s="21">
        <f t="shared" si="10"/>
        <v>0.99600000000000011</v>
      </c>
      <c r="G30" s="21">
        <f t="shared" si="10"/>
        <v>0.99600000000000011</v>
      </c>
      <c r="H30" s="21">
        <f t="shared" si="10"/>
        <v>0.99600000000000011</v>
      </c>
      <c r="I30" s="26">
        <f t="shared" si="10"/>
        <v>0.99600000000000011</v>
      </c>
      <c r="J30" s="21">
        <f t="shared" si="10"/>
        <v>0.99600000000000011</v>
      </c>
      <c r="K30" s="21">
        <f t="shared" si="10"/>
        <v>0.99600000000000011</v>
      </c>
      <c r="L30" s="21">
        <f t="shared" si="10"/>
        <v>0.99600000000000011</v>
      </c>
      <c r="M30" s="21">
        <f t="shared" si="10"/>
        <v>0.99600000000000011</v>
      </c>
      <c r="N30" s="21">
        <f t="shared" si="10"/>
        <v>0.66400000000000003</v>
      </c>
      <c r="O30" s="21">
        <f t="shared" si="10"/>
        <v>9.6280000000000001</v>
      </c>
      <c r="P30" s="22"/>
    </row>
    <row r="31" spans="2:22" x14ac:dyDescent="0.25">
      <c r="O31" s="3"/>
    </row>
    <row r="32" spans="2:22" x14ac:dyDescent="0.25">
      <c r="C32" s="66" t="s">
        <v>170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</row>
    <row r="33" spans="1:16" x14ac:dyDescent="0.25">
      <c r="C33" s="63" t="s">
        <v>141</v>
      </c>
      <c r="D33" s="16" t="s">
        <v>26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0</v>
      </c>
      <c r="K33" s="9">
        <v>1</v>
      </c>
      <c r="L33" s="9">
        <v>1</v>
      </c>
      <c r="M33" s="9">
        <v>1</v>
      </c>
      <c r="N33" s="9">
        <v>0</v>
      </c>
      <c r="O33" s="9">
        <f>SUM(E33:N33)</f>
        <v>8</v>
      </c>
      <c r="P33" s="17">
        <f>(O33/10)</f>
        <v>0.8</v>
      </c>
    </row>
    <row r="34" spans="1:16" x14ac:dyDescent="0.25">
      <c r="C34" s="63"/>
      <c r="D34" s="16" t="s">
        <v>18</v>
      </c>
      <c r="E34" s="23" t="s">
        <v>169</v>
      </c>
      <c r="F34" s="23" t="s">
        <v>169</v>
      </c>
      <c r="G34" s="23" t="s">
        <v>169</v>
      </c>
      <c r="H34" s="23" t="s">
        <v>169</v>
      </c>
      <c r="I34" s="23" t="s">
        <v>150</v>
      </c>
      <c r="J34" s="23" t="s">
        <v>144</v>
      </c>
      <c r="K34" s="23" t="s">
        <v>159</v>
      </c>
      <c r="L34" s="23" t="s">
        <v>180</v>
      </c>
      <c r="M34" s="23" t="s">
        <v>150</v>
      </c>
      <c r="N34" s="23" t="s">
        <v>144</v>
      </c>
      <c r="O34" s="9" t="s">
        <v>53</v>
      </c>
      <c r="P34" s="2" t="s">
        <v>53</v>
      </c>
    </row>
    <row r="35" spans="1:16" x14ac:dyDescent="0.25">
      <c r="C35" s="63"/>
      <c r="D35" s="16" t="s">
        <v>17</v>
      </c>
      <c r="E35" s="24" t="s">
        <v>178</v>
      </c>
      <c r="F35" s="31" t="s">
        <v>91</v>
      </c>
      <c r="G35" s="24" t="s">
        <v>172</v>
      </c>
      <c r="H35" s="24" t="s">
        <v>174</v>
      </c>
      <c r="I35" s="24" t="s">
        <v>158</v>
      </c>
      <c r="J35" s="23" t="s">
        <v>21</v>
      </c>
      <c r="K35" s="24" t="s">
        <v>161</v>
      </c>
      <c r="L35" s="24" t="s">
        <v>156</v>
      </c>
      <c r="M35" s="31" t="s">
        <v>151</v>
      </c>
      <c r="N35" s="31" t="s">
        <v>65</v>
      </c>
      <c r="O35" s="9" t="s">
        <v>53</v>
      </c>
      <c r="P35" s="2" t="s">
        <v>53</v>
      </c>
    </row>
    <row r="36" spans="1:16" x14ac:dyDescent="0.25">
      <c r="C36" s="63" t="s">
        <v>140</v>
      </c>
      <c r="D36" s="16" t="s">
        <v>26</v>
      </c>
      <c r="E36" s="9">
        <v>1</v>
      </c>
      <c r="F36" s="9">
        <v>0</v>
      </c>
      <c r="G36" s="9">
        <v>0</v>
      </c>
      <c r="H36" s="9">
        <v>1</v>
      </c>
      <c r="I36" s="9">
        <v>1</v>
      </c>
      <c r="J36" s="9">
        <v>0</v>
      </c>
      <c r="K36" s="9">
        <v>0</v>
      </c>
      <c r="L36" s="45">
        <v>0</v>
      </c>
      <c r="M36" s="9">
        <v>1</v>
      </c>
      <c r="N36" s="9">
        <v>0</v>
      </c>
      <c r="O36" s="9">
        <f>SUM(E36:N36)</f>
        <v>4</v>
      </c>
      <c r="P36" s="17">
        <f>(O36/10)</f>
        <v>0.4</v>
      </c>
    </row>
    <row r="37" spans="1:16" x14ac:dyDescent="0.25">
      <c r="C37" s="63"/>
      <c r="D37" s="16" t="s">
        <v>18</v>
      </c>
      <c r="E37" s="23" t="s">
        <v>183</v>
      </c>
      <c r="F37" s="23" t="s">
        <v>142</v>
      </c>
      <c r="G37" s="23" t="s">
        <v>171</v>
      </c>
      <c r="H37" s="23" t="s">
        <v>145</v>
      </c>
      <c r="I37" s="23" t="s">
        <v>146</v>
      </c>
      <c r="J37" s="23" t="s">
        <v>142</v>
      </c>
      <c r="K37" s="23" t="s">
        <v>162</v>
      </c>
      <c r="L37" s="23" t="s">
        <v>142</v>
      </c>
      <c r="M37" s="23" t="s">
        <v>184</v>
      </c>
      <c r="N37" s="23" t="s">
        <v>149</v>
      </c>
      <c r="O37" s="9" t="s">
        <v>53</v>
      </c>
    </row>
    <row r="38" spans="1:16" x14ac:dyDescent="0.25">
      <c r="C38" s="63"/>
      <c r="D38" s="16" t="s">
        <v>17</v>
      </c>
      <c r="E38" s="24" t="s">
        <v>179</v>
      </c>
      <c r="F38" s="23" t="s">
        <v>21</v>
      </c>
      <c r="G38" s="23" t="s">
        <v>21</v>
      </c>
      <c r="H38" s="24" t="s">
        <v>143</v>
      </c>
      <c r="I38" s="24" t="s">
        <v>173</v>
      </c>
      <c r="J38" s="23" t="s">
        <v>21</v>
      </c>
      <c r="K38" s="23" t="s">
        <v>21</v>
      </c>
      <c r="L38" s="23" t="s">
        <v>21</v>
      </c>
      <c r="M38" s="23" t="s">
        <v>21</v>
      </c>
      <c r="N38" s="31" t="s">
        <v>65</v>
      </c>
      <c r="O38" s="9" t="s">
        <v>53</v>
      </c>
    </row>
    <row r="39" spans="1:16" x14ac:dyDescent="0.25">
      <c r="C39" s="58"/>
      <c r="D39" s="16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9"/>
    </row>
    <row r="40" spans="1:16" x14ac:dyDescent="0.25">
      <c r="A40" s="9"/>
      <c r="B40" s="4"/>
      <c r="C40" s="11"/>
      <c r="E40" s="5" t="s">
        <v>2</v>
      </c>
      <c r="F40" s="5" t="s">
        <v>3</v>
      </c>
      <c r="G40" s="5" t="s">
        <v>15</v>
      </c>
      <c r="H40" s="5" t="s">
        <v>5</v>
      </c>
      <c r="I40" s="5" t="s">
        <v>6</v>
      </c>
      <c r="J40" s="5" t="s">
        <v>36</v>
      </c>
      <c r="K40" s="5" t="s">
        <v>8</v>
      </c>
      <c r="L40" s="5" t="s">
        <v>9</v>
      </c>
      <c r="M40" s="5" t="s">
        <v>16</v>
      </c>
      <c r="N40" s="5" t="s">
        <v>77</v>
      </c>
      <c r="O40" s="6"/>
    </row>
    <row r="41" spans="1:16" x14ac:dyDescent="0.25">
      <c r="A41" s="9"/>
      <c r="B41" s="4"/>
      <c r="C41" s="11"/>
      <c r="D41" s="13" t="s">
        <v>35</v>
      </c>
      <c r="E41" s="7">
        <f t="shared" ref="E41:N41" si="11">(E30*1)</f>
        <v>0.99600000000000011</v>
      </c>
      <c r="F41" s="7">
        <f t="shared" si="11"/>
        <v>0.99600000000000011</v>
      </c>
      <c r="G41" s="7">
        <f t="shared" si="11"/>
        <v>0.99600000000000011</v>
      </c>
      <c r="H41" s="7">
        <f t="shared" si="11"/>
        <v>0.99600000000000011</v>
      </c>
      <c r="I41" s="7">
        <f t="shared" si="11"/>
        <v>0.99600000000000011</v>
      </c>
      <c r="J41" s="7">
        <f t="shared" si="11"/>
        <v>0.99600000000000011</v>
      </c>
      <c r="K41" s="7">
        <f t="shared" si="11"/>
        <v>0.99600000000000011</v>
      </c>
      <c r="L41" s="7">
        <f t="shared" si="11"/>
        <v>0.99600000000000011</v>
      </c>
      <c r="M41" s="7">
        <f t="shared" si="11"/>
        <v>0.99600000000000011</v>
      </c>
      <c r="N41" s="7">
        <f t="shared" si="11"/>
        <v>0.66400000000000003</v>
      </c>
      <c r="O41" s="8"/>
    </row>
    <row r="42" spans="1:16" x14ac:dyDescent="0.25">
      <c r="A42" s="9"/>
      <c r="B42" s="4"/>
      <c r="C42" s="11"/>
      <c r="E42" s="37" t="str">
        <f t="shared" ref="E42:M42" si="12">IF(AND(E41=0),"Nulo",IF(AND(E41&gt;=0,E41&lt;0.2),"Muy bajo",IF(AND(E41&gt;=0.2,E41&lt;0.4),"Bajo",IF(AND(E41&gt;=0.4,E41&lt;0.6),"Medio",IF(AND(E41&gt;=0.6,E41&lt;0.8),"Alto",IF(AND(E41&gt;=0.8,E41&lt;=1),"Muy alto"))))))</f>
        <v>Muy alto</v>
      </c>
      <c r="F42" s="37" t="str">
        <f t="shared" si="12"/>
        <v>Muy alto</v>
      </c>
      <c r="G42" s="37" t="str">
        <f t="shared" si="12"/>
        <v>Muy alto</v>
      </c>
      <c r="H42" s="37" t="str">
        <f t="shared" si="12"/>
        <v>Muy alto</v>
      </c>
      <c r="I42" s="37" t="str">
        <f t="shared" si="12"/>
        <v>Muy alto</v>
      </c>
      <c r="J42" s="37" t="str">
        <f t="shared" si="12"/>
        <v>Muy alto</v>
      </c>
      <c r="K42" s="37" t="str">
        <f t="shared" si="12"/>
        <v>Muy alto</v>
      </c>
      <c r="L42" s="37" t="str">
        <f t="shared" si="12"/>
        <v>Muy alto</v>
      </c>
      <c r="M42" s="37" t="str">
        <f t="shared" si="12"/>
        <v>Muy alto</v>
      </c>
      <c r="N42" s="38" t="str">
        <f t="shared" ref="N42" si="13">IF(AND(N41=0),"Nulo",IF(AND(N41&gt;=0,N41&lt;0.2),"Muy bajo",IF(AND(N41&gt;=0.2,N41&lt;0.4),"Bajo",IF(AND(N41&gt;=0.4,N41&lt;0.6),"Medio",IF(AND(N41&gt;=0.6,N41&lt;0.8),"Alto",IF(AND(N41&gt;=0.8,N41&lt;=1),"Muy alto"))))))</f>
        <v>Alto</v>
      </c>
      <c r="P42" s="30"/>
    </row>
    <row r="44" spans="1:16" x14ac:dyDescent="0.25">
      <c r="C44" s="2"/>
      <c r="D44" s="7" t="s">
        <v>168</v>
      </c>
      <c r="E44" s="60">
        <f>E36+E33</f>
        <v>2</v>
      </c>
      <c r="F44" s="60">
        <f t="shared" ref="F44:N44" si="14">F36+F33</f>
        <v>1</v>
      </c>
      <c r="G44" s="60">
        <f t="shared" si="14"/>
        <v>1</v>
      </c>
      <c r="H44" s="60">
        <f t="shared" si="14"/>
        <v>2</v>
      </c>
      <c r="I44" s="60">
        <f t="shared" si="14"/>
        <v>2</v>
      </c>
      <c r="J44" s="60">
        <f t="shared" si="14"/>
        <v>0</v>
      </c>
      <c r="K44" s="60">
        <f t="shared" si="14"/>
        <v>1</v>
      </c>
      <c r="L44" s="60">
        <f t="shared" si="14"/>
        <v>1</v>
      </c>
      <c r="M44" s="60">
        <f t="shared" si="14"/>
        <v>2</v>
      </c>
      <c r="N44" s="60">
        <f t="shared" si="14"/>
        <v>0</v>
      </c>
    </row>
    <row r="46" spans="1:16" x14ac:dyDescent="0.25">
      <c r="C46" s="46" t="s">
        <v>181</v>
      </c>
    </row>
    <row r="47" spans="1:16" x14ac:dyDescent="0.25">
      <c r="C47" s="46" t="s">
        <v>182</v>
      </c>
    </row>
  </sheetData>
  <mergeCells count="23">
    <mergeCell ref="C33:C35"/>
    <mergeCell ref="C36:C38"/>
    <mergeCell ref="C32:O32"/>
    <mergeCell ref="C30:D30"/>
    <mergeCell ref="B25:B28"/>
    <mergeCell ref="C25:C28"/>
    <mergeCell ref="C12:D12"/>
    <mergeCell ref="B13:B15"/>
    <mergeCell ref="C13:C15"/>
    <mergeCell ref="C16:D16"/>
    <mergeCell ref="C17:C19"/>
    <mergeCell ref="B17:B19"/>
    <mergeCell ref="C20:D20"/>
    <mergeCell ref="C29:D29"/>
    <mergeCell ref="C24:D24"/>
    <mergeCell ref="C21:C23"/>
    <mergeCell ref="B21:B23"/>
    <mergeCell ref="B3:B5"/>
    <mergeCell ref="C3:C5"/>
    <mergeCell ref="B1:D1"/>
    <mergeCell ref="C7:C11"/>
    <mergeCell ref="B7:B11"/>
    <mergeCell ref="C6:D6"/>
  </mergeCells>
  <conditionalFormatting sqref="E42:L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M4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5" r:id="rId1" display="http://www.guadalupe.gob.mx/apoyoscovid/" xr:uid="{2E4C30B8-8106-4632-90C7-B56650081080}"/>
    <hyperlink ref="M5" r:id="rId2" xr:uid="{1DE8ACF1-2612-46A6-AF70-D534344A1F51}"/>
    <hyperlink ref="M10" r:id="rId3" xr:uid="{B243501B-52C4-408F-B734-7ACEEB1D4DD5}"/>
    <hyperlink ref="I10" r:id="rId4" xr:uid="{47DBCD5B-A13B-42B0-85F3-90E4609CBB66}"/>
    <hyperlink ref="J10" r:id="rId5" xr:uid="{0C02B7AC-0A5F-406E-BDDB-4C57C6418664}"/>
    <hyperlink ref="G10" r:id="rId6" xr:uid="{F4258177-28B2-485C-A561-1E741FD716EE}"/>
    <hyperlink ref="G15" r:id="rId7" xr:uid="{9DBE568A-1B45-4397-A3CD-1D61B48CA675}"/>
    <hyperlink ref="F15" r:id="rId8" xr:uid="{155C7F11-039A-4637-923C-9695C007C347}"/>
    <hyperlink ref="E15" r:id="rId9" xr:uid="{E118DC6A-D790-4C66-988D-94B2D5FFE859}"/>
    <hyperlink ref="G19" r:id="rId10" xr:uid="{E07B5455-7D4C-4737-B944-513124B92B87}"/>
    <hyperlink ref="F19" r:id="rId11" xr:uid="{BF30EE7B-4451-47B6-A936-3FF894E1A359}"/>
    <hyperlink ref="M19" r:id="rId12" location="compras" xr:uid="{F35C896A-851D-4BBF-AA3E-4D675537900B}"/>
    <hyperlink ref="M15" r:id="rId13" location="compras" xr:uid="{A67E1E5D-DA9B-4CA3-9CE4-DCFAAA6D2AF9}"/>
    <hyperlink ref="J15" r:id="rId14" xr:uid="{DE4803E4-FC1E-45E3-B578-1D868C8CDB75}"/>
    <hyperlink ref="J19" r:id="rId15" xr:uid="{DD2D2D2D-6F8E-4C2A-9105-8B2B1359C354}"/>
    <hyperlink ref="J23" r:id="rId16" xr:uid="{47E5E630-386D-44AB-BCFF-FFA6E94C3AC8}"/>
    <hyperlink ref="I23" r:id="rId17" xr:uid="{6BCD4A63-6CFE-4361-8607-AA6AAE75F898}"/>
    <hyperlink ref="N10" r:id="rId18" xr:uid="{9EAB1D44-E47F-415A-BD9C-71557A77D62C}"/>
    <hyperlink ref="N5" r:id="rId19" xr:uid="{58AFCD5C-8605-4044-8A0C-75662C35521A}"/>
    <hyperlink ref="N15" r:id="rId20" xr:uid="{8DC96F2C-3B7A-4BE2-B0B7-B4D24C4F0155}"/>
    <hyperlink ref="K10" r:id="rId21" xr:uid="{96541B5A-BFED-498E-B886-3F4C7E22116C}"/>
    <hyperlink ref="G23" r:id="rId22" xr:uid="{16581A05-8161-467C-B7B2-55EA696205BF}"/>
    <hyperlink ref="G5" r:id="rId23" xr:uid="{7BB7556F-AD09-434C-BFD5-2E293E8B6F6C}"/>
    <hyperlink ref="H10" r:id="rId24" xr:uid="{45A2361A-2CF0-4FE2-AD07-7A42E360D588}"/>
    <hyperlink ref="F10" r:id="rId25" xr:uid="{1CF0C079-55D5-40E2-AF69-5EAE731E82B9}"/>
    <hyperlink ref="L10" r:id="rId26" location="gid=585561491" display="https://docs.google.com/spreadsheets/d/1s1PzL9vesAA355P5_WXHPcXgkOi-7APZletL99sSz4I/edit - gid=585561491" xr:uid="{EFB07974-7A4A-473C-A487-92F606EBA974}"/>
    <hyperlink ref="L15" r:id="rId27" location="gid=585561491" display="https://docs.google.com/spreadsheets/d/1s1PzL9vesAA355P5_WXHPcXgkOi-7APZletL99sSz4I/edit - gid=585561491" xr:uid="{FC0E8946-765C-4B4D-ACFA-211772F95910}"/>
    <hyperlink ref="L19" r:id="rId28" location="gid=585561491" display="https://docs.google.com/spreadsheets/d/1s1PzL9vesAA355P5_WXHPcXgkOi-7APZletL99sSz4I/edit - gid=585561491" xr:uid="{1BBD2FB3-9D44-4006-B8C6-2E6A6E345306}"/>
    <hyperlink ref="L5" r:id="rId29" xr:uid="{7867E67F-CA9A-4D98-A191-E79B90E8197E}"/>
    <hyperlink ref="J5" r:id="rId30" xr:uid="{F1EF1184-44ED-4B2F-8AA6-05AD1302E842}"/>
    <hyperlink ref="I5" r:id="rId31" display="https://escobedo.gob.mx/?p=proactiva" xr:uid="{1B3A4D8B-C955-4BA5-8AEB-423BBE67961A}"/>
    <hyperlink ref="F23" r:id="rId32" xr:uid="{B245CE91-D4A5-4DB4-8DC8-2E888413B683}"/>
    <hyperlink ref="E5" r:id="rId33" xr:uid="{0D56481C-D6B2-4048-886A-3D955FBF4777}"/>
    <hyperlink ref="E10" r:id="rId34" xr:uid="{F32EBA56-7F8B-4481-936E-9C1E1207DAB8}"/>
    <hyperlink ref="E19" r:id="rId35" xr:uid="{AB820911-9B95-4555-BEEF-6337A0D32028}"/>
    <hyperlink ref="H15" r:id="rId36" xr:uid="{9D933461-F4AD-450C-B4FB-208C276E867D}"/>
    <hyperlink ref="H19" r:id="rId37" xr:uid="{8B305E28-287F-4ABF-A56C-DC1BFC5F906C}"/>
    <hyperlink ref="N23" r:id="rId38" xr:uid="{68901D56-26E9-41C5-9731-2AAA6D8C9DBB}"/>
    <hyperlink ref="N38" r:id="rId39" xr:uid="{9F76FB98-F44F-4F83-B076-CC98CA4355DD}"/>
    <hyperlink ref="H38" r:id="rId40" xr:uid="{5B56AA09-1F38-45DD-B4D2-260BF50CBCA0}"/>
    <hyperlink ref="M35" r:id="rId41" xr:uid="{05EB2C6C-7A05-40E5-8028-EBBCE600461E}"/>
    <hyperlink ref="N35" r:id="rId42" xr:uid="{F3837D52-0174-4CF4-9AC7-FF3DD77099E1}"/>
    <hyperlink ref="L23" r:id="rId43" xr:uid="{AE3FD779-62A5-4B46-A752-64C606E40AAB}"/>
    <hyperlink ref="M23" r:id="rId44" xr:uid="{6FC74034-26EE-49C0-8AA0-BA7655360B2C}"/>
    <hyperlink ref="L35" r:id="rId45" xr:uid="{741F546F-5BD0-47B6-BA6A-A02CD636BD8B}"/>
    <hyperlink ref="I35" r:id="rId46" xr:uid="{646A76C0-3474-4934-AFF8-6515249716D4}"/>
    <hyperlink ref="K23" r:id="rId47" xr:uid="{FFADE8D7-0E10-41A7-A1B6-9F108ED3EDA4}"/>
    <hyperlink ref="I15" r:id="rId48" xr:uid="{BD371B79-DC24-4BA5-9332-324BC3052F5B}"/>
    <hyperlink ref="I19" r:id="rId49" xr:uid="{79A9BA6C-D379-4219-925C-DC2175D8EE4F}"/>
    <hyperlink ref="K5" r:id="rId50" xr:uid="{B1D5C51C-D66C-49DB-A218-926C7DE110E3}"/>
    <hyperlink ref="G35" r:id="rId51" xr:uid="{16579285-6E1F-4772-89E4-26BD4842DEF7}"/>
    <hyperlink ref="K35" r:id="rId52" xr:uid="{007713C9-CFC1-443A-907B-6420DAE3FC8A}"/>
    <hyperlink ref="I38" r:id="rId53" xr:uid="{E78A72FE-81C3-49BE-9B08-48370649C8CB}"/>
    <hyperlink ref="F35" r:id="rId54" xr:uid="{F10F19BA-9222-4559-A3C8-929B746DEDF4}"/>
    <hyperlink ref="H5" r:id="rId55" xr:uid="{801C01EC-4DCD-4F16-A325-9BEEA8B64191}"/>
    <hyperlink ref="H35" r:id="rId56" xr:uid="{93DF2B80-FB6F-4E15-B818-33D77663C5DD}"/>
    <hyperlink ref="E23" r:id="rId57" xr:uid="{2CD1A552-370A-45AE-9B43-A16288097F79}"/>
    <hyperlink ref="E35" r:id="rId58" xr:uid="{1E31C9EA-1D28-48D8-A1D0-F7839AA39526}"/>
    <hyperlink ref="E38" r:id="rId59" xr:uid="{F4598250-82B2-4EFD-9055-F0CB815C9770}"/>
  </hyperlinks>
  <pageMargins left="0.7" right="0.7" top="0.75" bottom="0.75" header="0.3" footer="0.3"/>
  <pageSetup paperSize="9" orientation="portrait"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CE54-8769-43EA-9DC3-0A2D844DB4A2}">
  <dimension ref="B1:P22"/>
  <sheetViews>
    <sheetView tabSelected="1" topLeftCell="A2" zoomScale="85" zoomScaleNormal="85" workbookViewId="0">
      <selection activeCell="E6" sqref="E6"/>
    </sheetView>
  </sheetViews>
  <sheetFormatPr baseColWidth="10" defaultColWidth="11.42578125" defaultRowHeight="15" x14ac:dyDescent="0.25"/>
  <cols>
    <col min="1" max="1" width="2.42578125" customWidth="1"/>
    <col min="2" max="2" width="10.140625" customWidth="1"/>
    <col min="3" max="3" width="16.5703125" customWidth="1"/>
    <col min="4" max="5" width="26.5703125" customWidth="1"/>
    <col min="6" max="11" width="19.5703125" customWidth="1"/>
  </cols>
  <sheetData>
    <row r="1" spans="2:16" x14ac:dyDescent="0.25">
      <c r="P1" s="36"/>
    </row>
    <row r="2" spans="2:16" x14ac:dyDescent="0.25">
      <c r="P2" s="41"/>
    </row>
    <row r="3" spans="2:16" x14ac:dyDescent="0.25">
      <c r="D3" s="42"/>
      <c r="E3" s="42"/>
      <c r="F3" s="42"/>
      <c r="G3" s="42"/>
      <c r="H3" s="42"/>
      <c r="I3" s="44"/>
      <c r="J3" s="33"/>
      <c r="K3" s="33"/>
      <c r="L3" s="34"/>
      <c r="M3" s="33"/>
      <c r="N3" s="33"/>
      <c r="O3" s="33"/>
      <c r="P3" s="40"/>
    </row>
    <row r="4" spans="2:16" s="56" customFormat="1" ht="28.5" customHeight="1" x14ac:dyDescent="0.25">
      <c r="B4"/>
      <c r="C4"/>
      <c r="D4" s="52" t="s">
        <v>120</v>
      </c>
      <c r="E4" s="71"/>
      <c r="F4" s="68" t="s">
        <v>121</v>
      </c>
      <c r="G4" s="69"/>
      <c r="H4" s="69"/>
      <c r="I4" s="69"/>
      <c r="J4" s="69"/>
      <c r="K4" s="70"/>
      <c r="L4" s="54"/>
      <c r="M4" s="54"/>
      <c r="N4" s="54"/>
      <c r="O4" s="54"/>
      <c r="P4" s="55"/>
    </row>
    <row r="5" spans="2:16" ht="38.25" customHeight="1" x14ac:dyDescent="0.25">
      <c r="D5" s="52" t="s">
        <v>119</v>
      </c>
      <c r="E5" s="53">
        <v>44002</v>
      </c>
      <c r="F5" s="53">
        <v>43995</v>
      </c>
      <c r="G5" s="53">
        <v>43988</v>
      </c>
      <c r="H5" s="53">
        <v>43980</v>
      </c>
      <c r="I5" s="53">
        <v>43974</v>
      </c>
      <c r="J5" s="53">
        <v>43967</v>
      </c>
      <c r="K5" s="53">
        <v>43960</v>
      </c>
      <c r="L5" s="35"/>
      <c r="M5" s="35"/>
      <c r="N5" s="35"/>
      <c r="O5" s="9"/>
      <c r="P5" s="40"/>
    </row>
    <row r="6" spans="2:16" ht="21" x14ac:dyDescent="0.35">
      <c r="D6" s="47" t="s">
        <v>109</v>
      </c>
      <c r="E6" s="48">
        <v>100</v>
      </c>
      <c r="F6" s="48">
        <v>100</v>
      </c>
      <c r="G6" s="48">
        <v>100</v>
      </c>
      <c r="H6" s="48">
        <v>100</v>
      </c>
      <c r="I6" s="48">
        <v>100</v>
      </c>
      <c r="J6" s="49">
        <v>75</v>
      </c>
      <c r="K6" s="50">
        <v>17</v>
      </c>
      <c r="L6" s="35"/>
      <c r="M6" s="35"/>
      <c r="N6" s="35"/>
      <c r="O6" s="9"/>
      <c r="P6" s="40"/>
    </row>
    <row r="7" spans="2:16" ht="21" x14ac:dyDescent="0.35">
      <c r="D7" s="47" t="s">
        <v>110</v>
      </c>
      <c r="E7" s="48">
        <v>100</v>
      </c>
      <c r="F7" s="48">
        <v>100</v>
      </c>
      <c r="G7" s="48">
        <v>100</v>
      </c>
      <c r="H7" s="48">
        <v>100</v>
      </c>
      <c r="I7" s="48">
        <v>100</v>
      </c>
      <c r="J7" s="49">
        <v>100</v>
      </c>
      <c r="K7" s="50">
        <v>100</v>
      </c>
      <c r="L7" s="35"/>
      <c r="M7" s="35"/>
      <c r="N7" s="35"/>
      <c r="O7" s="9"/>
      <c r="P7" s="40"/>
    </row>
    <row r="8" spans="2:16" ht="21" x14ac:dyDescent="0.35">
      <c r="D8" s="47" t="s">
        <v>116</v>
      </c>
      <c r="E8" s="48">
        <v>100</v>
      </c>
      <c r="F8" s="48">
        <v>100</v>
      </c>
      <c r="G8" s="48">
        <v>100</v>
      </c>
      <c r="H8" s="48">
        <v>58</v>
      </c>
      <c r="I8" s="48">
        <v>58</v>
      </c>
      <c r="J8" s="49">
        <v>58</v>
      </c>
      <c r="K8" s="49">
        <v>0</v>
      </c>
      <c r="L8" s="35"/>
      <c r="M8" s="35"/>
      <c r="N8" s="35"/>
      <c r="O8" s="9"/>
      <c r="P8" s="40"/>
    </row>
    <row r="9" spans="2:16" ht="21" x14ac:dyDescent="0.35">
      <c r="D9" s="47" t="s">
        <v>111</v>
      </c>
      <c r="E9" s="48">
        <v>100</v>
      </c>
      <c r="F9" s="48">
        <v>100</v>
      </c>
      <c r="G9" s="48">
        <v>100</v>
      </c>
      <c r="H9" s="48">
        <v>100</v>
      </c>
      <c r="I9" s="48">
        <v>100</v>
      </c>
      <c r="J9" s="49">
        <v>75</v>
      </c>
      <c r="K9" s="49">
        <v>50</v>
      </c>
      <c r="L9" s="35"/>
      <c r="M9" s="35"/>
      <c r="N9" s="35"/>
      <c r="O9" s="9"/>
      <c r="P9" s="40"/>
    </row>
    <row r="10" spans="2:16" ht="21" x14ac:dyDescent="0.35">
      <c r="D10" s="47" t="s">
        <v>117</v>
      </c>
      <c r="E10" s="48">
        <v>100</v>
      </c>
      <c r="F10" s="48">
        <v>100</v>
      </c>
      <c r="G10" s="48">
        <v>100</v>
      </c>
      <c r="H10" s="51">
        <v>25</v>
      </c>
      <c r="I10" s="51">
        <v>25</v>
      </c>
      <c r="J10" s="49">
        <v>17</v>
      </c>
      <c r="K10" s="49">
        <v>0</v>
      </c>
      <c r="L10" s="35"/>
      <c r="M10" s="35"/>
      <c r="N10" s="35"/>
      <c r="O10" s="9"/>
      <c r="P10" s="40"/>
    </row>
    <row r="11" spans="2:16" ht="21" x14ac:dyDescent="0.35">
      <c r="D11" s="47" t="s">
        <v>112</v>
      </c>
      <c r="E11" s="48">
        <v>100</v>
      </c>
      <c r="F11" s="48">
        <v>100</v>
      </c>
      <c r="G11" s="48">
        <v>100</v>
      </c>
      <c r="H11" s="48">
        <v>100</v>
      </c>
      <c r="I11" s="48">
        <v>100</v>
      </c>
      <c r="J11" s="49">
        <v>91</v>
      </c>
      <c r="K11" s="49">
        <v>75</v>
      </c>
      <c r="L11" s="35"/>
      <c r="M11" s="35"/>
      <c r="N11" s="35"/>
      <c r="O11" s="9"/>
      <c r="P11" s="40"/>
    </row>
    <row r="12" spans="2:16" ht="21" x14ac:dyDescent="0.35">
      <c r="D12" s="47" t="s">
        <v>113</v>
      </c>
      <c r="E12" s="48">
        <v>100</v>
      </c>
      <c r="F12" s="48">
        <v>100</v>
      </c>
      <c r="G12" s="48">
        <v>100</v>
      </c>
      <c r="H12" s="48">
        <v>100</v>
      </c>
      <c r="I12" s="48">
        <v>100</v>
      </c>
      <c r="J12" s="49">
        <v>100</v>
      </c>
      <c r="K12" s="49">
        <v>66</v>
      </c>
      <c r="L12" s="35"/>
      <c r="M12" s="35"/>
      <c r="N12" s="35"/>
      <c r="O12" s="35"/>
      <c r="P12" s="40"/>
    </row>
    <row r="13" spans="2:16" ht="21" x14ac:dyDescent="0.35">
      <c r="D13" s="47" t="s">
        <v>114</v>
      </c>
      <c r="E13" s="48">
        <v>100</v>
      </c>
      <c r="F13" s="48">
        <v>100</v>
      </c>
      <c r="G13" s="48">
        <v>100</v>
      </c>
      <c r="H13" s="48">
        <v>100</v>
      </c>
      <c r="I13" s="48">
        <v>100</v>
      </c>
      <c r="J13" s="49">
        <v>100</v>
      </c>
      <c r="K13" s="49">
        <v>100</v>
      </c>
      <c r="L13" s="9"/>
      <c r="M13" s="9"/>
      <c r="N13" s="9"/>
      <c r="O13" s="9"/>
      <c r="P13" s="40"/>
    </row>
    <row r="14" spans="2:16" ht="21" x14ac:dyDescent="0.35">
      <c r="D14" s="47" t="s">
        <v>115</v>
      </c>
      <c r="E14" s="48">
        <v>100</v>
      </c>
      <c r="F14" s="48">
        <v>100</v>
      </c>
      <c r="G14" s="48">
        <v>75</v>
      </c>
      <c r="H14" s="48">
        <v>75</v>
      </c>
      <c r="I14" s="48">
        <v>75</v>
      </c>
      <c r="J14" s="49">
        <v>0</v>
      </c>
      <c r="K14" s="49">
        <v>0</v>
      </c>
      <c r="L14" s="9"/>
      <c r="M14" s="9"/>
      <c r="N14" s="9"/>
      <c r="O14" s="9"/>
      <c r="P14" s="40"/>
    </row>
    <row r="15" spans="2:16" ht="21" x14ac:dyDescent="0.35">
      <c r="D15" s="47" t="s">
        <v>118</v>
      </c>
      <c r="E15" s="48">
        <v>66</v>
      </c>
      <c r="F15" s="48">
        <v>66</v>
      </c>
      <c r="G15" s="48">
        <v>66</v>
      </c>
      <c r="H15" s="48">
        <v>66</v>
      </c>
      <c r="I15" s="48">
        <v>33</v>
      </c>
      <c r="J15" s="49">
        <v>33</v>
      </c>
      <c r="K15" s="49">
        <v>33</v>
      </c>
      <c r="L15" s="9"/>
      <c r="M15" s="9"/>
      <c r="N15" s="9"/>
      <c r="O15" s="9"/>
      <c r="P15" s="40"/>
    </row>
    <row r="16" spans="2:16" x14ac:dyDescent="0.25">
      <c r="L16" s="9"/>
      <c r="M16" s="9"/>
      <c r="N16" s="9"/>
      <c r="O16" s="9"/>
      <c r="P16" s="39"/>
    </row>
    <row r="17" spans="3:16" x14ac:dyDescent="0.25">
      <c r="C17" s="9"/>
      <c r="L17" s="9"/>
      <c r="M17" s="9"/>
      <c r="N17" s="9"/>
      <c r="O17" s="9"/>
      <c r="P17" s="39"/>
    </row>
    <row r="18" spans="3:16" x14ac:dyDescent="0.25">
      <c r="C18" s="9"/>
      <c r="L18" s="9"/>
      <c r="M18" s="9"/>
      <c r="N18" s="9"/>
      <c r="O18" s="9"/>
      <c r="P18" s="39"/>
    </row>
    <row r="19" spans="3:16" x14ac:dyDescent="0.25">
      <c r="I19" s="9"/>
      <c r="N19" s="9"/>
      <c r="O19" s="9"/>
      <c r="P19" s="39"/>
    </row>
    <row r="20" spans="3:16" x14ac:dyDescent="0.25">
      <c r="I20" s="9"/>
      <c r="N20" s="9"/>
      <c r="O20" s="9"/>
      <c r="P20" s="39"/>
    </row>
    <row r="21" spans="3:16" x14ac:dyDescent="0.25">
      <c r="I21" s="9"/>
      <c r="N21" s="9"/>
      <c r="O21" s="9"/>
      <c r="P21" s="39"/>
    </row>
    <row r="22" spans="3:16" x14ac:dyDescent="0.25">
      <c r="I22" s="9"/>
      <c r="N22" s="9"/>
      <c r="O22" s="9"/>
      <c r="P22" s="39"/>
    </row>
  </sheetData>
  <mergeCells count="1">
    <mergeCell ref="F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Índice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A</cp:lastModifiedBy>
  <dcterms:created xsi:type="dcterms:W3CDTF">2016-07-27T15:04:05Z</dcterms:created>
  <dcterms:modified xsi:type="dcterms:W3CDTF">2020-06-20T19:59:36Z</dcterms:modified>
</cp:coreProperties>
</file>