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P\Documents\ECTMX\MAYO30\"/>
    </mc:Choice>
  </mc:AlternateContent>
  <xr:revisionPtr revIDLastSave="0" documentId="8_{9C944994-EAB4-447F-A7A1-AA1E9C93E226}" xr6:coauthVersionLast="45" xr6:coauthVersionMax="45" xr10:uidLastSave="{00000000-0000-0000-0000-000000000000}"/>
  <bookViews>
    <workbookView xWindow="-120" yWindow="-120" windowWidth="20730" windowHeight="11160" xr2:uid="{C8CF2E9C-A85B-4C95-9143-E443B77F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M13" i="1"/>
  <c r="G13" i="1"/>
  <c r="G12" i="1"/>
  <c r="D31" i="1"/>
  <c r="D24" i="1"/>
  <c r="F13" i="1" l="1"/>
  <c r="G3" i="1" l="1"/>
  <c r="G4" i="1"/>
  <c r="G6" i="1"/>
  <c r="G5" i="1"/>
  <c r="G7" i="1"/>
  <c r="G8" i="1"/>
  <c r="G9" i="1"/>
  <c r="G10" i="1"/>
  <c r="G11" i="1"/>
  <c r="M3" i="1"/>
  <c r="M4" i="1"/>
  <c r="M6" i="1"/>
  <c r="M5" i="1"/>
  <c r="M7" i="1"/>
  <c r="M8" i="1"/>
  <c r="M9" i="1"/>
  <c r="M10" i="1"/>
  <c r="M11" i="1"/>
  <c r="M12" i="1"/>
  <c r="E13" i="1" l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tc={2CB01B7E-E188-409B-9DC2-B4AC462BB063}</author>
    <author>tc={1787D438-7E9E-464E-9D1F-FF2D1325681A}</author>
    <author>tc={BBE7C6B2-71DB-450F-B818-1CEDCBFF0552}</author>
  </authors>
  <commentList>
    <comment ref="C2" authorId="0" shapeId="0" xr:uid="{2CB01B7E-E188-409B-9DC2-B4AC462BB06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Fuente: http://indicadores.conapo.gob.mx/Proyecciones.html</t>
        </r>
      </text>
    </comment>
    <comment ref="B4" authorId="1" shapeId="0" xr:uid="{1787D438-7E9E-464E-9D1F-FF2D1325681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la suma de dependencias de Salud, Infraestructura, Fomerrey, Desarrollo Social e IVNL.</t>
        </r>
      </text>
    </comment>
    <comment ref="E7" authorId="2" shapeId="0" xr:uid="{BBE7C6B2-71DB-450F-B818-1CEDCBFF055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 nota aclaratoria sobre información inusual de dos conceptos.</t>
        </r>
      </text>
    </comment>
  </commentList>
</comments>
</file>

<file path=xl/sharedStrings.xml><?xml version="1.0" encoding="utf-8"?>
<sst xmlns="http://schemas.openxmlformats.org/spreadsheetml/2006/main" count="41" uniqueCount="36">
  <si>
    <t>Gasto público en insumos para atender el COVID-19 (incluye impuestos)</t>
  </si>
  <si>
    <t>Gobierno</t>
  </si>
  <si>
    <t>Población estimada a 2020 según CONAPO</t>
  </si>
  <si>
    <t>Columna2</t>
  </si>
  <si>
    <t>Columna3</t>
  </si>
  <si>
    <t>Columna4</t>
  </si>
  <si>
    <t>Columna5</t>
  </si>
  <si>
    <t>Columna6</t>
  </si>
  <si>
    <t>Gobierno de Nuevo León</t>
  </si>
  <si>
    <t>Monterrey</t>
  </si>
  <si>
    <t>ND</t>
  </si>
  <si>
    <t>Apodaca</t>
  </si>
  <si>
    <t>Guadalupe</t>
  </si>
  <si>
    <t>Escobedo</t>
  </si>
  <si>
    <t>Santa Catarina</t>
  </si>
  <si>
    <t>San Pedro Garza García</t>
  </si>
  <si>
    <t>García</t>
  </si>
  <si>
    <t>San Nicolás de los Garza</t>
  </si>
  <si>
    <t>Juárez</t>
  </si>
  <si>
    <t xml:space="preserve"> 5.610.153 </t>
  </si>
  <si>
    <t>Salud</t>
  </si>
  <si>
    <t>Fomerrey</t>
  </si>
  <si>
    <t>Desarrollo social</t>
  </si>
  <si>
    <t>Vivienda</t>
  </si>
  <si>
    <t>Infraestructura</t>
  </si>
  <si>
    <t>mayo</t>
  </si>
  <si>
    <t>marzo</t>
  </si>
  <si>
    <t>proceso</t>
  </si>
  <si>
    <t>abril</t>
  </si>
  <si>
    <t>Estado</t>
  </si>
  <si>
    <t>Desglose de suma de gastos al 30 de mayo</t>
  </si>
  <si>
    <t>Pesos gastados COVID-19 por persona al 30-05-20</t>
  </si>
  <si>
    <t>Suma al 16/05/2020</t>
  </si>
  <si>
    <t>Suma al 23/05/2020</t>
  </si>
  <si>
    <t>Suma al 29/05/2021</t>
  </si>
  <si>
    <t>Variación porcentual 23 al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</si>
</sst>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0" applyNumberFormat="1" applyAlignment="1">
      <alignment horizontal="center"/>
    </xf>
    <xf numFmtId="9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164" fontId="7" fillId="0" borderId="0" xfId="1" applyNumberFormat="1" applyFont="1" applyBorder="1"/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9" fontId="6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14" fontId="3" fillId="0" borderId="0" xfId="0" applyNumberFormat="1" applyFont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0" fontId="0" fillId="0" borderId="0" xfId="0"/>
    <xf numFmtId="4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</cellXfs>
  <cellStyles count="6">
    <cellStyle name="Comma" xfId="1" builtinId="3"/>
    <cellStyle name="Hipervínculo 2" xfId="3" xr:uid="{090CE83C-2114-407A-BFBA-08D5EF82DFAD}"/>
    <cellStyle name="Hipervínculo 3" xfId="5" xr:uid="{43F28459-74F7-40E3-8878-5A58A25A81E4}"/>
    <cellStyle name="Millares 2" xfId="4" xr:uid="{410C8BB5-4DA7-4A1B-B011-7BA13F5A761F}"/>
    <cellStyle name="Normal" xfId="0" builtinId="0"/>
    <cellStyle name="Percent" xfId="2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" id="{59A85717-E19A-459A-B1ED-3EF4E3D1A3AA}" userId="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4DF48-EDBE-4C00-94FE-22EAB5D9F8BA}" name="Tabla1" displayName="Tabla1" ref="B2:M13" totalsRowCount="1" headerRowDxfId="17">
  <autoFilter ref="B2:M12" xr:uid="{C3BE9326-90D5-4F72-86F6-AED968EAFAC9}"/>
  <sortState xmlns:xlrd2="http://schemas.microsoft.com/office/spreadsheetml/2017/richdata2" ref="B3:M12">
    <sortCondition descending="1" ref="M2:M12"/>
  </sortState>
  <tableColumns count="12">
    <tableColumn id="12" xr3:uid="{A8DAD6B6-7944-4A61-9FF8-5DDDC7E1FCFF}" name="Gobierno" dataDxfId="16"/>
    <tableColumn id="1" xr3:uid="{E4921798-4D49-40AB-A197-72C803EEF2F1}" name="Población estimada a 2020 según CONAPO" totalsRowLabel=" 5.610.153 " dataDxfId="15" totalsRowDxfId="14"/>
    <tableColumn id="2" xr3:uid="{7045B053-E2C2-41E6-9833-D0CE0DD66C39}" name="Suma al 16/05/2020" totalsRowFunction="sum" dataDxfId="13" totalsRowDxfId="12"/>
    <tableColumn id="3" xr3:uid="{3B45395A-CD4E-41C6-AED6-DE17643072C2}" name="Suma al 23/05/2020" totalsRowFunction="sum" dataDxfId="11" totalsRowDxfId="10"/>
    <tableColumn id="4" xr3:uid="{AFB89A38-32A0-436C-BF20-83986FE05460}" name="Suma al 29/05/2021" totalsRowFunction="sum" dataDxfId="9" totalsRowDxfId="8"/>
    <tableColumn id="5" xr3:uid="{29F0EAE2-CAC7-47D9-804D-FD7AA05FCFC0}" name="Variación porcentual 23 al 30" totalsRowFunction="custom" dataDxfId="7" totalsRowDxfId="6">
      <calculatedColumnFormula>(F3-E3)/E3</calculatedColumnFormula>
      <totalsRowFormula>(F13-E13)/E13</totalsRowFormula>
    </tableColumn>
    <tableColumn id="6" xr3:uid="{7DA8C550-DF9F-4653-A1F2-C979172C02EA}" name="Columna2" dataDxfId="5" totalsRowDxfId="4"/>
    <tableColumn id="7" xr3:uid="{34B3C763-6584-4954-9CFB-CBDBD84F101D}" name="Columna3"/>
    <tableColumn id="8" xr3:uid="{F2B1B0E3-E8AB-44E9-81A5-EB56A71E35DD}" name="Columna4"/>
    <tableColumn id="9" xr3:uid="{BF26EB9C-A2D7-445F-A43B-0AED86EF8186}" name="Columna5"/>
    <tableColumn id="10" xr3:uid="{499C007D-B676-47E1-B3EB-4AC7618ABBF9}" name="Columna6" dataDxfId="3" totalsRowDxfId="2"/>
    <tableColumn id="11" xr3:uid="{152CBB84-3143-41D6-96D6-F3E4C7394A61}" name="Pesos gastados COVID-19 por persona al 30-05-20" totalsRowFunction="custom" dataDxfId="1" totalsRowDxfId="0">
      <calculatedColumnFormula>F3/C3</calculatedColumnFormula>
      <totalsRowFormula>F13/C13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21T17:49:16.54" personId="{59A85717-E19A-459A-B1ED-3EF4E3D1A3AA}" id="{2CB01B7E-E188-409B-9DC2-B4AC462BB063}">
    <text>Fuente: http://indicadores.conapo.gob.mx/Proyecciones.html</text>
  </threadedComment>
  <threadedComment ref="B4" dT="2020-05-21T17:23:44.68" personId="{59A85717-E19A-459A-B1ED-3EF4E3D1A3AA}" id="{1787D438-7E9E-464E-9D1F-FF2D1325681A}">
    <text>Corresponde a la suma de dependencias de Salud, Infraestructura, Fomerrey, Desarrollo Social e IVNL.</text>
  </threadedComment>
  <threadedComment ref="E7" dT="2020-05-23T18:54:29.28" personId="{59A85717-E19A-459A-B1ED-3EF4E3D1A3AA}" id="{BBE7C6B2-71DB-450F-B818-1CEDCBFF0552}">
    <text>Ver nota aclaratoria sobre información inusual de dos conceptos.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DC8F-55EB-40E6-8A65-B56F4BAB6CB8}">
  <dimension ref="B1:M37"/>
  <sheetViews>
    <sheetView tabSelected="1" workbookViewId="0">
      <selection activeCell="F15" sqref="F15"/>
    </sheetView>
  </sheetViews>
  <sheetFormatPr defaultColWidth="11.42578125" defaultRowHeight="15" x14ac:dyDescent="0.25"/>
  <cols>
    <col min="1" max="1" width="2.42578125" customWidth="1"/>
    <col min="2" max="2" width="23.85546875" customWidth="1"/>
    <col min="3" max="3" width="16.28515625" customWidth="1"/>
    <col min="4" max="6" width="16.85546875" customWidth="1"/>
    <col min="7" max="7" width="12.5703125" customWidth="1"/>
    <col min="8" max="12" width="9.85546875" customWidth="1"/>
    <col min="13" max="13" width="15.5703125" customWidth="1"/>
  </cols>
  <sheetData>
    <row r="1" spans="2:13" x14ac:dyDescent="0.25">
      <c r="D1" s="31" t="s">
        <v>0</v>
      </c>
      <c r="E1" s="31"/>
      <c r="F1" s="31"/>
      <c r="G1" s="31"/>
      <c r="H1" s="31"/>
      <c r="I1" s="31"/>
      <c r="J1" s="31"/>
      <c r="K1" s="31"/>
      <c r="L1" s="31"/>
      <c r="M1" s="1"/>
    </row>
    <row r="2" spans="2:13" ht="38.25" x14ac:dyDescent="0.25">
      <c r="B2" s="6" t="s">
        <v>1</v>
      </c>
      <c r="C2" s="3" t="s">
        <v>2</v>
      </c>
      <c r="D2" s="27" t="s">
        <v>32</v>
      </c>
      <c r="E2" s="27" t="s">
        <v>33</v>
      </c>
      <c r="F2" s="27" t="s">
        <v>34</v>
      </c>
      <c r="G2" s="2" t="s">
        <v>35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5" t="s">
        <v>31</v>
      </c>
    </row>
    <row r="3" spans="2:13" x14ac:dyDescent="0.25">
      <c r="B3" s="14" t="s">
        <v>9</v>
      </c>
      <c r="C3" s="6">
        <v>1088555</v>
      </c>
      <c r="D3" s="12" t="s">
        <v>10</v>
      </c>
      <c r="E3" s="7">
        <v>303431577.37</v>
      </c>
      <c r="F3" s="7">
        <v>303431577.37</v>
      </c>
      <c r="G3" s="8">
        <f t="shared" ref="G3:G13" si="0">(F3-E3)/E3</f>
        <v>0</v>
      </c>
      <c r="H3" s="12"/>
      <c r="I3" s="13"/>
      <c r="J3" s="12"/>
      <c r="K3" s="12"/>
      <c r="L3" s="12"/>
      <c r="M3" s="11">
        <f t="shared" ref="M3:M13" si="1">F3/C3</f>
        <v>278.74712565740822</v>
      </c>
    </row>
    <row r="4" spans="2:13" x14ac:dyDescent="0.25">
      <c r="B4" s="14" t="s">
        <v>8</v>
      </c>
      <c r="C4" s="6">
        <v>5610153</v>
      </c>
      <c r="D4" s="6">
        <v>953938760.38</v>
      </c>
      <c r="E4" s="7">
        <v>978538807.23000002</v>
      </c>
      <c r="F4" s="7">
        <v>1064365294.0931202</v>
      </c>
      <c r="G4" s="8">
        <f t="shared" si="0"/>
        <v>8.7708822817230553E-2</v>
      </c>
      <c r="H4" s="10"/>
      <c r="I4" s="9"/>
      <c r="J4" s="9"/>
      <c r="K4" s="9"/>
      <c r="L4" s="9"/>
      <c r="M4" s="11">
        <f t="shared" si="1"/>
        <v>189.72125966851888</v>
      </c>
    </row>
    <row r="5" spans="2:13" x14ac:dyDescent="0.25">
      <c r="B5" s="14" t="s">
        <v>15</v>
      </c>
      <c r="C5" s="6">
        <v>133366</v>
      </c>
      <c r="D5" s="6">
        <v>4879861.5299999993</v>
      </c>
      <c r="E5" s="7">
        <v>4879861.5299999993</v>
      </c>
      <c r="F5" s="7">
        <v>13211991.41</v>
      </c>
      <c r="G5" s="8">
        <f t="shared" si="0"/>
        <v>1.7074521128881299</v>
      </c>
      <c r="H5" s="9"/>
      <c r="I5" s="9"/>
      <c r="J5" s="9"/>
      <c r="K5" s="9"/>
      <c r="L5" s="9"/>
      <c r="M5" s="11">
        <f t="shared" si="1"/>
        <v>99.065664487200635</v>
      </c>
    </row>
    <row r="6" spans="2:13" x14ac:dyDescent="0.25">
      <c r="B6" s="14" t="s">
        <v>11</v>
      </c>
      <c r="C6" s="6">
        <v>596420</v>
      </c>
      <c r="D6" s="6">
        <v>19815042.949199997</v>
      </c>
      <c r="E6" s="7">
        <v>29719040.680000003</v>
      </c>
      <c r="F6" s="7">
        <v>43495772.429200001</v>
      </c>
      <c r="G6" s="8">
        <f t="shared" si="0"/>
        <v>0.46356582964911491</v>
      </c>
      <c r="H6" s="14"/>
      <c r="I6" s="15"/>
      <c r="J6" s="15"/>
      <c r="K6" s="15"/>
      <c r="L6" s="9"/>
      <c r="M6" s="11">
        <f t="shared" si="1"/>
        <v>72.928091662251433</v>
      </c>
    </row>
    <row r="7" spans="2:13" x14ac:dyDescent="0.25">
      <c r="B7" s="14" t="s">
        <v>12</v>
      </c>
      <c r="C7" s="6">
        <v>695036</v>
      </c>
      <c r="D7" s="6">
        <v>14792250.279999997</v>
      </c>
      <c r="E7" s="7">
        <v>13908562.279999997</v>
      </c>
      <c r="F7" s="7">
        <v>20313973.309999991</v>
      </c>
      <c r="G7" s="8">
        <f t="shared" si="0"/>
        <v>0.46053725043966187</v>
      </c>
      <c r="H7" s="15"/>
      <c r="I7" s="15"/>
      <c r="J7" s="15"/>
      <c r="K7" s="15"/>
      <c r="L7" s="15"/>
      <c r="M7" s="11">
        <f t="shared" si="1"/>
        <v>29.227224647356383</v>
      </c>
    </row>
    <row r="8" spans="2:13" x14ac:dyDescent="0.25">
      <c r="B8" s="14" t="s">
        <v>14</v>
      </c>
      <c r="C8" s="6">
        <v>303504</v>
      </c>
      <c r="D8" s="6">
        <v>5435307.4299999997</v>
      </c>
      <c r="E8" s="7">
        <v>5435307.4300000006</v>
      </c>
      <c r="F8" s="21">
        <v>5619209.2299999995</v>
      </c>
      <c r="G8" s="8">
        <f t="shared" si="0"/>
        <v>3.383466388395235E-2</v>
      </c>
      <c r="H8" s="16"/>
      <c r="I8" s="15"/>
      <c r="J8" s="15"/>
      <c r="K8" s="15"/>
      <c r="L8" s="9"/>
      <c r="M8" s="11">
        <f t="shared" si="1"/>
        <v>18.514448672834622</v>
      </c>
    </row>
    <row r="9" spans="2:13" x14ac:dyDescent="0.25">
      <c r="B9" s="14" t="s">
        <v>16</v>
      </c>
      <c r="C9" s="6">
        <v>242255</v>
      </c>
      <c r="D9" s="6">
        <v>4093092.4699999997</v>
      </c>
      <c r="E9" s="7">
        <v>4093092.4699999997</v>
      </c>
      <c r="F9" s="7">
        <v>4093092.4699999997</v>
      </c>
      <c r="G9" s="8">
        <f t="shared" si="0"/>
        <v>0</v>
      </c>
      <c r="H9" s="9"/>
      <c r="I9" s="15"/>
      <c r="J9" s="15"/>
      <c r="K9" s="15"/>
      <c r="L9" s="15"/>
      <c r="M9" s="11">
        <f t="shared" si="1"/>
        <v>16.895801820395864</v>
      </c>
    </row>
    <row r="10" spans="2:13" x14ac:dyDescent="0.25">
      <c r="B10" s="14" t="s">
        <v>13</v>
      </c>
      <c r="C10" s="6">
        <v>422755</v>
      </c>
      <c r="D10" s="6">
        <v>5620816.0331999995</v>
      </c>
      <c r="E10" s="7">
        <v>5620816.0331999995</v>
      </c>
      <c r="F10" s="7">
        <v>6418616.0332000004</v>
      </c>
      <c r="G10" s="8">
        <f t="shared" si="0"/>
        <v>0.14193668593451611</v>
      </c>
      <c r="H10" s="14"/>
      <c r="I10" s="15"/>
      <c r="J10" s="15"/>
      <c r="K10" s="15"/>
      <c r="L10" s="9"/>
      <c r="M10" s="11">
        <f t="shared" si="1"/>
        <v>15.182827011389577</v>
      </c>
    </row>
    <row r="11" spans="2:13" x14ac:dyDescent="0.25">
      <c r="B11" s="14" t="s">
        <v>18</v>
      </c>
      <c r="C11" s="6">
        <v>330887</v>
      </c>
      <c r="D11" s="6">
        <v>2740730.46</v>
      </c>
      <c r="E11" s="7">
        <v>2740730.46</v>
      </c>
      <c r="F11" s="7">
        <v>2740730.46</v>
      </c>
      <c r="G11" s="8">
        <f t="shared" si="0"/>
        <v>0</v>
      </c>
      <c r="H11" s="9"/>
      <c r="I11" s="15"/>
      <c r="J11" s="15"/>
      <c r="K11" s="15"/>
      <c r="L11" s="9"/>
      <c r="M11" s="11">
        <f t="shared" si="1"/>
        <v>8.2829801714784796</v>
      </c>
    </row>
    <row r="12" spans="2:13" x14ac:dyDescent="0.25">
      <c r="B12" s="14" t="s">
        <v>17</v>
      </c>
      <c r="C12" s="6">
        <v>477596</v>
      </c>
      <c r="D12" s="6">
        <v>1897383</v>
      </c>
      <c r="E12" s="7">
        <v>3510218</v>
      </c>
      <c r="F12" s="7">
        <v>3510218</v>
      </c>
      <c r="G12" s="8">
        <f t="shared" si="0"/>
        <v>0</v>
      </c>
      <c r="H12" s="14"/>
      <c r="I12" s="15"/>
      <c r="J12" s="15"/>
      <c r="K12" s="15"/>
      <c r="L12" s="9"/>
      <c r="M12" s="11">
        <f t="shared" si="1"/>
        <v>7.3497642358813726</v>
      </c>
    </row>
    <row r="13" spans="2:13" x14ac:dyDescent="0.25">
      <c r="C13" s="20" t="s">
        <v>19</v>
      </c>
      <c r="D13" s="17">
        <f>SUBTOTAL(109,Tabla1[Suma al 16/05/2020])</f>
        <v>1013213244.5324</v>
      </c>
      <c r="E13" s="7">
        <f>SUBTOTAL(109,Tabla1[Suma al 23/05/2020])</f>
        <v>1351878013.4832001</v>
      </c>
      <c r="F13" s="7">
        <f>SUBTOTAL(109,Tabla1[Suma al 29/05/2021])</f>
        <v>1467200474.8055203</v>
      </c>
      <c r="G13" s="18">
        <f t="shared" si="0"/>
        <v>8.5305375316508433E-2</v>
      </c>
      <c r="H13" s="9"/>
      <c r="L13" s="9"/>
      <c r="M13" s="19">
        <f t="shared" si="1"/>
        <v>261.52592893732492</v>
      </c>
    </row>
    <row r="14" spans="2:13" x14ac:dyDescent="0.25">
      <c r="D14" s="9"/>
      <c r="E14" s="9"/>
      <c r="F14" s="9"/>
      <c r="G14" s="9"/>
      <c r="H14" s="10"/>
      <c r="I14" s="9"/>
      <c r="J14" s="9"/>
      <c r="K14" s="9"/>
      <c r="L14" s="9"/>
    </row>
    <row r="17" spans="3:12" x14ac:dyDescent="0.25">
      <c r="C17" s="25" t="s">
        <v>30</v>
      </c>
    </row>
    <row r="18" spans="3:12" x14ac:dyDescent="0.25">
      <c r="C18" t="s">
        <v>29</v>
      </c>
      <c r="K18" s="9"/>
      <c r="L18" s="9"/>
    </row>
    <row r="19" spans="3:12" x14ac:dyDescent="0.25">
      <c r="C19" s="23" t="s">
        <v>20</v>
      </c>
      <c r="D19" s="22">
        <v>698868926.67312014</v>
      </c>
      <c r="K19" s="9"/>
      <c r="L19" s="9"/>
    </row>
    <row r="20" spans="3:12" x14ac:dyDescent="0.25">
      <c r="C20" s="23" t="s">
        <v>24</v>
      </c>
      <c r="D20" s="22">
        <v>224640093.97999999</v>
      </c>
      <c r="K20" s="9"/>
      <c r="L20" s="9"/>
    </row>
    <row r="21" spans="3:12" x14ac:dyDescent="0.25">
      <c r="C21" s="23" t="s">
        <v>21</v>
      </c>
      <c r="D21" s="22">
        <v>6916210.8600000003</v>
      </c>
    </row>
    <row r="22" spans="3:12" x14ac:dyDescent="0.25">
      <c r="C22" s="23" t="s">
        <v>22</v>
      </c>
      <c r="D22" s="22">
        <v>127996675.33</v>
      </c>
      <c r="L22" s="24"/>
    </row>
    <row r="23" spans="3:12" x14ac:dyDescent="0.25">
      <c r="C23" s="23" t="s">
        <v>23</v>
      </c>
      <c r="D23" s="22">
        <v>5943387.2499999963</v>
      </c>
    </row>
    <row r="24" spans="3:12" x14ac:dyDescent="0.25">
      <c r="C24" s="23"/>
      <c r="D24" s="22">
        <f>SUM(D19:D23)</f>
        <v>1064365294.0931202</v>
      </c>
    </row>
    <row r="26" spans="3:12" x14ac:dyDescent="0.25">
      <c r="C26" s="26" t="s">
        <v>14</v>
      </c>
    </row>
    <row r="27" spans="3:12" x14ac:dyDescent="0.25">
      <c r="C27" t="s">
        <v>27</v>
      </c>
      <c r="D27" s="22">
        <v>214989.2</v>
      </c>
    </row>
    <row r="28" spans="3:12" x14ac:dyDescent="0.25">
      <c r="C28" t="s">
        <v>25</v>
      </c>
      <c r="D28" s="22">
        <v>567402.39999999991</v>
      </c>
    </row>
    <row r="29" spans="3:12" x14ac:dyDescent="0.25">
      <c r="C29" t="s">
        <v>28</v>
      </c>
      <c r="D29" s="22">
        <v>1416946.29</v>
      </c>
    </row>
    <row r="30" spans="3:12" x14ac:dyDescent="0.25">
      <c r="C30" t="s">
        <v>26</v>
      </c>
      <c r="D30" s="22">
        <v>3419871.34</v>
      </c>
    </row>
    <row r="31" spans="3:12" x14ac:dyDescent="0.25">
      <c r="D31" s="22">
        <f>SUM(D27:D30)</f>
        <v>5619209.2299999995</v>
      </c>
    </row>
    <row r="33" spans="3:4" x14ac:dyDescent="0.25">
      <c r="C33" s="25" t="s">
        <v>13</v>
      </c>
    </row>
    <row r="34" spans="3:4" x14ac:dyDescent="0.25">
      <c r="C34" s="29" t="s">
        <v>25</v>
      </c>
      <c r="D34" s="28">
        <v>968324</v>
      </c>
    </row>
    <row r="35" spans="3:4" x14ac:dyDescent="0.25">
      <c r="C35" s="29" t="s">
        <v>28</v>
      </c>
      <c r="D35" s="28">
        <v>3469064.73</v>
      </c>
    </row>
    <row r="36" spans="3:4" x14ac:dyDescent="0.25">
      <c r="C36" s="29" t="s">
        <v>26</v>
      </c>
      <c r="D36" s="28">
        <v>1981227.3032</v>
      </c>
    </row>
    <row r="37" spans="3:4" x14ac:dyDescent="0.25">
      <c r="D37" s="30">
        <f>SUM(D34:D36)</f>
        <v>6418616.0332000004</v>
      </c>
    </row>
  </sheetData>
  <mergeCells count="1">
    <mergeCell ref="D1:L1"/>
  </mergeCells>
  <phoneticPr fontId="10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RQP</cp:lastModifiedBy>
  <dcterms:created xsi:type="dcterms:W3CDTF">2020-05-23T18:42:30Z</dcterms:created>
  <dcterms:modified xsi:type="dcterms:W3CDTF">2020-05-30T21:25:48Z</dcterms:modified>
</cp:coreProperties>
</file>