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EsteLivro" autoCompressPictures="0"/>
  <bookViews>
    <workbookView xWindow="560" yWindow="560" windowWidth="25040" windowHeight="13900" tabRatio="640" firstSheet="1" activeTab="1"/>
  </bookViews>
  <sheets>
    <sheet name="bm-wso-overall" sheetId="37" state="hidden" r:id="rId1"/>
    <sheet name="bm-vlines-VxA" sheetId="31" r:id="rId2"/>
    <sheet name="bm-vlines-Vx1" sheetId="35" r:id="rId3"/>
    <sheet name="bm-vlines-Vx0" sheetId="34" r:id="rId4"/>
    <sheet name="bm-vinput-VxA" sheetId="36" r:id="rId5"/>
    <sheet name="bm-vinput-Vx0" sheetId="38" r:id="rId6"/>
    <sheet name="bm-vinput-Vx1" sheetId="39" r:id="rId7"/>
    <sheet name="bm-intersection" sheetId="40" state="hidden" r:id="rId8"/>
    <sheet name="representativness-results" sheetId="41" state="hidden" r:id="rId9"/>
    <sheet name="ws-characterization" sheetId="42" state="hidden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1" i="35" l="1"/>
  <c r="C46" i="37"/>
  <c r="D78" i="34"/>
  <c r="C45" i="37"/>
  <c r="D79" i="31"/>
  <c r="C44" i="37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4" i="42"/>
  <c r="F25" i="42"/>
  <c r="E25" i="42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K22" i="36"/>
  <c r="AK23" i="36"/>
  <c r="AK24" i="36"/>
  <c r="AK25" i="36"/>
  <c r="AK26" i="36"/>
  <c r="AK27" i="36"/>
  <c r="AK28" i="36"/>
  <c r="AK29" i="36"/>
  <c r="AK30" i="36"/>
  <c r="AK31" i="36"/>
  <c r="AK32" i="36"/>
  <c r="AK33" i="36"/>
  <c r="AK34" i="36"/>
  <c r="AK35" i="36"/>
  <c r="AK36" i="36"/>
  <c r="AK37" i="36"/>
  <c r="AK38" i="36"/>
  <c r="AK39" i="36"/>
  <c r="AK40" i="36"/>
  <c r="AK41" i="36"/>
  <c r="AK42" i="36"/>
  <c r="AK43" i="36"/>
  <c r="AK44" i="36"/>
  <c r="AK45" i="36"/>
  <c r="AK46" i="36"/>
  <c r="AK47" i="36"/>
  <c r="AK48" i="36"/>
  <c r="AK49" i="36"/>
  <c r="AK50" i="36"/>
  <c r="AK51" i="36"/>
  <c r="AK52" i="36"/>
  <c r="AK53" i="36"/>
  <c r="AK54" i="36"/>
  <c r="AK55" i="36"/>
  <c r="AK56" i="36"/>
  <c r="AK57" i="36"/>
  <c r="AK58" i="36"/>
  <c r="AK59" i="36"/>
  <c r="AK60" i="36"/>
  <c r="AK61" i="36"/>
  <c r="AK62" i="36"/>
  <c r="AK63" i="36"/>
  <c r="AK64" i="36"/>
  <c r="AK65" i="36"/>
  <c r="AK66" i="36"/>
  <c r="AK67" i="36"/>
  <c r="AK68" i="36"/>
  <c r="AK69" i="36"/>
  <c r="AK70" i="36"/>
  <c r="AK71" i="36"/>
  <c r="AK72" i="36"/>
  <c r="AK73" i="36"/>
  <c r="AK74" i="36"/>
  <c r="AK75" i="36"/>
  <c r="AK76" i="36"/>
  <c r="AK77" i="36"/>
  <c r="AK78" i="36"/>
  <c r="AK79" i="36"/>
  <c r="AK80" i="36"/>
  <c r="AK81" i="36"/>
  <c r="AK82" i="36"/>
  <c r="AK83" i="36"/>
  <c r="AK84" i="36"/>
  <c r="AK85" i="36"/>
  <c r="AK86" i="36"/>
  <c r="AK87" i="36"/>
  <c r="AK88" i="36"/>
  <c r="AK89" i="36"/>
  <c r="AK90" i="36"/>
  <c r="N3" i="36"/>
  <c r="N4" i="36"/>
  <c r="N5" i="36"/>
  <c r="N6" i="36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83" i="36"/>
  <c r="N84" i="36"/>
  <c r="N85" i="36"/>
  <c r="N86" i="36"/>
  <c r="N87" i="36"/>
  <c r="N88" i="36"/>
  <c r="N89" i="36"/>
  <c r="N90" i="36"/>
  <c r="I11" i="41"/>
  <c r="W12" i="41"/>
  <c r="G11" i="41"/>
  <c r="W11" i="41"/>
  <c r="E11" i="41"/>
  <c r="W10" i="41"/>
  <c r="C11" i="41"/>
  <c r="W9" i="41"/>
  <c r="Q11" i="41"/>
  <c r="W8" i="41"/>
  <c r="O11" i="41"/>
  <c r="W7" i="41"/>
  <c r="M11" i="41"/>
  <c r="W6" i="41"/>
  <c r="K11" i="41"/>
  <c r="W5" i="41"/>
  <c r="AJ90" i="36"/>
  <c r="AL90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E67" i="37"/>
  <c r="H3" i="38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E68" i="37"/>
  <c r="I3" i="39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106" i="39"/>
  <c r="I107" i="39"/>
  <c r="I108" i="39"/>
  <c r="I109" i="39"/>
  <c r="I110" i="39"/>
  <c r="I111" i="39"/>
  <c r="I112" i="39"/>
  <c r="I113" i="39"/>
  <c r="I114" i="39"/>
  <c r="I115" i="39"/>
  <c r="I116" i="39"/>
  <c r="I117" i="39"/>
  <c r="I118" i="39"/>
  <c r="I119" i="39"/>
  <c r="I120" i="39"/>
  <c r="I121" i="39"/>
  <c r="I122" i="39"/>
  <c r="I123" i="39"/>
  <c r="I124" i="39"/>
  <c r="I125" i="39"/>
  <c r="I126" i="39"/>
  <c r="I127" i="39"/>
  <c r="I128" i="39"/>
  <c r="I129" i="39"/>
  <c r="I130" i="39"/>
  <c r="I131" i="39"/>
  <c r="I132" i="39"/>
  <c r="I133" i="39"/>
  <c r="I134" i="39"/>
  <c r="I135" i="39"/>
  <c r="I136" i="39"/>
  <c r="I137" i="39"/>
  <c r="I138" i="39"/>
  <c r="I139" i="39"/>
  <c r="I140" i="39"/>
  <c r="I141" i="39"/>
  <c r="I142" i="39"/>
  <c r="I143" i="39"/>
  <c r="I144" i="39"/>
  <c r="I145" i="39"/>
  <c r="I146" i="39"/>
  <c r="I147" i="39"/>
  <c r="I148" i="39"/>
  <c r="I149" i="39"/>
  <c r="I150" i="39"/>
  <c r="I151" i="39"/>
  <c r="I152" i="39"/>
  <c r="I153" i="39"/>
  <c r="I154" i="39"/>
  <c r="I155" i="39"/>
  <c r="I156" i="39"/>
  <c r="I157" i="39"/>
  <c r="I158" i="39"/>
  <c r="I159" i="39"/>
  <c r="I160" i="39"/>
  <c r="I161" i="39"/>
  <c r="I162" i="39"/>
  <c r="I163" i="39"/>
  <c r="I164" i="39"/>
  <c r="I165" i="39"/>
  <c r="I166" i="39"/>
  <c r="I167" i="39"/>
  <c r="I168" i="39"/>
  <c r="I169" i="39"/>
  <c r="I170" i="39"/>
  <c r="I171" i="39"/>
  <c r="I172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39"/>
  <c r="I194" i="39"/>
  <c r="I195" i="39"/>
  <c r="I196" i="39"/>
  <c r="I197" i="39"/>
  <c r="I198" i="39"/>
  <c r="I199" i="39"/>
  <c r="I200" i="39"/>
  <c r="I201" i="39"/>
  <c r="I202" i="39"/>
  <c r="I203" i="39"/>
  <c r="I204" i="39"/>
  <c r="I205" i="39"/>
  <c r="I206" i="39"/>
  <c r="I207" i="39"/>
  <c r="I208" i="39"/>
  <c r="I209" i="39"/>
  <c r="I210" i="39"/>
  <c r="I211" i="39"/>
  <c r="I212" i="39"/>
  <c r="I213" i="39"/>
  <c r="I214" i="39"/>
  <c r="I215" i="39"/>
  <c r="I216" i="39"/>
  <c r="I217" i="39"/>
  <c r="I218" i="39"/>
  <c r="I219" i="39"/>
  <c r="I220" i="39"/>
  <c r="I221" i="39"/>
  <c r="I222" i="39"/>
  <c r="I223" i="39"/>
  <c r="I224" i="39"/>
  <c r="I225" i="39"/>
  <c r="I226" i="39"/>
  <c r="I227" i="39"/>
  <c r="I228" i="39"/>
  <c r="I229" i="39"/>
  <c r="I230" i="39"/>
  <c r="I231" i="39"/>
  <c r="I232" i="39"/>
  <c r="I233" i="39"/>
  <c r="I234" i="39"/>
  <c r="I235" i="39"/>
  <c r="I236" i="39"/>
  <c r="I237" i="39"/>
  <c r="I238" i="39"/>
  <c r="I239" i="39"/>
  <c r="I240" i="39"/>
  <c r="I241" i="39"/>
  <c r="I242" i="39"/>
  <c r="I243" i="39"/>
  <c r="I244" i="39"/>
  <c r="I245" i="39"/>
  <c r="I246" i="39"/>
  <c r="I247" i="39"/>
  <c r="I248" i="39"/>
  <c r="I249" i="39"/>
  <c r="I250" i="39"/>
  <c r="I251" i="39"/>
  <c r="I252" i="39"/>
  <c r="I253" i="39"/>
  <c r="I254" i="39"/>
  <c r="I255" i="39"/>
  <c r="I256" i="39"/>
  <c r="I257" i="39"/>
  <c r="I258" i="39"/>
  <c r="I259" i="39"/>
  <c r="I260" i="39"/>
  <c r="I261" i="39"/>
  <c r="I262" i="39"/>
  <c r="I263" i="39"/>
  <c r="I264" i="39"/>
  <c r="I265" i="39"/>
  <c r="I266" i="39"/>
  <c r="I267" i="39"/>
  <c r="I268" i="39"/>
  <c r="I269" i="39"/>
  <c r="I270" i="39"/>
  <c r="I271" i="39"/>
  <c r="I272" i="39"/>
  <c r="I273" i="39"/>
  <c r="I274" i="39"/>
  <c r="I275" i="39"/>
  <c r="I276" i="39"/>
  <c r="I277" i="39"/>
  <c r="I278" i="39"/>
  <c r="I279" i="39"/>
  <c r="I280" i="39"/>
  <c r="I281" i="39"/>
  <c r="I282" i="39"/>
  <c r="I283" i="39"/>
  <c r="I284" i="39"/>
  <c r="I285" i="39"/>
  <c r="I286" i="39"/>
  <c r="I287" i="39"/>
  <c r="I288" i="39"/>
  <c r="I289" i="39"/>
  <c r="I290" i="39"/>
  <c r="I291" i="39"/>
  <c r="I292" i="39"/>
  <c r="I293" i="39"/>
  <c r="I294" i="39"/>
  <c r="I295" i="39"/>
  <c r="I296" i="39"/>
  <c r="I297" i="39"/>
  <c r="I298" i="39"/>
  <c r="I299" i="39"/>
  <c r="I300" i="39"/>
  <c r="I301" i="39"/>
  <c r="I302" i="39"/>
  <c r="I303" i="39"/>
  <c r="I304" i="39"/>
  <c r="I305" i="39"/>
  <c r="I306" i="39"/>
  <c r="I307" i="39"/>
  <c r="I308" i="39"/>
  <c r="I309" i="39"/>
  <c r="I310" i="39"/>
  <c r="I311" i="39"/>
  <c r="I312" i="39"/>
  <c r="I313" i="39"/>
  <c r="I314" i="39"/>
  <c r="I315" i="39"/>
  <c r="I316" i="39"/>
  <c r="I317" i="39"/>
  <c r="I318" i="39"/>
  <c r="I319" i="39"/>
  <c r="I320" i="39"/>
  <c r="I321" i="39"/>
  <c r="I322" i="39"/>
  <c r="I323" i="39"/>
  <c r="I324" i="39"/>
  <c r="I325" i="39"/>
  <c r="I326" i="39"/>
  <c r="I327" i="39"/>
  <c r="I328" i="39"/>
  <c r="I329" i="39"/>
  <c r="I330" i="39"/>
  <c r="I331" i="39"/>
  <c r="I332" i="39"/>
  <c r="I333" i="39"/>
  <c r="I334" i="39"/>
  <c r="I335" i="39"/>
  <c r="I336" i="39"/>
  <c r="I337" i="39"/>
  <c r="E69" i="37"/>
  <c r="AN3" i="39"/>
  <c r="AN4" i="39"/>
  <c r="AN5" i="39"/>
  <c r="AN6" i="39"/>
  <c r="AN7" i="39"/>
  <c r="AN8" i="39"/>
  <c r="AN9" i="39"/>
  <c r="AN10" i="39"/>
  <c r="AN11" i="39"/>
  <c r="AN12" i="39"/>
  <c r="AN13" i="39"/>
  <c r="AN14" i="39"/>
  <c r="AN15" i="39"/>
  <c r="AN16" i="39"/>
  <c r="AN17" i="39"/>
  <c r="AN18" i="39"/>
  <c r="AN19" i="39"/>
  <c r="AN20" i="39"/>
  <c r="AN21" i="39"/>
  <c r="AN22" i="39"/>
  <c r="AN23" i="39"/>
  <c r="AN24" i="39"/>
  <c r="AN25" i="39"/>
  <c r="AN26" i="39"/>
  <c r="AN27" i="39"/>
  <c r="AN28" i="39"/>
  <c r="AN29" i="39"/>
  <c r="AN30" i="39"/>
  <c r="AN31" i="39"/>
  <c r="AN32" i="39"/>
  <c r="AN33" i="39"/>
  <c r="AN34" i="39"/>
  <c r="AN35" i="39"/>
  <c r="AN36" i="39"/>
  <c r="AN37" i="39"/>
  <c r="AN38" i="39"/>
  <c r="AN39" i="39"/>
  <c r="AN40" i="39"/>
  <c r="AN41" i="39"/>
  <c r="AN42" i="39"/>
  <c r="AN43" i="39"/>
  <c r="AN44" i="39"/>
  <c r="AN45" i="39"/>
  <c r="AN46" i="39"/>
  <c r="AN47" i="39"/>
  <c r="AN48" i="39"/>
  <c r="AN49" i="39"/>
  <c r="AN50" i="39"/>
  <c r="AN51" i="39"/>
  <c r="AN52" i="39"/>
  <c r="AN53" i="39"/>
  <c r="AN54" i="39"/>
  <c r="AN55" i="39"/>
  <c r="AN56" i="39"/>
  <c r="AN57" i="39"/>
  <c r="AN58" i="39"/>
  <c r="AN59" i="39"/>
  <c r="AN60" i="39"/>
  <c r="AN61" i="39"/>
  <c r="AN62" i="39"/>
  <c r="AN63" i="39"/>
  <c r="AN64" i="39"/>
  <c r="AN65" i="39"/>
  <c r="AN66" i="39"/>
  <c r="AN67" i="39"/>
  <c r="AN68" i="39"/>
  <c r="AN69" i="39"/>
  <c r="AN70" i="39"/>
  <c r="AN71" i="39"/>
  <c r="AN72" i="39"/>
  <c r="AN73" i="39"/>
  <c r="AN74" i="39"/>
  <c r="AN75" i="39"/>
  <c r="AN76" i="39"/>
  <c r="AN77" i="39"/>
  <c r="AN78" i="39"/>
  <c r="AN79" i="39"/>
  <c r="AN80" i="39"/>
  <c r="AN81" i="39"/>
  <c r="AN82" i="39"/>
  <c r="AN83" i="39"/>
  <c r="AN84" i="39"/>
  <c r="AN85" i="39"/>
  <c r="AN86" i="39"/>
  <c r="AN87" i="39"/>
  <c r="AN88" i="39"/>
  <c r="AN89" i="39"/>
  <c r="AN90" i="39"/>
  <c r="AN91" i="39"/>
  <c r="AN92" i="39"/>
  <c r="AN93" i="39"/>
  <c r="AN94" i="39"/>
  <c r="AN95" i="39"/>
  <c r="AN96" i="39"/>
  <c r="AN97" i="39"/>
  <c r="AN98" i="39"/>
  <c r="AN99" i="39"/>
  <c r="AN100" i="39"/>
  <c r="AN101" i="39"/>
  <c r="AN102" i="39"/>
  <c r="AN103" i="39"/>
  <c r="AN104" i="39"/>
  <c r="AN105" i="39"/>
  <c r="AN106" i="39"/>
  <c r="AN107" i="39"/>
  <c r="AN108" i="39"/>
  <c r="AN109" i="39"/>
  <c r="AN110" i="39"/>
  <c r="AN111" i="39"/>
  <c r="AN112" i="39"/>
  <c r="AN113" i="39"/>
  <c r="AN114" i="39"/>
  <c r="AN115" i="39"/>
  <c r="AN116" i="39"/>
  <c r="AN117" i="39"/>
  <c r="AN118" i="39"/>
  <c r="AN119" i="39"/>
  <c r="AN120" i="39"/>
  <c r="AN121" i="39"/>
  <c r="AN122" i="39"/>
  <c r="AN123" i="39"/>
  <c r="AN124" i="39"/>
  <c r="AN125" i="39"/>
  <c r="AN126" i="39"/>
  <c r="AN127" i="39"/>
  <c r="AN128" i="39"/>
  <c r="AN129" i="39"/>
  <c r="AN130" i="39"/>
  <c r="AN131" i="39"/>
  <c r="AN132" i="39"/>
  <c r="AN133" i="39"/>
  <c r="AN134" i="39"/>
  <c r="AN135" i="39"/>
  <c r="AN136" i="39"/>
  <c r="AN137" i="39"/>
  <c r="AN138" i="39"/>
  <c r="AN139" i="39"/>
  <c r="AN140" i="39"/>
  <c r="AN141" i="39"/>
  <c r="AN142" i="39"/>
  <c r="AN143" i="39"/>
  <c r="AN144" i="39"/>
  <c r="AN145" i="39"/>
  <c r="AN146" i="39"/>
  <c r="AN147" i="39"/>
  <c r="AN148" i="39"/>
  <c r="AN149" i="39"/>
  <c r="AN150" i="39"/>
  <c r="AN151" i="39"/>
  <c r="AN152" i="39"/>
  <c r="AN153" i="39"/>
  <c r="AN154" i="39"/>
  <c r="AN155" i="39"/>
  <c r="AN156" i="39"/>
  <c r="AN157" i="39"/>
  <c r="AN158" i="39"/>
  <c r="AN159" i="39"/>
  <c r="AN160" i="39"/>
  <c r="AN161" i="39"/>
  <c r="AN162" i="39"/>
  <c r="AN163" i="39"/>
  <c r="AN164" i="39"/>
  <c r="AN165" i="39"/>
  <c r="AN166" i="39"/>
  <c r="AN167" i="39"/>
  <c r="AN168" i="39"/>
  <c r="AN169" i="39"/>
  <c r="AN170" i="39"/>
  <c r="AN171" i="39"/>
  <c r="AN172" i="39"/>
  <c r="AN173" i="39"/>
  <c r="AN174" i="39"/>
  <c r="AN175" i="39"/>
  <c r="AN176" i="39"/>
  <c r="AN177" i="39"/>
  <c r="AN178" i="39"/>
  <c r="AN179" i="39"/>
  <c r="AN180" i="39"/>
  <c r="AN181" i="39"/>
  <c r="AN182" i="39"/>
  <c r="AN183" i="39"/>
  <c r="AN184" i="39"/>
  <c r="AN185" i="39"/>
  <c r="AN186" i="39"/>
  <c r="AN187" i="39"/>
  <c r="AN188" i="39"/>
  <c r="AN189" i="39"/>
  <c r="AN190" i="39"/>
  <c r="AN191" i="39"/>
  <c r="AN192" i="39"/>
  <c r="AN193" i="39"/>
  <c r="AN194" i="39"/>
  <c r="AN195" i="39"/>
  <c r="AN196" i="39"/>
  <c r="AN197" i="39"/>
  <c r="AN198" i="39"/>
  <c r="AN199" i="39"/>
  <c r="AN200" i="39"/>
  <c r="AN201" i="39"/>
  <c r="AN202" i="39"/>
  <c r="AN203" i="39"/>
  <c r="AN204" i="39"/>
  <c r="AN205" i="39"/>
  <c r="AN206" i="39"/>
  <c r="AN207" i="39"/>
  <c r="AN208" i="39"/>
  <c r="AN209" i="39"/>
  <c r="AN210" i="39"/>
  <c r="AN211" i="39"/>
  <c r="AN212" i="39"/>
  <c r="AN213" i="39"/>
  <c r="AN214" i="39"/>
  <c r="AN215" i="39"/>
  <c r="AN216" i="39"/>
  <c r="AN217" i="39"/>
  <c r="AN218" i="39"/>
  <c r="AN219" i="39"/>
  <c r="AN220" i="39"/>
  <c r="AN221" i="39"/>
  <c r="AN222" i="39"/>
  <c r="AN223" i="39"/>
  <c r="AN224" i="39"/>
  <c r="AN225" i="39"/>
  <c r="AN226" i="39"/>
  <c r="AN227" i="39"/>
  <c r="AN228" i="39"/>
  <c r="AN229" i="39"/>
  <c r="AN230" i="39"/>
  <c r="AN231" i="39"/>
  <c r="AN232" i="39"/>
  <c r="AN233" i="39"/>
  <c r="AN234" i="39"/>
  <c r="AN235" i="39"/>
  <c r="AN236" i="39"/>
  <c r="AN237" i="39"/>
  <c r="AN238" i="39"/>
  <c r="AN239" i="39"/>
  <c r="AN240" i="39"/>
  <c r="AN241" i="39"/>
  <c r="AN242" i="39"/>
  <c r="AN243" i="39"/>
  <c r="AN244" i="39"/>
  <c r="AN245" i="39"/>
  <c r="AN246" i="39"/>
  <c r="AN247" i="39"/>
  <c r="AN248" i="39"/>
  <c r="AN249" i="39"/>
  <c r="AN250" i="39"/>
  <c r="AN251" i="39"/>
  <c r="AN252" i="39"/>
  <c r="AN253" i="39"/>
  <c r="AN254" i="39"/>
  <c r="AN255" i="39"/>
  <c r="AN256" i="39"/>
  <c r="AN257" i="39"/>
  <c r="AN258" i="39"/>
  <c r="AN259" i="39"/>
  <c r="AN260" i="39"/>
  <c r="AN261" i="39"/>
  <c r="AN262" i="39"/>
  <c r="AN263" i="39"/>
  <c r="AN264" i="39"/>
  <c r="AN265" i="39"/>
  <c r="AN266" i="39"/>
  <c r="AN267" i="39"/>
  <c r="AN268" i="39"/>
  <c r="AN269" i="39"/>
  <c r="AN270" i="39"/>
  <c r="AN271" i="39"/>
  <c r="AN272" i="39"/>
  <c r="AN273" i="39"/>
  <c r="AN274" i="39"/>
  <c r="AN275" i="39"/>
  <c r="AN276" i="39"/>
  <c r="AN277" i="39"/>
  <c r="AN278" i="39"/>
  <c r="AN279" i="39"/>
  <c r="AN280" i="39"/>
  <c r="AN281" i="39"/>
  <c r="AN282" i="39"/>
  <c r="AN283" i="39"/>
  <c r="AN284" i="39"/>
  <c r="AN285" i="39"/>
  <c r="AN286" i="39"/>
  <c r="AN287" i="39"/>
  <c r="AN288" i="39"/>
  <c r="AN289" i="39"/>
  <c r="AN290" i="39"/>
  <c r="AN291" i="39"/>
  <c r="AN292" i="39"/>
  <c r="AN293" i="39"/>
  <c r="AN294" i="39"/>
  <c r="AN295" i="39"/>
  <c r="AN296" i="39"/>
  <c r="AN297" i="39"/>
  <c r="AN298" i="39"/>
  <c r="AN299" i="39"/>
  <c r="AN300" i="39"/>
  <c r="AN301" i="39"/>
  <c r="AN302" i="39"/>
  <c r="AN303" i="39"/>
  <c r="AN304" i="39"/>
  <c r="AN305" i="39"/>
  <c r="AN306" i="39"/>
  <c r="AN307" i="39"/>
  <c r="AN308" i="39"/>
  <c r="AN309" i="39"/>
  <c r="AN310" i="39"/>
  <c r="AN311" i="39"/>
  <c r="AN312" i="39"/>
  <c r="AN313" i="39"/>
  <c r="AN314" i="39"/>
  <c r="AN315" i="39"/>
  <c r="AN316" i="39"/>
  <c r="AN317" i="39"/>
  <c r="AN318" i="39"/>
  <c r="AN319" i="39"/>
  <c r="AN320" i="39"/>
  <c r="AN321" i="39"/>
  <c r="AN322" i="39"/>
  <c r="AN323" i="39"/>
  <c r="AN324" i="39"/>
  <c r="AN325" i="39"/>
  <c r="AN326" i="39"/>
  <c r="AN327" i="39"/>
  <c r="AN328" i="39"/>
  <c r="AN329" i="39"/>
  <c r="AN330" i="39"/>
  <c r="AN331" i="39"/>
  <c r="AN332" i="39"/>
  <c r="AN333" i="39"/>
  <c r="AN334" i="39"/>
  <c r="AN335" i="39"/>
  <c r="AN336" i="39"/>
  <c r="AN337" i="39"/>
  <c r="G69" i="37"/>
  <c r="S11" i="41"/>
  <c r="R11" i="41"/>
  <c r="P11" i="41"/>
  <c r="X7" i="41"/>
  <c r="N11" i="41"/>
  <c r="L11" i="41"/>
  <c r="X5" i="41"/>
  <c r="J11" i="41"/>
  <c r="X12" i="41"/>
  <c r="H11" i="41"/>
  <c r="X11" i="41"/>
  <c r="F11" i="41"/>
  <c r="D11" i="41"/>
  <c r="X9" i="41"/>
  <c r="B11" i="41"/>
  <c r="V12" i="41"/>
  <c r="X10" i="41"/>
  <c r="X8" i="41"/>
  <c r="V8" i="41"/>
  <c r="V7" i="41"/>
  <c r="X6" i="41"/>
  <c r="V6" i="41"/>
  <c r="V5" i="41"/>
  <c r="V10" i="41"/>
  <c r="AA6" i="41"/>
  <c r="AA8" i="41"/>
  <c r="V9" i="41"/>
  <c r="V11" i="41"/>
  <c r="AA11" i="41"/>
  <c r="AA10" i="41"/>
  <c r="AA5" i="41"/>
  <c r="AA7" i="41"/>
  <c r="AA9" i="41"/>
  <c r="AA12" i="41"/>
  <c r="Z12" i="41"/>
  <c r="Z5" i="41"/>
  <c r="Z6" i="41"/>
  <c r="Z7" i="41"/>
  <c r="Y7" i="41"/>
  <c r="Z8" i="41"/>
  <c r="Y8" i="41"/>
  <c r="Z9" i="41"/>
  <c r="Y9" i="41"/>
  <c r="Z10" i="41"/>
  <c r="Y10" i="41"/>
  <c r="Z11" i="41"/>
  <c r="Y5" i="41"/>
  <c r="Y6" i="41"/>
  <c r="Y11" i="41"/>
  <c r="Y12" i="41"/>
  <c r="U44" i="38"/>
  <c r="G89" i="38"/>
  <c r="D68" i="37"/>
  <c r="H337" i="39"/>
  <c r="D69" i="37"/>
  <c r="G90" i="36"/>
  <c r="D67" i="37"/>
  <c r="I79" i="31"/>
  <c r="D44" i="37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E44" i="37"/>
  <c r="I78" i="34"/>
  <c r="D45" i="37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E45" i="37"/>
  <c r="J301" i="35"/>
  <c r="D46" i="37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138" i="35"/>
  <c r="K139" i="35"/>
  <c r="K140" i="35"/>
  <c r="K141" i="35"/>
  <c r="K142" i="35"/>
  <c r="K143" i="35"/>
  <c r="K144" i="35"/>
  <c r="K145" i="35"/>
  <c r="K146" i="35"/>
  <c r="K147" i="35"/>
  <c r="K148" i="35"/>
  <c r="K150" i="35"/>
  <c r="K151" i="35"/>
  <c r="K152" i="35"/>
  <c r="K153" i="35"/>
  <c r="K154" i="35"/>
  <c r="K155" i="35"/>
  <c r="K156" i="35"/>
  <c r="K157" i="35"/>
  <c r="K158" i="35"/>
  <c r="K159" i="35"/>
  <c r="K160" i="35"/>
  <c r="K161" i="35"/>
  <c r="K162" i="35"/>
  <c r="K163" i="35"/>
  <c r="K164" i="35"/>
  <c r="K165" i="35"/>
  <c r="K166" i="35"/>
  <c r="K167" i="35"/>
  <c r="K168" i="35"/>
  <c r="K169" i="35"/>
  <c r="K170" i="35"/>
  <c r="K171" i="35"/>
  <c r="K172" i="35"/>
  <c r="K173" i="35"/>
  <c r="K174" i="35"/>
  <c r="K175" i="35"/>
  <c r="K176" i="35"/>
  <c r="K177" i="35"/>
  <c r="K178" i="35"/>
  <c r="K179" i="35"/>
  <c r="K180" i="35"/>
  <c r="K181" i="35"/>
  <c r="K182" i="35"/>
  <c r="K183" i="35"/>
  <c r="K184" i="35"/>
  <c r="K185" i="35"/>
  <c r="K186" i="35"/>
  <c r="K187" i="35"/>
  <c r="K188" i="35"/>
  <c r="K189" i="35"/>
  <c r="K190" i="35"/>
  <c r="K191" i="35"/>
  <c r="K192" i="35"/>
  <c r="K193" i="35"/>
  <c r="K194" i="35"/>
  <c r="K195" i="35"/>
  <c r="K196" i="35"/>
  <c r="K197" i="35"/>
  <c r="K198" i="35"/>
  <c r="K199" i="35"/>
  <c r="K200" i="35"/>
  <c r="K201" i="35"/>
  <c r="K202" i="35"/>
  <c r="K203" i="35"/>
  <c r="K204" i="35"/>
  <c r="K205" i="35"/>
  <c r="K206" i="35"/>
  <c r="K207" i="35"/>
  <c r="K208" i="35"/>
  <c r="K209" i="35"/>
  <c r="K210" i="35"/>
  <c r="K211" i="35"/>
  <c r="K212" i="35"/>
  <c r="K213" i="35"/>
  <c r="K214" i="35"/>
  <c r="K215" i="35"/>
  <c r="K216" i="35"/>
  <c r="K217" i="35"/>
  <c r="K218" i="35"/>
  <c r="K219" i="35"/>
  <c r="K220" i="35"/>
  <c r="K221" i="35"/>
  <c r="K222" i="35"/>
  <c r="K223" i="35"/>
  <c r="K224" i="35"/>
  <c r="K225" i="35"/>
  <c r="K226" i="35"/>
  <c r="K227" i="35"/>
  <c r="K228" i="35"/>
  <c r="K229" i="35"/>
  <c r="K230" i="35"/>
  <c r="K231" i="35"/>
  <c r="K232" i="35"/>
  <c r="K233" i="35"/>
  <c r="K234" i="35"/>
  <c r="K235" i="35"/>
  <c r="K236" i="35"/>
  <c r="K237" i="35"/>
  <c r="K238" i="35"/>
  <c r="K239" i="35"/>
  <c r="K240" i="35"/>
  <c r="K241" i="35"/>
  <c r="K242" i="35"/>
  <c r="K243" i="35"/>
  <c r="K244" i="35"/>
  <c r="K245" i="35"/>
  <c r="K246" i="35"/>
  <c r="K247" i="35"/>
  <c r="K248" i="35"/>
  <c r="K249" i="35"/>
  <c r="K250" i="35"/>
  <c r="K251" i="35"/>
  <c r="K252" i="35"/>
  <c r="K253" i="35"/>
  <c r="K254" i="35"/>
  <c r="K255" i="35"/>
  <c r="K256" i="35"/>
  <c r="K257" i="35"/>
  <c r="K258" i="35"/>
  <c r="K259" i="35"/>
  <c r="K260" i="35"/>
  <c r="K261" i="35"/>
  <c r="K262" i="35"/>
  <c r="K263" i="35"/>
  <c r="K264" i="35"/>
  <c r="K265" i="35"/>
  <c r="K266" i="35"/>
  <c r="K267" i="35"/>
  <c r="K268" i="35"/>
  <c r="K269" i="35"/>
  <c r="K270" i="35"/>
  <c r="K272" i="35"/>
  <c r="K273" i="35"/>
  <c r="K274" i="35"/>
  <c r="K275" i="35"/>
  <c r="K277" i="35"/>
  <c r="K278" i="35"/>
  <c r="K279" i="35"/>
  <c r="K280" i="35"/>
  <c r="K281" i="35"/>
  <c r="K282" i="35"/>
  <c r="K283" i="35"/>
  <c r="K284" i="35"/>
  <c r="K285" i="35"/>
  <c r="K286" i="35"/>
  <c r="K287" i="35"/>
  <c r="K288" i="35"/>
  <c r="K289" i="35"/>
  <c r="K290" i="35"/>
  <c r="K291" i="35"/>
  <c r="K292" i="35"/>
  <c r="K293" i="35"/>
  <c r="K294" i="35"/>
  <c r="K295" i="35"/>
  <c r="K296" i="35"/>
  <c r="K297" i="35"/>
  <c r="K298" i="35"/>
  <c r="K299" i="35"/>
  <c r="K300" i="35"/>
  <c r="K301" i="35"/>
  <c r="E46" i="37"/>
  <c r="AH301" i="35"/>
  <c r="F46" i="37"/>
  <c r="AI3" i="35"/>
  <c r="AI4" i="35"/>
  <c r="AI5" i="35"/>
  <c r="AI6" i="35"/>
  <c r="AI7" i="35"/>
  <c r="AI8" i="35"/>
  <c r="AI9" i="35"/>
  <c r="AI10" i="35"/>
  <c r="AI11" i="35"/>
  <c r="AI12" i="35"/>
  <c r="AI13" i="35"/>
  <c r="AI14" i="35"/>
  <c r="AI15" i="35"/>
  <c r="AI16" i="35"/>
  <c r="AI17" i="35"/>
  <c r="AI18" i="35"/>
  <c r="AI19" i="35"/>
  <c r="AI20" i="35"/>
  <c r="AI21" i="35"/>
  <c r="AI22" i="35"/>
  <c r="AI23" i="35"/>
  <c r="AI24" i="35"/>
  <c r="AI25" i="35"/>
  <c r="AI26" i="35"/>
  <c r="AI28" i="35"/>
  <c r="AI29" i="35"/>
  <c r="AI30" i="35"/>
  <c r="AI31" i="35"/>
  <c r="AI32" i="35"/>
  <c r="AI33" i="35"/>
  <c r="AI34" i="35"/>
  <c r="AI35" i="35"/>
  <c r="AI36" i="35"/>
  <c r="AI37" i="35"/>
  <c r="AI38" i="35"/>
  <c r="AI39" i="35"/>
  <c r="AI40" i="35"/>
  <c r="AI41" i="35"/>
  <c r="AI42" i="35"/>
  <c r="AI43" i="35"/>
  <c r="AI44" i="35"/>
  <c r="AI45" i="35"/>
  <c r="AI46" i="35"/>
  <c r="AI47" i="35"/>
  <c r="AI48" i="35"/>
  <c r="AI49" i="35"/>
  <c r="AI50" i="35"/>
  <c r="AI51" i="35"/>
  <c r="AI52" i="35"/>
  <c r="AI53" i="35"/>
  <c r="AI54" i="35"/>
  <c r="AI55" i="35"/>
  <c r="AI56" i="35"/>
  <c r="AI57" i="35"/>
  <c r="AI58" i="35"/>
  <c r="AI59" i="35"/>
  <c r="AI60" i="35"/>
  <c r="AI61" i="35"/>
  <c r="AI62" i="35"/>
  <c r="AI63" i="35"/>
  <c r="AI64" i="35"/>
  <c r="AI65" i="35"/>
  <c r="AI66" i="35"/>
  <c r="AI67" i="35"/>
  <c r="AI68" i="35"/>
  <c r="AI69" i="35"/>
  <c r="AI70" i="35"/>
  <c r="AI71" i="35"/>
  <c r="AI72" i="35"/>
  <c r="AI73" i="35"/>
  <c r="AI74" i="35"/>
  <c r="AI75" i="35"/>
  <c r="AI76" i="35"/>
  <c r="AI78" i="35"/>
  <c r="AI79" i="35"/>
  <c r="AI80" i="35"/>
  <c r="AI81" i="35"/>
  <c r="AI82" i="35"/>
  <c r="AI83" i="35"/>
  <c r="AI84" i="35"/>
  <c r="AI85" i="35"/>
  <c r="AI86" i="35"/>
  <c r="AI87" i="35"/>
  <c r="AI88" i="35"/>
  <c r="AI89" i="35"/>
  <c r="AI90" i="35"/>
  <c r="AI91" i="35"/>
  <c r="AI92" i="35"/>
  <c r="AI93" i="35"/>
  <c r="AI94" i="35"/>
  <c r="AI95" i="35"/>
  <c r="AI96" i="35"/>
  <c r="AI97" i="35"/>
  <c r="AI98" i="35"/>
  <c r="AI99" i="35"/>
  <c r="AI100" i="35"/>
  <c r="AI101" i="35"/>
  <c r="AI102" i="35"/>
  <c r="AI103" i="35"/>
  <c r="AI104" i="35"/>
  <c r="AI105" i="35"/>
  <c r="AI106" i="35"/>
  <c r="AI107" i="35"/>
  <c r="AI108" i="35"/>
  <c r="AI109" i="35"/>
  <c r="AI110" i="35"/>
  <c r="AI111" i="35"/>
  <c r="AI112" i="35"/>
  <c r="AI113" i="35"/>
  <c r="AI114" i="35"/>
  <c r="AI115" i="35"/>
  <c r="AI116" i="35"/>
  <c r="AI117" i="35"/>
  <c r="AI118" i="35"/>
  <c r="AI119" i="35"/>
  <c r="AI120" i="35"/>
  <c r="AI121" i="35"/>
  <c r="AI122" i="35"/>
  <c r="AI124" i="35"/>
  <c r="AI125" i="35"/>
  <c r="AI126" i="35"/>
  <c r="AI127" i="35"/>
  <c r="AI128" i="35"/>
  <c r="AI129" i="35"/>
  <c r="AI130" i="35"/>
  <c r="AI131" i="35"/>
  <c r="AI132" i="35"/>
  <c r="AI133" i="35"/>
  <c r="AI134" i="35"/>
  <c r="AI135" i="35"/>
  <c r="AI136" i="35"/>
  <c r="AI137" i="35"/>
  <c r="AI138" i="35"/>
  <c r="AI139" i="35"/>
  <c r="AI140" i="35"/>
  <c r="AI141" i="35"/>
  <c r="AI142" i="35"/>
  <c r="AI143" i="35"/>
  <c r="AI144" i="35"/>
  <c r="AI145" i="35"/>
  <c r="AI146" i="35"/>
  <c r="AI147" i="35"/>
  <c r="AI148" i="35"/>
  <c r="AI150" i="35"/>
  <c r="AI151" i="35"/>
  <c r="AI152" i="35"/>
  <c r="AI153" i="35"/>
  <c r="AI154" i="35"/>
  <c r="AI155" i="35"/>
  <c r="AI156" i="35"/>
  <c r="AI157" i="35"/>
  <c r="AI158" i="35"/>
  <c r="AI159" i="35"/>
  <c r="AI160" i="35"/>
  <c r="AI161" i="35"/>
  <c r="AI162" i="35"/>
  <c r="AI163" i="35"/>
  <c r="AI164" i="35"/>
  <c r="AI165" i="35"/>
  <c r="AI166" i="35"/>
  <c r="AI167" i="35"/>
  <c r="AI168" i="35"/>
  <c r="AI169" i="35"/>
  <c r="AI170" i="35"/>
  <c r="AI171" i="35"/>
  <c r="AI172" i="35"/>
  <c r="AI173" i="35"/>
  <c r="AI174" i="35"/>
  <c r="AI175" i="35"/>
  <c r="AI176" i="35"/>
  <c r="AI177" i="35"/>
  <c r="AI178" i="35"/>
  <c r="AI179" i="35"/>
  <c r="AI180" i="35"/>
  <c r="AI181" i="35"/>
  <c r="AI182" i="35"/>
  <c r="AI183" i="35"/>
  <c r="AI184" i="35"/>
  <c r="AI185" i="35"/>
  <c r="AI186" i="35"/>
  <c r="AI187" i="35"/>
  <c r="AI188" i="35"/>
  <c r="AI189" i="35"/>
  <c r="AI190" i="35"/>
  <c r="AI191" i="35"/>
  <c r="AI192" i="35"/>
  <c r="AI193" i="35"/>
  <c r="AI194" i="35"/>
  <c r="AI195" i="35"/>
  <c r="AI196" i="35"/>
  <c r="AI197" i="35"/>
  <c r="AI198" i="35"/>
  <c r="AI199" i="35"/>
  <c r="AI200" i="35"/>
  <c r="AI201" i="35"/>
  <c r="AI202" i="35"/>
  <c r="AI203" i="35"/>
  <c r="AI204" i="35"/>
  <c r="AI205" i="35"/>
  <c r="AI206" i="35"/>
  <c r="AI207" i="35"/>
  <c r="AI208" i="35"/>
  <c r="AI209" i="35"/>
  <c r="AI210" i="35"/>
  <c r="AI211" i="35"/>
  <c r="AI212" i="35"/>
  <c r="AI213" i="35"/>
  <c r="AI214" i="35"/>
  <c r="AI215" i="35"/>
  <c r="AI216" i="35"/>
  <c r="AI217" i="35"/>
  <c r="AI218" i="35"/>
  <c r="AI219" i="35"/>
  <c r="AI220" i="35"/>
  <c r="AI221" i="35"/>
  <c r="AI222" i="35"/>
  <c r="AI223" i="35"/>
  <c r="AI224" i="35"/>
  <c r="AI225" i="35"/>
  <c r="AI226" i="35"/>
  <c r="AI227" i="35"/>
  <c r="AI228" i="35"/>
  <c r="AI229" i="35"/>
  <c r="AI230" i="35"/>
  <c r="AI231" i="35"/>
  <c r="AI232" i="35"/>
  <c r="AI233" i="35"/>
  <c r="AI234" i="35"/>
  <c r="AI235" i="35"/>
  <c r="AI236" i="35"/>
  <c r="AI237" i="35"/>
  <c r="AI238" i="35"/>
  <c r="AI239" i="35"/>
  <c r="AI240" i="35"/>
  <c r="AI241" i="35"/>
  <c r="AI242" i="35"/>
  <c r="AI243" i="35"/>
  <c r="AI244" i="35"/>
  <c r="AI245" i="35"/>
  <c r="AI246" i="35"/>
  <c r="AI247" i="35"/>
  <c r="AI248" i="35"/>
  <c r="AI249" i="35"/>
  <c r="AI250" i="35"/>
  <c r="AI251" i="35"/>
  <c r="AI252" i="35"/>
  <c r="AI253" i="35"/>
  <c r="AI254" i="35"/>
  <c r="AI255" i="35"/>
  <c r="AI256" i="35"/>
  <c r="AI257" i="35"/>
  <c r="AI258" i="35"/>
  <c r="AI259" i="35"/>
  <c r="AI260" i="35"/>
  <c r="AI261" i="35"/>
  <c r="AI262" i="35"/>
  <c r="AI263" i="35"/>
  <c r="AI264" i="35"/>
  <c r="AI265" i="35"/>
  <c r="AI266" i="35"/>
  <c r="AI267" i="35"/>
  <c r="AI268" i="35"/>
  <c r="AI269" i="35"/>
  <c r="AI270" i="35"/>
  <c r="AI272" i="35"/>
  <c r="AI273" i="35"/>
  <c r="AI274" i="35"/>
  <c r="AI275" i="35"/>
  <c r="AI277" i="35"/>
  <c r="AI278" i="35"/>
  <c r="AI279" i="35"/>
  <c r="AI280" i="35"/>
  <c r="AI281" i="35"/>
  <c r="AI282" i="35"/>
  <c r="AI283" i="35"/>
  <c r="AI284" i="35"/>
  <c r="AI285" i="35"/>
  <c r="AI286" i="35"/>
  <c r="AI287" i="35"/>
  <c r="AI288" i="35"/>
  <c r="AI289" i="35"/>
  <c r="AI290" i="35"/>
  <c r="AI291" i="35"/>
  <c r="AI292" i="35"/>
  <c r="AI293" i="35"/>
  <c r="AI294" i="35"/>
  <c r="AI295" i="35"/>
  <c r="AI296" i="35"/>
  <c r="AI297" i="35"/>
  <c r="AI298" i="35"/>
  <c r="AI299" i="35"/>
  <c r="AI300" i="35"/>
  <c r="AI301" i="35"/>
  <c r="G46" i="37"/>
  <c r="AG79" i="31"/>
  <c r="F44" i="37"/>
  <c r="AH3" i="3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78" i="31"/>
  <c r="AH79" i="31"/>
  <c r="G44" i="37"/>
  <c r="E90" i="36"/>
  <c r="C69" i="37"/>
  <c r="C68" i="37"/>
  <c r="C67" i="37"/>
  <c r="C70" i="37"/>
  <c r="E47" i="37"/>
  <c r="C47" i="37"/>
  <c r="AO337" i="39"/>
  <c r="H69" i="37"/>
  <c r="AP336" i="39"/>
  <c r="AP335" i="39"/>
  <c r="AP334" i="39"/>
  <c r="AP333" i="39"/>
  <c r="AP332" i="39"/>
  <c r="AP331" i="39"/>
  <c r="AP330" i="39"/>
  <c r="AP329" i="39"/>
  <c r="AP328" i="39"/>
  <c r="AP327" i="39"/>
  <c r="AP326" i="39"/>
  <c r="AP325" i="39"/>
  <c r="AP324" i="39"/>
  <c r="AP323" i="39"/>
  <c r="AP322" i="39"/>
  <c r="AP321" i="39"/>
  <c r="AP320" i="39"/>
  <c r="AP319" i="39"/>
  <c r="AP318" i="39"/>
  <c r="AP317" i="39"/>
  <c r="AP316" i="39"/>
  <c r="AP315" i="39"/>
  <c r="AP314" i="39"/>
  <c r="AP313" i="39"/>
  <c r="AP312" i="39"/>
  <c r="AP311" i="39"/>
  <c r="AP310" i="39"/>
  <c r="AP309" i="39"/>
  <c r="AP308" i="39"/>
  <c r="AP307" i="39"/>
  <c r="AP306" i="39"/>
  <c r="AP305" i="39"/>
  <c r="AP304" i="39"/>
  <c r="AP303" i="39"/>
  <c r="AP302" i="39"/>
  <c r="AP301" i="39"/>
  <c r="AP300" i="39"/>
  <c r="AP299" i="39"/>
  <c r="AP298" i="39"/>
  <c r="AP297" i="39"/>
  <c r="AP296" i="39"/>
  <c r="AP295" i="39"/>
  <c r="AP294" i="39"/>
  <c r="AP293" i="39"/>
  <c r="AP292" i="39"/>
  <c r="AP291" i="39"/>
  <c r="AP290" i="39"/>
  <c r="AP289" i="39"/>
  <c r="AP288" i="39"/>
  <c r="AP287" i="39"/>
  <c r="AP286" i="39"/>
  <c r="AP285" i="39"/>
  <c r="AP284" i="39"/>
  <c r="AP283" i="39"/>
  <c r="AP282" i="39"/>
  <c r="AP281" i="39"/>
  <c r="AP280" i="39"/>
  <c r="AP279" i="39"/>
  <c r="AP278" i="39"/>
  <c r="AP277" i="39"/>
  <c r="AP276" i="39"/>
  <c r="AP275" i="39"/>
  <c r="AP274" i="39"/>
  <c r="AP273" i="39"/>
  <c r="AP272" i="39"/>
  <c r="AP271" i="39"/>
  <c r="AP270" i="39"/>
  <c r="AP269" i="39"/>
  <c r="AP268" i="39"/>
  <c r="AP267" i="39"/>
  <c r="AP266" i="39"/>
  <c r="AP265" i="39"/>
  <c r="AP264" i="39"/>
  <c r="AP263" i="39"/>
  <c r="AP262" i="39"/>
  <c r="AP261" i="39"/>
  <c r="AP260" i="39"/>
  <c r="AP259" i="39"/>
  <c r="AP258" i="39"/>
  <c r="AP257" i="39"/>
  <c r="AP256" i="39"/>
  <c r="AP255" i="39"/>
  <c r="AP254" i="39"/>
  <c r="AP253" i="39"/>
  <c r="AP252" i="39"/>
  <c r="AP251" i="39"/>
  <c r="AP250" i="39"/>
  <c r="AP249" i="39"/>
  <c r="AP248" i="39"/>
  <c r="AP247" i="39"/>
  <c r="AP246" i="39"/>
  <c r="AP245" i="39"/>
  <c r="AP244" i="39"/>
  <c r="AP243" i="39"/>
  <c r="AP242" i="39"/>
  <c r="AP241" i="39"/>
  <c r="AP240" i="39"/>
  <c r="AP239" i="39"/>
  <c r="AP238" i="39"/>
  <c r="AP237" i="39"/>
  <c r="AP236" i="39"/>
  <c r="AP235" i="39"/>
  <c r="AP234" i="39"/>
  <c r="AP233" i="39"/>
  <c r="AP232" i="39"/>
  <c r="AP231" i="39"/>
  <c r="AP230" i="39"/>
  <c r="AP229" i="39"/>
  <c r="AP228" i="39"/>
  <c r="AP227" i="39"/>
  <c r="AP226" i="39"/>
  <c r="AP225" i="39"/>
  <c r="AP224" i="39"/>
  <c r="AP223" i="39"/>
  <c r="AP222" i="39"/>
  <c r="AP221" i="39"/>
  <c r="AP220" i="39"/>
  <c r="AP219" i="39"/>
  <c r="AP218" i="39"/>
  <c r="AP217" i="39"/>
  <c r="AP216" i="39"/>
  <c r="AP215" i="39"/>
  <c r="AP214" i="39"/>
  <c r="AP213" i="39"/>
  <c r="AP212" i="39"/>
  <c r="AP211" i="39"/>
  <c r="AP210" i="39"/>
  <c r="AP209" i="39"/>
  <c r="AP208" i="39"/>
  <c r="AP207" i="39"/>
  <c r="AP206" i="39"/>
  <c r="AP205" i="39"/>
  <c r="AP204" i="39"/>
  <c r="AP203" i="39"/>
  <c r="AP202" i="39"/>
  <c r="AP201" i="39"/>
  <c r="AP200" i="39"/>
  <c r="AP199" i="39"/>
  <c r="AP198" i="39"/>
  <c r="AP197" i="39"/>
  <c r="AP196" i="39"/>
  <c r="AP195" i="39"/>
  <c r="AP194" i="39"/>
  <c r="AP193" i="39"/>
  <c r="AP192" i="39"/>
  <c r="AP191" i="39"/>
  <c r="AP190" i="39"/>
  <c r="AP189" i="39"/>
  <c r="AP188" i="39"/>
  <c r="AP187" i="39"/>
  <c r="AP186" i="39"/>
  <c r="AP185" i="39"/>
  <c r="AP184" i="39"/>
  <c r="AP183" i="39"/>
  <c r="AP182" i="39"/>
  <c r="AP181" i="39"/>
  <c r="AP180" i="39"/>
  <c r="AP179" i="39"/>
  <c r="AP178" i="39"/>
  <c r="AP177" i="39"/>
  <c r="AP176" i="39"/>
  <c r="AP175" i="39"/>
  <c r="AP174" i="39"/>
  <c r="AP173" i="39"/>
  <c r="AP172" i="39"/>
  <c r="AP171" i="39"/>
  <c r="AP170" i="39"/>
  <c r="AP169" i="39"/>
  <c r="AP168" i="39"/>
  <c r="AP167" i="39"/>
  <c r="AP166" i="39"/>
  <c r="AP165" i="39"/>
  <c r="AP164" i="39"/>
  <c r="AP163" i="39"/>
  <c r="AP162" i="39"/>
  <c r="AP161" i="39"/>
  <c r="AP160" i="39"/>
  <c r="AP159" i="39"/>
  <c r="AP158" i="39"/>
  <c r="AP157" i="39"/>
  <c r="AP156" i="39"/>
  <c r="AP155" i="39"/>
  <c r="AP154" i="39"/>
  <c r="AP153" i="39"/>
  <c r="AP152" i="39"/>
  <c r="AP151" i="39"/>
  <c r="AP150" i="39"/>
  <c r="AP149" i="39"/>
  <c r="AP148" i="39"/>
  <c r="AP147" i="39"/>
  <c r="AP146" i="39"/>
  <c r="AP145" i="39"/>
  <c r="AP144" i="39"/>
  <c r="AP143" i="39"/>
  <c r="AP142" i="39"/>
  <c r="AP141" i="39"/>
  <c r="AP140" i="39"/>
  <c r="AP139" i="39"/>
  <c r="AP138" i="39"/>
  <c r="AP137" i="39"/>
  <c r="AP136" i="39"/>
  <c r="AP135" i="39"/>
  <c r="AP134" i="39"/>
  <c r="AP133" i="39"/>
  <c r="AP132" i="39"/>
  <c r="AP131" i="39"/>
  <c r="AP130" i="39"/>
  <c r="AP129" i="39"/>
  <c r="AP128" i="39"/>
  <c r="AP127" i="39"/>
  <c r="AP126" i="39"/>
  <c r="AP125" i="39"/>
  <c r="AP124" i="39"/>
  <c r="AP123" i="39"/>
  <c r="AP122" i="39"/>
  <c r="AP121" i="39"/>
  <c r="AP120" i="39"/>
  <c r="AP119" i="39"/>
  <c r="AP118" i="39"/>
  <c r="AP117" i="39"/>
  <c r="AP116" i="39"/>
  <c r="AP115" i="39"/>
  <c r="AP114" i="39"/>
  <c r="AP113" i="39"/>
  <c r="AP112" i="39"/>
  <c r="AP111" i="39"/>
  <c r="AP110" i="39"/>
  <c r="AP109" i="39"/>
  <c r="AP108" i="39"/>
  <c r="AP107" i="39"/>
  <c r="AP106" i="39"/>
  <c r="AP105" i="39"/>
  <c r="AP104" i="39"/>
  <c r="AP103" i="39"/>
  <c r="AP102" i="39"/>
  <c r="AP101" i="39"/>
  <c r="AP100" i="39"/>
  <c r="AP99" i="39"/>
  <c r="AP98" i="39"/>
  <c r="AP97" i="39"/>
  <c r="AP96" i="39"/>
  <c r="AP95" i="39"/>
  <c r="AP94" i="39"/>
  <c r="AP93" i="39"/>
  <c r="AP92" i="39"/>
  <c r="AP91" i="39"/>
  <c r="AP90" i="39"/>
  <c r="AP89" i="39"/>
  <c r="AP88" i="39"/>
  <c r="AP87" i="39"/>
  <c r="AP86" i="39"/>
  <c r="AP85" i="39"/>
  <c r="AP84" i="39"/>
  <c r="AP83" i="39"/>
  <c r="AP82" i="39"/>
  <c r="AP81" i="39"/>
  <c r="AP80" i="39"/>
  <c r="AP79" i="39"/>
  <c r="AP78" i="39"/>
  <c r="AP77" i="39"/>
  <c r="AP76" i="39"/>
  <c r="AP75" i="39"/>
  <c r="AP74" i="39"/>
  <c r="AP73" i="39"/>
  <c r="AP72" i="39"/>
  <c r="AP71" i="39"/>
  <c r="AP70" i="39"/>
  <c r="AP69" i="39"/>
  <c r="AP68" i="39"/>
  <c r="AP67" i="39"/>
  <c r="AP66" i="39"/>
  <c r="AP65" i="39"/>
  <c r="AP64" i="39"/>
  <c r="AP63" i="39"/>
  <c r="AP62" i="39"/>
  <c r="AP61" i="39"/>
  <c r="AP60" i="39"/>
  <c r="AP59" i="39"/>
  <c r="AP58" i="39"/>
  <c r="AP57" i="39"/>
  <c r="AP56" i="39"/>
  <c r="AP55" i="39"/>
  <c r="AP54" i="39"/>
  <c r="AP53" i="39"/>
  <c r="AP52" i="39"/>
  <c r="AP51" i="39"/>
  <c r="AP50" i="39"/>
  <c r="AP49" i="39"/>
  <c r="AP48" i="39"/>
  <c r="AP47" i="39"/>
  <c r="AP46" i="39"/>
  <c r="AP45" i="39"/>
  <c r="AP44" i="39"/>
  <c r="AP43" i="39"/>
  <c r="AP42" i="39"/>
  <c r="AP41" i="39"/>
  <c r="AP40" i="39"/>
  <c r="AP39" i="39"/>
  <c r="AP38" i="39"/>
  <c r="AP37" i="39"/>
  <c r="AP36" i="39"/>
  <c r="AP35" i="39"/>
  <c r="AP34" i="39"/>
  <c r="AP33" i="39"/>
  <c r="AP32" i="39"/>
  <c r="AP31" i="39"/>
  <c r="AP30" i="39"/>
  <c r="AP29" i="39"/>
  <c r="AP28" i="39"/>
  <c r="AP27" i="39"/>
  <c r="AP26" i="39"/>
  <c r="AP25" i="39"/>
  <c r="AP24" i="39"/>
  <c r="AP23" i="39"/>
  <c r="AP22" i="39"/>
  <c r="AP21" i="39"/>
  <c r="AP20" i="39"/>
  <c r="AP19" i="39"/>
  <c r="AP18" i="39"/>
  <c r="AP17" i="39"/>
  <c r="AP16" i="39"/>
  <c r="AP15" i="39"/>
  <c r="AP14" i="39"/>
  <c r="AP13" i="39"/>
  <c r="AP12" i="39"/>
  <c r="AP11" i="39"/>
  <c r="AP10" i="39"/>
  <c r="AP9" i="39"/>
  <c r="AP8" i="39"/>
  <c r="AP7" i="39"/>
  <c r="AP6" i="39"/>
  <c r="AP5" i="39"/>
  <c r="AP4" i="39"/>
  <c r="AP3" i="39"/>
  <c r="AP337" i="39"/>
  <c r="I69" i="37"/>
  <c r="AM337" i="39"/>
  <c r="F69" i="37"/>
  <c r="V89" i="38"/>
  <c r="H68" i="37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9" i="38"/>
  <c r="W68" i="38"/>
  <c r="W67" i="38"/>
  <c r="W66" i="38"/>
  <c r="W65" i="38"/>
  <c r="W64" i="38"/>
  <c r="W63" i="38"/>
  <c r="W62" i="38"/>
  <c r="W61" i="38"/>
  <c r="W60" i="38"/>
  <c r="W59" i="38"/>
  <c r="W58" i="38"/>
  <c r="W57" i="38"/>
  <c r="W56" i="38"/>
  <c r="W55" i="38"/>
  <c r="W54" i="38"/>
  <c r="W53" i="38"/>
  <c r="W52" i="38"/>
  <c r="W51" i="38"/>
  <c r="W50" i="38"/>
  <c r="W49" i="38"/>
  <c r="W48" i="38"/>
  <c r="W47" i="38"/>
  <c r="W46" i="38"/>
  <c r="W45" i="38"/>
  <c r="W44" i="38"/>
  <c r="W43" i="38"/>
  <c r="W42" i="38"/>
  <c r="W41" i="38"/>
  <c r="W40" i="38"/>
  <c r="W39" i="38"/>
  <c r="W38" i="38"/>
  <c r="W37" i="38"/>
  <c r="W36" i="38"/>
  <c r="W35" i="38"/>
  <c r="W34" i="38"/>
  <c r="W33" i="38"/>
  <c r="W32" i="38"/>
  <c r="W31" i="38"/>
  <c r="W30" i="38"/>
  <c r="W29" i="38"/>
  <c r="W28" i="38"/>
  <c r="W27" i="38"/>
  <c r="W26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U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5" i="38"/>
  <c r="U46" i="38"/>
  <c r="U47" i="38"/>
  <c r="U48" i="38"/>
  <c r="U49" i="38"/>
  <c r="U50" i="38"/>
  <c r="U51" i="38"/>
  <c r="U52" i="38"/>
  <c r="U53" i="38"/>
  <c r="U54" i="38"/>
  <c r="U55" i="38"/>
  <c r="U56" i="38"/>
  <c r="U57" i="38"/>
  <c r="U58" i="38"/>
  <c r="U59" i="38"/>
  <c r="U60" i="38"/>
  <c r="U61" i="38"/>
  <c r="U62" i="38"/>
  <c r="U63" i="38"/>
  <c r="U64" i="38"/>
  <c r="U65" i="38"/>
  <c r="U66" i="38"/>
  <c r="U67" i="38"/>
  <c r="U68" i="38"/>
  <c r="U69" i="38"/>
  <c r="U70" i="38"/>
  <c r="U71" i="38"/>
  <c r="U72" i="38"/>
  <c r="U73" i="38"/>
  <c r="U74" i="38"/>
  <c r="U75" i="38"/>
  <c r="U76" i="38"/>
  <c r="U77" i="38"/>
  <c r="U78" i="38"/>
  <c r="U79" i="38"/>
  <c r="U80" i="38"/>
  <c r="U81" i="38"/>
  <c r="U82" i="38"/>
  <c r="U83" i="38"/>
  <c r="U84" i="38"/>
  <c r="U85" i="38"/>
  <c r="U86" i="38"/>
  <c r="U87" i="38"/>
  <c r="U88" i="38"/>
  <c r="T89" i="38"/>
  <c r="F68" i="37"/>
  <c r="H67" i="37"/>
  <c r="AM89" i="36"/>
  <c r="AM88" i="36"/>
  <c r="AM87" i="36"/>
  <c r="AM86" i="36"/>
  <c r="AM85" i="36"/>
  <c r="AM84" i="36"/>
  <c r="AM83" i="36"/>
  <c r="AM82" i="36"/>
  <c r="AM81" i="36"/>
  <c r="AM80" i="36"/>
  <c r="AM79" i="36"/>
  <c r="AM78" i="36"/>
  <c r="AM77" i="36"/>
  <c r="AM76" i="36"/>
  <c r="AM75" i="36"/>
  <c r="AM74" i="36"/>
  <c r="AM73" i="36"/>
  <c r="AM72" i="36"/>
  <c r="AM71" i="36"/>
  <c r="AM70" i="36"/>
  <c r="AM69" i="36"/>
  <c r="AM68" i="36"/>
  <c r="AM67" i="36"/>
  <c r="AM66" i="36"/>
  <c r="AM65" i="36"/>
  <c r="AM64" i="36"/>
  <c r="AM63" i="36"/>
  <c r="AM62" i="36"/>
  <c r="AM61" i="36"/>
  <c r="AM60" i="36"/>
  <c r="AM59" i="36"/>
  <c r="AM58" i="36"/>
  <c r="AM57" i="36"/>
  <c r="AM56" i="36"/>
  <c r="AM55" i="36"/>
  <c r="AM54" i="36"/>
  <c r="AM53" i="36"/>
  <c r="AM52" i="36"/>
  <c r="AM51" i="36"/>
  <c r="AM50" i="36"/>
  <c r="AM49" i="36"/>
  <c r="AM48" i="36"/>
  <c r="AM47" i="36"/>
  <c r="AM46" i="36"/>
  <c r="AM45" i="36"/>
  <c r="AM44" i="36"/>
  <c r="AM43" i="36"/>
  <c r="AM42" i="36"/>
  <c r="AM41" i="36"/>
  <c r="AM40" i="36"/>
  <c r="AM39" i="36"/>
  <c r="AM38" i="36"/>
  <c r="AM37" i="36"/>
  <c r="AM36" i="36"/>
  <c r="AM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AM12" i="36"/>
  <c r="AM11" i="36"/>
  <c r="AM10" i="36"/>
  <c r="AM9" i="36"/>
  <c r="AM8" i="36"/>
  <c r="AM7" i="36"/>
  <c r="AM6" i="36"/>
  <c r="AM5" i="36"/>
  <c r="AM4" i="36"/>
  <c r="AM3" i="36"/>
  <c r="F67" i="37"/>
  <c r="G67" i="37"/>
  <c r="AI79" i="31"/>
  <c r="H44" i="37"/>
  <c r="AJ78" i="31"/>
  <c r="AJ77" i="31"/>
  <c r="AJ76" i="31"/>
  <c r="AJ75" i="31"/>
  <c r="AJ74" i="31"/>
  <c r="AJ73" i="31"/>
  <c r="AJ72" i="31"/>
  <c r="AJ71" i="31"/>
  <c r="AJ70" i="31"/>
  <c r="AJ69" i="31"/>
  <c r="AJ68" i="31"/>
  <c r="AJ67" i="31"/>
  <c r="AJ66" i="31"/>
  <c r="AJ65" i="31"/>
  <c r="AJ64" i="31"/>
  <c r="AJ63" i="31"/>
  <c r="AJ62" i="31"/>
  <c r="AJ61" i="31"/>
  <c r="AJ60" i="31"/>
  <c r="AJ59" i="31"/>
  <c r="AJ58" i="31"/>
  <c r="AJ57" i="31"/>
  <c r="AJ56" i="31"/>
  <c r="AJ55" i="31"/>
  <c r="AJ54" i="31"/>
  <c r="AJ53" i="31"/>
  <c r="AJ52" i="31"/>
  <c r="AJ51" i="31"/>
  <c r="AJ50" i="31"/>
  <c r="AJ49" i="31"/>
  <c r="AJ48" i="31"/>
  <c r="AJ47" i="31"/>
  <c r="AJ46" i="31"/>
  <c r="AJ45" i="31"/>
  <c r="AJ44" i="31"/>
  <c r="AJ43" i="31"/>
  <c r="AJ42" i="31"/>
  <c r="AJ41" i="31"/>
  <c r="AJ40" i="31"/>
  <c r="AJ39" i="31"/>
  <c r="AJ38" i="31"/>
  <c r="AJ37" i="31"/>
  <c r="AJ36" i="31"/>
  <c r="AJ35" i="31"/>
  <c r="AJ34" i="31"/>
  <c r="AJ33" i="31"/>
  <c r="AJ32" i="31"/>
  <c r="AJ31" i="31"/>
  <c r="AJ30" i="31"/>
  <c r="AJ29" i="31"/>
  <c r="AJ28" i="31"/>
  <c r="AJ27" i="31"/>
  <c r="AJ26" i="31"/>
  <c r="AJ25" i="31"/>
  <c r="AJ24" i="31"/>
  <c r="AJ23" i="31"/>
  <c r="AJ22" i="31"/>
  <c r="AJ21" i="31"/>
  <c r="AJ20" i="31"/>
  <c r="AJ19" i="31"/>
  <c r="AJ18" i="31"/>
  <c r="AJ17" i="31"/>
  <c r="AJ16" i="31"/>
  <c r="AJ15" i="31"/>
  <c r="AJ14" i="31"/>
  <c r="AJ13" i="31"/>
  <c r="AJ12" i="31"/>
  <c r="AJ11" i="31"/>
  <c r="AJ10" i="31"/>
  <c r="AJ9" i="31"/>
  <c r="AJ8" i="31"/>
  <c r="AJ7" i="31"/>
  <c r="AJ6" i="31"/>
  <c r="AJ5" i="31"/>
  <c r="AJ4" i="31"/>
  <c r="AJ3" i="31"/>
  <c r="AJ301" i="35"/>
  <c r="H46" i="37"/>
  <c r="AK300" i="35"/>
  <c r="AK299" i="35"/>
  <c r="AK298" i="35"/>
  <c r="AK297" i="35"/>
  <c r="AK296" i="35"/>
  <c r="AK295" i="35"/>
  <c r="AK294" i="35"/>
  <c r="AK293" i="35"/>
  <c r="AK292" i="35"/>
  <c r="AK291" i="35"/>
  <c r="AK290" i="35"/>
  <c r="AK289" i="35"/>
  <c r="AK288" i="35"/>
  <c r="AK287" i="35"/>
  <c r="AK286" i="35"/>
  <c r="AK285" i="35"/>
  <c r="AK284" i="35"/>
  <c r="AK283" i="35"/>
  <c r="AK282" i="35"/>
  <c r="AK281" i="35"/>
  <c r="AK280" i="35"/>
  <c r="AK279" i="35"/>
  <c r="AK278" i="35"/>
  <c r="AK277" i="35"/>
  <c r="AK275" i="35"/>
  <c r="AK274" i="35"/>
  <c r="AK273" i="35"/>
  <c r="AK272" i="35"/>
  <c r="AK270" i="35"/>
  <c r="AK269" i="35"/>
  <c r="AK268" i="35"/>
  <c r="AK267" i="35"/>
  <c r="AK266" i="35"/>
  <c r="AK265" i="35"/>
  <c r="AK264" i="35"/>
  <c r="AK263" i="35"/>
  <c r="AK262" i="35"/>
  <c r="AK261" i="35"/>
  <c r="AK260" i="35"/>
  <c r="AK259" i="35"/>
  <c r="AK258" i="35"/>
  <c r="AK257" i="35"/>
  <c r="AK256" i="35"/>
  <c r="AK255" i="35"/>
  <c r="AK254" i="35"/>
  <c r="AK253" i="35"/>
  <c r="AK252" i="35"/>
  <c r="AK251" i="35"/>
  <c r="AK250" i="35"/>
  <c r="AK249" i="35"/>
  <c r="AK248" i="35"/>
  <c r="AK247" i="35"/>
  <c r="AK246" i="35"/>
  <c r="AK245" i="35"/>
  <c r="AK244" i="35"/>
  <c r="AK243" i="35"/>
  <c r="AK242" i="35"/>
  <c r="AK241" i="35"/>
  <c r="AK240" i="35"/>
  <c r="AK239" i="35"/>
  <c r="AK238" i="35"/>
  <c r="AK237" i="35"/>
  <c r="AK236" i="35"/>
  <c r="AK235" i="35"/>
  <c r="AK234" i="35"/>
  <c r="AK233" i="35"/>
  <c r="AK232" i="35"/>
  <c r="AK231" i="35"/>
  <c r="AK230" i="35"/>
  <c r="AK229" i="35"/>
  <c r="AK228" i="35"/>
  <c r="AK227" i="35"/>
  <c r="AK226" i="35"/>
  <c r="AK225" i="35"/>
  <c r="AK224" i="35"/>
  <c r="AK223" i="35"/>
  <c r="AK222" i="35"/>
  <c r="AK221" i="35"/>
  <c r="AK220" i="35"/>
  <c r="AK219" i="35"/>
  <c r="AK218" i="35"/>
  <c r="AK217" i="35"/>
  <c r="AK216" i="35"/>
  <c r="AK215" i="35"/>
  <c r="AK214" i="35"/>
  <c r="AK213" i="35"/>
  <c r="AK212" i="35"/>
  <c r="AK211" i="35"/>
  <c r="AK210" i="35"/>
  <c r="AK209" i="35"/>
  <c r="AK208" i="35"/>
  <c r="AK207" i="35"/>
  <c r="AK206" i="35"/>
  <c r="AK205" i="35"/>
  <c r="AK204" i="35"/>
  <c r="AK203" i="35"/>
  <c r="AK202" i="35"/>
  <c r="AK201" i="35"/>
  <c r="AK200" i="35"/>
  <c r="AK199" i="35"/>
  <c r="AK198" i="35"/>
  <c r="AK197" i="35"/>
  <c r="AK196" i="35"/>
  <c r="AK195" i="35"/>
  <c r="AK194" i="35"/>
  <c r="AK193" i="35"/>
  <c r="AK192" i="35"/>
  <c r="AK191" i="35"/>
  <c r="AK190" i="35"/>
  <c r="AK189" i="35"/>
  <c r="AK188" i="35"/>
  <c r="AK187" i="35"/>
  <c r="AK186" i="35"/>
  <c r="AK185" i="35"/>
  <c r="AK184" i="35"/>
  <c r="AK183" i="35"/>
  <c r="AK182" i="35"/>
  <c r="AK181" i="35"/>
  <c r="AK180" i="35"/>
  <c r="AK179" i="35"/>
  <c r="AK178" i="35"/>
  <c r="AK177" i="35"/>
  <c r="AK176" i="35"/>
  <c r="AK175" i="35"/>
  <c r="AK174" i="35"/>
  <c r="AK173" i="35"/>
  <c r="AK172" i="35"/>
  <c r="AK171" i="35"/>
  <c r="AK170" i="35"/>
  <c r="AK169" i="35"/>
  <c r="AK168" i="35"/>
  <c r="AK167" i="35"/>
  <c r="AK166" i="35"/>
  <c r="AK165" i="35"/>
  <c r="AK164" i="35"/>
  <c r="AK163" i="35"/>
  <c r="AK162" i="35"/>
  <c r="AK161" i="35"/>
  <c r="AK160" i="35"/>
  <c r="AK159" i="35"/>
  <c r="AK158" i="35"/>
  <c r="AK157" i="35"/>
  <c r="AK156" i="35"/>
  <c r="AK155" i="35"/>
  <c r="AK154" i="35"/>
  <c r="AK153" i="35"/>
  <c r="AK152" i="35"/>
  <c r="AK151" i="35"/>
  <c r="AK150" i="35"/>
  <c r="AK148" i="35"/>
  <c r="AK147" i="35"/>
  <c r="AK146" i="35"/>
  <c r="AK145" i="35"/>
  <c r="AK144" i="35"/>
  <c r="AK143" i="35"/>
  <c r="AK142" i="35"/>
  <c r="AK141" i="35"/>
  <c r="AK140" i="35"/>
  <c r="AK139" i="35"/>
  <c r="AK138" i="35"/>
  <c r="AK137" i="35"/>
  <c r="AK136" i="35"/>
  <c r="AK135" i="35"/>
  <c r="AK134" i="35"/>
  <c r="AK133" i="35"/>
  <c r="AK132" i="35"/>
  <c r="AK131" i="35"/>
  <c r="AK130" i="35"/>
  <c r="AK129" i="35"/>
  <c r="AK128" i="35"/>
  <c r="AK127" i="35"/>
  <c r="AK126" i="35"/>
  <c r="AK125" i="35"/>
  <c r="AK124" i="35"/>
  <c r="AK122" i="35"/>
  <c r="AK121" i="35"/>
  <c r="AK120" i="35"/>
  <c r="AK119" i="35"/>
  <c r="AK118" i="35"/>
  <c r="AK117" i="35"/>
  <c r="AK116" i="35"/>
  <c r="AK115" i="35"/>
  <c r="AK114" i="35"/>
  <c r="AK113" i="35"/>
  <c r="AK112" i="35"/>
  <c r="AK111" i="35"/>
  <c r="AK110" i="35"/>
  <c r="AK109" i="35"/>
  <c r="AK108" i="35"/>
  <c r="AK107" i="35"/>
  <c r="AK106" i="35"/>
  <c r="AK105" i="35"/>
  <c r="AK104" i="35"/>
  <c r="AK103" i="35"/>
  <c r="AK102" i="35"/>
  <c r="AK101" i="35"/>
  <c r="AK100" i="35"/>
  <c r="AK99" i="35"/>
  <c r="AK98" i="35"/>
  <c r="AK97" i="35"/>
  <c r="AK96" i="35"/>
  <c r="AK95" i="35"/>
  <c r="AK94" i="35"/>
  <c r="AK93" i="35"/>
  <c r="AK92" i="35"/>
  <c r="AK91" i="35"/>
  <c r="AK90" i="35"/>
  <c r="AK89" i="35"/>
  <c r="AK88" i="35"/>
  <c r="AK87" i="35"/>
  <c r="AK86" i="35"/>
  <c r="AK85" i="35"/>
  <c r="AK84" i="35"/>
  <c r="AK83" i="35"/>
  <c r="AK82" i="35"/>
  <c r="AK81" i="35"/>
  <c r="AK80" i="35"/>
  <c r="AK79" i="35"/>
  <c r="AK78" i="35"/>
  <c r="AK76" i="35"/>
  <c r="AK75" i="35"/>
  <c r="AK74" i="35"/>
  <c r="AK73" i="35"/>
  <c r="AK72" i="35"/>
  <c r="AK71" i="35"/>
  <c r="AK70" i="35"/>
  <c r="AK69" i="35"/>
  <c r="AK68" i="35"/>
  <c r="AK67" i="35"/>
  <c r="AK66" i="35"/>
  <c r="AK65" i="35"/>
  <c r="AK64" i="35"/>
  <c r="AK63" i="35"/>
  <c r="AK62" i="35"/>
  <c r="AK61" i="35"/>
  <c r="AK60" i="35"/>
  <c r="AK59" i="35"/>
  <c r="AK58" i="35"/>
  <c r="AK57" i="35"/>
  <c r="AK56" i="35"/>
  <c r="AK55" i="35"/>
  <c r="AK54" i="35"/>
  <c r="AK53" i="35"/>
  <c r="AK52" i="35"/>
  <c r="AK51" i="35"/>
  <c r="AK50" i="35"/>
  <c r="AK49" i="35"/>
  <c r="AK48" i="35"/>
  <c r="AK47" i="35"/>
  <c r="AK46" i="35"/>
  <c r="AK45" i="35"/>
  <c r="AK44" i="35"/>
  <c r="AK43" i="35"/>
  <c r="AK42" i="35"/>
  <c r="AK41" i="35"/>
  <c r="AK40" i="35"/>
  <c r="AK39" i="35"/>
  <c r="AK38" i="35"/>
  <c r="AK37" i="35"/>
  <c r="AK36" i="35"/>
  <c r="AK35" i="35"/>
  <c r="AK34" i="35"/>
  <c r="AK33" i="35"/>
  <c r="AK32" i="35"/>
  <c r="AK31" i="35"/>
  <c r="AK30" i="35"/>
  <c r="AK29" i="35"/>
  <c r="AK28" i="35"/>
  <c r="AK26" i="35"/>
  <c r="AK25" i="35"/>
  <c r="AK24" i="35"/>
  <c r="AK23" i="35"/>
  <c r="AK22" i="35"/>
  <c r="AK21" i="35"/>
  <c r="AK20" i="35"/>
  <c r="AK19" i="35"/>
  <c r="AK18" i="35"/>
  <c r="AK17" i="35"/>
  <c r="AK16" i="35"/>
  <c r="AK15" i="35"/>
  <c r="AK14" i="35"/>
  <c r="AK13" i="35"/>
  <c r="AK12" i="35"/>
  <c r="AK11" i="35"/>
  <c r="AK10" i="35"/>
  <c r="AK9" i="35"/>
  <c r="AK8" i="35"/>
  <c r="AK7" i="35"/>
  <c r="AK6" i="35"/>
  <c r="AK5" i="35"/>
  <c r="AK4" i="35"/>
  <c r="AK3" i="35"/>
  <c r="H6" i="37"/>
  <c r="S78" i="34"/>
  <c r="H45" i="37"/>
  <c r="T77" i="34"/>
  <c r="T76" i="34"/>
  <c r="T75" i="34"/>
  <c r="T74" i="34"/>
  <c r="T73" i="34"/>
  <c r="T72" i="34"/>
  <c r="T71" i="34"/>
  <c r="T70" i="34"/>
  <c r="T69" i="34"/>
  <c r="T68" i="34"/>
  <c r="T67" i="34"/>
  <c r="T66" i="34"/>
  <c r="T65" i="34"/>
  <c r="T64" i="34"/>
  <c r="T63" i="34"/>
  <c r="T62" i="34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T4" i="34"/>
  <c r="T3" i="34"/>
  <c r="Q78" i="34"/>
  <c r="F45" i="37"/>
  <c r="R77" i="34"/>
  <c r="R76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I5" i="37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E78" i="34"/>
  <c r="P3" i="36"/>
  <c r="D50" i="40"/>
  <c r="D47" i="40"/>
  <c r="D48" i="40"/>
  <c r="D49" i="40"/>
  <c r="D46" i="40"/>
  <c r="B40" i="40"/>
  <c r="AG3" i="39"/>
  <c r="AG4" i="39"/>
  <c r="AG5" i="39"/>
  <c r="AG6" i="39"/>
  <c r="AG7" i="39"/>
  <c r="AG8" i="39"/>
  <c r="AG9" i="39"/>
  <c r="AG10" i="39"/>
  <c r="AG11" i="39"/>
  <c r="AG12" i="39"/>
  <c r="AG13" i="39"/>
  <c r="AG14" i="39"/>
  <c r="AG15" i="39"/>
  <c r="AG16" i="39"/>
  <c r="AG17" i="39"/>
  <c r="AG18" i="39"/>
  <c r="AG19" i="39"/>
  <c r="AG20" i="39"/>
  <c r="AG21" i="39"/>
  <c r="AG22" i="39"/>
  <c r="AG23" i="39"/>
  <c r="AG24" i="39"/>
  <c r="AG25" i="39"/>
  <c r="AG26" i="39"/>
  <c r="AG27" i="39"/>
  <c r="AG28" i="39"/>
  <c r="AG29" i="39"/>
  <c r="AG30" i="39"/>
  <c r="AG31" i="39"/>
  <c r="AG32" i="39"/>
  <c r="AG33" i="39"/>
  <c r="AG34" i="39"/>
  <c r="AG35" i="39"/>
  <c r="AG36" i="39"/>
  <c r="AG37" i="39"/>
  <c r="AG38" i="39"/>
  <c r="AG39" i="39"/>
  <c r="AG40" i="39"/>
  <c r="AG41" i="39"/>
  <c r="AG42" i="39"/>
  <c r="AG43" i="39"/>
  <c r="AG44" i="39"/>
  <c r="AG45" i="39"/>
  <c r="AG46" i="39"/>
  <c r="AG47" i="39"/>
  <c r="AG48" i="39"/>
  <c r="AG49" i="39"/>
  <c r="AG50" i="39"/>
  <c r="AG51" i="39"/>
  <c r="AG52" i="39"/>
  <c r="AG53" i="39"/>
  <c r="AG54" i="39"/>
  <c r="AG55" i="39"/>
  <c r="AG56" i="39"/>
  <c r="AG57" i="39"/>
  <c r="AG58" i="39"/>
  <c r="AG59" i="39"/>
  <c r="AG60" i="39"/>
  <c r="AG61" i="39"/>
  <c r="AG62" i="39"/>
  <c r="AG63" i="39"/>
  <c r="AG64" i="39"/>
  <c r="AG65" i="39"/>
  <c r="AG66" i="39"/>
  <c r="AG67" i="39"/>
  <c r="AG68" i="39"/>
  <c r="AG69" i="39"/>
  <c r="AG70" i="39"/>
  <c r="AG71" i="39"/>
  <c r="AG72" i="39"/>
  <c r="AG73" i="39"/>
  <c r="AG74" i="39"/>
  <c r="AG75" i="39"/>
  <c r="AG76" i="39"/>
  <c r="AG77" i="39"/>
  <c r="AG78" i="39"/>
  <c r="AG79" i="39"/>
  <c r="AG80" i="39"/>
  <c r="AG81" i="39"/>
  <c r="AG82" i="39"/>
  <c r="AG83" i="39"/>
  <c r="AG84" i="39"/>
  <c r="AG85" i="39"/>
  <c r="AG86" i="39"/>
  <c r="AG87" i="39"/>
  <c r="AG88" i="39"/>
  <c r="AG89" i="39"/>
  <c r="AG90" i="39"/>
  <c r="AG91" i="39"/>
  <c r="AG92" i="39"/>
  <c r="AG93" i="39"/>
  <c r="AG94" i="39"/>
  <c r="AG95" i="39"/>
  <c r="AG96" i="39"/>
  <c r="AG97" i="39"/>
  <c r="AG98" i="39"/>
  <c r="AG99" i="39"/>
  <c r="AG100" i="39"/>
  <c r="AG101" i="39"/>
  <c r="AG102" i="39"/>
  <c r="AG103" i="39"/>
  <c r="AG104" i="39"/>
  <c r="AG105" i="39"/>
  <c r="AG106" i="39"/>
  <c r="AG107" i="39"/>
  <c r="AG108" i="39"/>
  <c r="AG109" i="39"/>
  <c r="AG110" i="39"/>
  <c r="AG111" i="39"/>
  <c r="AG112" i="39"/>
  <c r="AG113" i="39"/>
  <c r="AG114" i="39"/>
  <c r="AG115" i="39"/>
  <c r="AG116" i="39"/>
  <c r="AG117" i="39"/>
  <c r="AG118" i="39"/>
  <c r="AG119" i="39"/>
  <c r="AG120" i="39"/>
  <c r="AG121" i="39"/>
  <c r="AG122" i="39"/>
  <c r="AG123" i="39"/>
  <c r="AG124" i="39"/>
  <c r="AG125" i="39"/>
  <c r="AG126" i="39"/>
  <c r="AG127" i="39"/>
  <c r="AG128" i="39"/>
  <c r="AG129" i="39"/>
  <c r="AG130" i="39"/>
  <c r="AG131" i="39"/>
  <c r="AG132" i="39"/>
  <c r="AG133" i="39"/>
  <c r="AG134" i="39"/>
  <c r="AG135" i="39"/>
  <c r="AG136" i="39"/>
  <c r="AG137" i="39"/>
  <c r="AG138" i="39"/>
  <c r="AG139" i="39"/>
  <c r="AG140" i="39"/>
  <c r="AG141" i="39"/>
  <c r="AG142" i="39"/>
  <c r="AG143" i="39"/>
  <c r="AG144" i="39"/>
  <c r="AG145" i="39"/>
  <c r="AG146" i="39"/>
  <c r="AG147" i="39"/>
  <c r="AG148" i="39"/>
  <c r="AG149" i="39"/>
  <c r="AG150" i="39"/>
  <c r="AG151" i="39"/>
  <c r="AG152" i="39"/>
  <c r="AG153" i="39"/>
  <c r="AG154" i="39"/>
  <c r="AG155" i="39"/>
  <c r="AG156" i="39"/>
  <c r="AG157" i="39"/>
  <c r="AG158" i="39"/>
  <c r="AG159" i="39"/>
  <c r="AG160" i="39"/>
  <c r="AG161" i="39"/>
  <c r="AG162" i="39"/>
  <c r="AG163" i="39"/>
  <c r="AG164" i="39"/>
  <c r="AG165" i="39"/>
  <c r="AG166" i="39"/>
  <c r="AG167" i="39"/>
  <c r="AG168" i="39"/>
  <c r="AG169" i="39"/>
  <c r="AG170" i="39"/>
  <c r="AG171" i="39"/>
  <c r="AG172" i="39"/>
  <c r="AG173" i="39"/>
  <c r="AG174" i="39"/>
  <c r="AG175" i="39"/>
  <c r="AG176" i="39"/>
  <c r="AG177" i="39"/>
  <c r="AG178" i="39"/>
  <c r="AG179" i="39"/>
  <c r="AG180" i="39"/>
  <c r="AG181" i="39"/>
  <c r="AG182" i="39"/>
  <c r="AG183" i="39"/>
  <c r="AG184" i="39"/>
  <c r="AG185" i="39"/>
  <c r="AG186" i="39"/>
  <c r="AG187" i="39"/>
  <c r="AG188" i="39"/>
  <c r="AG189" i="39"/>
  <c r="AG190" i="39"/>
  <c r="AG191" i="39"/>
  <c r="AG192" i="39"/>
  <c r="AG193" i="39"/>
  <c r="AG194" i="39"/>
  <c r="AG195" i="39"/>
  <c r="AG196" i="39"/>
  <c r="AG197" i="39"/>
  <c r="AG198" i="39"/>
  <c r="AG199" i="39"/>
  <c r="AG200" i="39"/>
  <c r="AG201" i="39"/>
  <c r="AG202" i="39"/>
  <c r="AG203" i="39"/>
  <c r="AG204" i="39"/>
  <c r="AG205" i="39"/>
  <c r="AG206" i="39"/>
  <c r="AG207" i="39"/>
  <c r="AG208" i="39"/>
  <c r="AG209" i="39"/>
  <c r="AG210" i="39"/>
  <c r="AG211" i="39"/>
  <c r="AG212" i="39"/>
  <c r="AG213" i="39"/>
  <c r="AG214" i="39"/>
  <c r="AG215" i="39"/>
  <c r="AG216" i="39"/>
  <c r="AG217" i="39"/>
  <c r="AG218" i="39"/>
  <c r="AG219" i="39"/>
  <c r="AG220" i="39"/>
  <c r="AG221" i="39"/>
  <c r="AG222" i="39"/>
  <c r="AG223" i="39"/>
  <c r="AG224" i="39"/>
  <c r="AG225" i="39"/>
  <c r="AG226" i="39"/>
  <c r="AG227" i="39"/>
  <c r="AG228" i="39"/>
  <c r="AG229" i="39"/>
  <c r="AG230" i="39"/>
  <c r="AG231" i="39"/>
  <c r="AG232" i="39"/>
  <c r="AG233" i="39"/>
  <c r="AG234" i="39"/>
  <c r="AG235" i="39"/>
  <c r="AG236" i="39"/>
  <c r="AG237" i="39"/>
  <c r="AG238" i="39"/>
  <c r="AG239" i="39"/>
  <c r="AG240" i="39"/>
  <c r="AG241" i="39"/>
  <c r="AG242" i="39"/>
  <c r="AG243" i="39"/>
  <c r="AG244" i="39"/>
  <c r="AG245" i="39"/>
  <c r="AG246" i="39"/>
  <c r="AG247" i="39"/>
  <c r="AG248" i="39"/>
  <c r="AG249" i="39"/>
  <c r="AG250" i="39"/>
  <c r="AG251" i="39"/>
  <c r="AG252" i="39"/>
  <c r="AG253" i="39"/>
  <c r="AG254" i="39"/>
  <c r="AG255" i="39"/>
  <c r="AG256" i="39"/>
  <c r="AG257" i="39"/>
  <c r="AG258" i="39"/>
  <c r="AG259" i="39"/>
  <c r="AG260" i="39"/>
  <c r="AG261" i="39"/>
  <c r="AG262" i="39"/>
  <c r="AG263" i="39"/>
  <c r="AG264" i="39"/>
  <c r="AG265" i="39"/>
  <c r="AG266" i="39"/>
  <c r="AG267" i="39"/>
  <c r="AG268" i="39"/>
  <c r="AG269" i="39"/>
  <c r="AG270" i="39"/>
  <c r="AG271" i="39"/>
  <c r="AG272" i="39"/>
  <c r="AG273" i="39"/>
  <c r="AG274" i="39"/>
  <c r="AG275" i="39"/>
  <c r="AG276" i="39"/>
  <c r="AG277" i="39"/>
  <c r="AG278" i="39"/>
  <c r="AG279" i="39"/>
  <c r="AG280" i="39"/>
  <c r="AG281" i="39"/>
  <c r="AG282" i="39"/>
  <c r="AG283" i="39"/>
  <c r="AG284" i="39"/>
  <c r="AG285" i="39"/>
  <c r="AG286" i="39"/>
  <c r="AG287" i="39"/>
  <c r="AG288" i="39"/>
  <c r="AG289" i="39"/>
  <c r="AG290" i="39"/>
  <c r="AG291" i="39"/>
  <c r="AG292" i="39"/>
  <c r="AG293" i="39"/>
  <c r="AG294" i="39"/>
  <c r="AG295" i="39"/>
  <c r="AG296" i="39"/>
  <c r="AG297" i="39"/>
  <c r="AG298" i="39"/>
  <c r="AG299" i="39"/>
  <c r="AG300" i="39"/>
  <c r="AG301" i="39"/>
  <c r="AG302" i="39"/>
  <c r="AG303" i="39"/>
  <c r="AG304" i="39"/>
  <c r="AG305" i="39"/>
  <c r="AG306" i="39"/>
  <c r="AG307" i="39"/>
  <c r="AG308" i="39"/>
  <c r="AG309" i="39"/>
  <c r="AG310" i="39"/>
  <c r="AG311" i="39"/>
  <c r="AG312" i="39"/>
  <c r="AG313" i="39"/>
  <c r="AG314" i="39"/>
  <c r="AG315" i="39"/>
  <c r="AG316" i="39"/>
  <c r="AG317" i="39"/>
  <c r="AG318" i="39"/>
  <c r="AG319" i="39"/>
  <c r="AG320" i="39"/>
  <c r="AG321" i="39"/>
  <c r="AG322" i="39"/>
  <c r="AG323" i="39"/>
  <c r="AG324" i="39"/>
  <c r="AG325" i="39"/>
  <c r="AG326" i="39"/>
  <c r="AG327" i="39"/>
  <c r="AG328" i="39"/>
  <c r="AG329" i="39"/>
  <c r="AG330" i="39"/>
  <c r="AG331" i="39"/>
  <c r="AG332" i="39"/>
  <c r="AG333" i="39"/>
  <c r="AG334" i="39"/>
  <c r="AG335" i="39"/>
  <c r="AG336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R216" i="39"/>
  <c r="R217" i="39"/>
  <c r="R218" i="39"/>
  <c r="R219" i="39"/>
  <c r="R220" i="39"/>
  <c r="R221" i="39"/>
  <c r="R222" i="39"/>
  <c r="R223" i="39"/>
  <c r="R224" i="39"/>
  <c r="R225" i="39"/>
  <c r="R226" i="39"/>
  <c r="R227" i="39"/>
  <c r="R228" i="39"/>
  <c r="R229" i="39"/>
  <c r="R230" i="39"/>
  <c r="R231" i="39"/>
  <c r="R232" i="39"/>
  <c r="R233" i="39"/>
  <c r="R234" i="39"/>
  <c r="R235" i="39"/>
  <c r="R236" i="39"/>
  <c r="R237" i="39"/>
  <c r="R238" i="39"/>
  <c r="R239" i="39"/>
  <c r="R240" i="39"/>
  <c r="R241" i="39"/>
  <c r="R242" i="39"/>
  <c r="R243" i="39"/>
  <c r="R244" i="39"/>
  <c r="R245" i="39"/>
  <c r="R246" i="39"/>
  <c r="R247" i="39"/>
  <c r="R248" i="39"/>
  <c r="R249" i="39"/>
  <c r="R250" i="39"/>
  <c r="R251" i="39"/>
  <c r="R252" i="39"/>
  <c r="R253" i="39"/>
  <c r="R254" i="39"/>
  <c r="R255" i="39"/>
  <c r="R256" i="39"/>
  <c r="R257" i="39"/>
  <c r="R258" i="39"/>
  <c r="R259" i="39"/>
  <c r="R260" i="39"/>
  <c r="R261" i="39"/>
  <c r="R262" i="39"/>
  <c r="R263" i="39"/>
  <c r="R264" i="39"/>
  <c r="R265" i="39"/>
  <c r="R266" i="39"/>
  <c r="R267" i="39"/>
  <c r="R268" i="39"/>
  <c r="R269" i="39"/>
  <c r="R270" i="39"/>
  <c r="R271" i="39"/>
  <c r="R272" i="39"/>
  <c r="R273" i="39"/>
  <c r="R274" i="39"/>
  <c r="R275" i="39"/>
  <c r="R276" i="39"/>
  <c r="R277" i="39"/>
  <c r="R278" i="39"/>
  <c r="R279" i="39"/>
  <c r="R280" i="39"/>
  <c r="R281" i="39"/>
  <c r="R282" i="39"/>
  <c r="R283" i="39"/>
  <c r="R284" i="39"/>
  <c r="R285" i="39"/>
  <c r="R286" i="39"/>
  <c r="R287" i="39"/>
  <c r="R288" i="39"/>
  <c r="R289" i="39"/>
  <c r="R290" i="39"/>
  <c r="R291" i="39"/>
  <c r="R292" i="39"/>
  <c r="R293" i="39"/>
  <c r="R294" i="39"/>
  <c r="R295" i="39"/>
  <c r="R296" i="39"/>
  <c r="R297" i="39"/>
  <c r="R298" i="39"/>
  <c r="R299" i="39"/>
  <c r="R300" i="39"/>
  <c r="R301" i="39"/>
  <c r="R302" i="39"/>
  <c r="R303" i="39"/>
  <c r="R304" i="39"/>
  <c r="R305" i="39"/>
  <c r="R306" i="39"/>
  <c r="R307" i="39"/>
  <c r="R308" i="39"/>
  <c r="R309" i="39"/>
  <c r="R310" i="39"/>
  <c r="R311" i="39"/>
  <c r="R312" i="39"/>
  <c r="R313" i="39"/>
  <c r="R314" i="39"/>
  <c r="R315" i="39"/>
  <c r="R316" i="39"/>
  <c r="R317" i="39"/>
  <c r="R318" i="39"/>
  <c r="R319" i="39"/>
  <c r="R320" i="39"/>
  <c r="R321" i="39"/>
  <c r="R322" i="39"/>
  <c r="R323" i="39"/>
  <c r="R324" i="39"/>
  <c r="R325" i="39"/>
  <c r="R326" i="39"/>
  <c r="R327" i="39"/>
  <c r="R328" i="39"/>
  <c r="R329" i="39"/>
  <c r="R330" i="39"/>
  <c r="R331" i="39"/>
  <c r="R332" i="39"/>
  <c r="R333" i="39"/>
  <c r="R334" i="39"/>
  <c r="R335" i="39"/>
  <c r="R336" i="39"/>
  <c r="R2" i="39"/>
  <c r="S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S60" i="39"/>
  <c r="S61" i="39"/>
  <c r="S62" i="39"/>
  <c r="S63" i="39"/>
  <c r="S64" i="39"/>
  <c r="S65" i="39"/>
  <c r="S66" i="39"/>
  <c r="S67" i="39"/>
  <c r="S68" i="39"/>
  <c r="S69" i="39"/>
  <c r="S70" i="39"/>
  <c r="S71" i="39"/>
  <c r="S72" i="39"/>
  <c r="S73" i="39"/>
  <c r="S74" i="39"/>
  <c r="S75" i="39"/>
  <c r="S76" i="39"/>
  <c r="S77" i="39"/>
  <c r="S78" i="39"/>
  <c r="S79" i="39"/>
  <c r="S80" i="39"/>
  <c r="S81" i="39"/>
  <c r="S82" i="39"/>
  <c r="S83" i="39"/>
  <c r="S84" i="39"/>
  <c r="S85" i="39"/>
  <c r="S86" i="39"/>
  <c r="S87" i="39"/>
  <c r="S88" i="39"/>
  <c r="S89" i="39"/>
  <c r="S90" i="39"/>
  <c r="S91" i="39"/>
  <c r="S92" i="39"/>
  <c r="S93" i="39"/>
  <c r="S94" i="39"/>
  <c r="S95" i="39"/>
  <c r="S96" i="39"/>
  <c r="S97" i="39"/>
  <c r="S98" i="39"/>
  <c r="S99" i="39"/>
  <c r="S100" i="39"/>
  <c r="S101" i="39"/>
  <c r="S102" i="39"/>
  <c r="S103" i="39"/>
  <c r="S104" i="39"/>
  <c r="S105" i="39"/>
  <c r="S106" i="39"/>
  <c r="S107" i="39"/>
  <c r="S108" i="39"/>
  <c r="S109" i="39"/>
  <c r="S110" i="39"/>
  <c r="S111" i="39"/>
  <c r="S112" i="39"/>
  <c r="S113" i="39"/>
  <c r="S114" i="39"/>
  <c r="S115" i="39"/>
  <c r="S116" i="39"/>
  <c r="S117" i="39"/>
  <c r="S118" i="39"/>
  <c r="S119" i="39"/>
  <c r="S120" i="39"/>
  <c r="S121" i="39"/>
  <c r="S122" i="39"/>
  <c r="S123" i="39"/>
  <c r="S124" i="39"/>
  <c r="S125" i="39"/>
  <c r="S126" i="39"/>
  <c r="S127" i="39"/>
  <c r="S128" i="39"/>
  <c r="S129" i="39"/>
  <c r="S130" i="39"/>
  <c r="S131" i="39"/>
  <c r="S132" i="39"/>
  <c r="S133" i="39"/>
  <c r="S134" i="39"/>
  <c r="S135" i="39"/>
  <c r="S136" i="39"/>
  <c r="S137" i="39"/>
  <c r="S138" i="39"/>
  <c r="S139" i="39"/>
  <c r="S140" i="39"/>
  <c r="S141" i="39"/>
  <c r="S142" i="39"/>
  <c r="S143" i="39"/>
  <c r="S144" i="39"/>
  <c r="S145" i="39"/>
  <c r="S146" i="39"/>
  <c r="S147" i="39"/>
  <c r="S148" i="39"/>
  <c r="S149" i="39"/>
  <c r="S150" i="39"/>
  <c r="S151" i="39"/>
  <c r="S152" i="39"/>
  <c r="S153" i="39"/>
  <c r="S154" i="39"/>
  <c r="S155" i="39"/>
  <c r="S156" i="39"/>
  <c r="S157" i="39"/>
  <c r="S158" i="39"/>
  <c r="S159" i="39"/>
  <c r="S160" i="39"/>
  <c r="S161" i="39"/>
  <c r="S162" i="39"/>
  <c r="S163" i="39"/>
  <c r="S164" i="39"/>
  <c r="S165" i="39"/>
  <c r="S166" i="39"/>
  <c r="S167" i="39"/>
  <c r="S168" i="39"/>
  <c r="S169" i="39"/>
  <c r="S170" i="39"/>
  <c r="S171" i="39"/>
  <c r="S172" i="39"/>
  <c r="S173" i="39"/>
  <c r="S174" i="39"/>
  <c r="S175" i="39"/>
  <c r="S176" i="39"/>
  <c r="S177" i="39"/>
  <c r="S178" i="39"/>
  <c r="S179" i="39"/>
  <c r="S180" i="39"/>
  <c r="S181" i="39"/>
  <c r="S182" i="39"/>
  <c r="S183" i="39"/>
  <c r="S184" i="39"/>
  <c r="S185" i="39"/>
  <c r="S186" i="39"/>
  <c r="S187" i="39"/>
  <c r="S188" i="39"/>
  <c r="S189" i="39"/>
  <c r="S190" i="39"/>
  <c r="S191" i="39"/>
  <c r="S192" i="39"/>
  <c r="S193" i="39"/>
  <c r="S194" i="39"/>
  <c r="S195" i="39"/>
  <c r="S196" i="39"/>
  <c r="S197" i="39"/>
  <c r="S198" i="39"/>
  <c r="S199" i="39"/>
  <c r="S200" i="39"/>
  <c r="S201" i="39"/>
  <c r="S202" i="39"/>
  <c r="S203" i="39"/>
  <c r="S204" i="39"/>
  <c r="S205" i="39"/>
  <c r="S206" i="39"/>
  <c r="S207" i="39"/>
  <c r="S208" i="39"/>
  <c r="S209" i="39"/>
  <c r="S210" i="39"/>
  <c r="S211" i="39"/>
  <c r="S212" i="39"/>
  <c r="S213" i="39"/>
  <c r="S214" i="39"/>
  <c r="S215" i="39"/>
  <c r="S216" i="39"/>
  <c r="S217" i="39"/>
  <c r="S218" i="39"/>
  <c r="S219" i="39"/>
  <c r="S220" i="39"/>
  <c r="S221" i="39"/>
  <c r="S222" i="39"/>
  <c r="S223" i="39"/>
  <c r="S224" i="39"/>
  <c r="S225" i="39"/>
  <c r="S226" i="39"/>
  <c r="S227" i="39"/>
  <c r="S228" i="39"/>
  <c r="S229" i="39"/>
  <c r="S230" i="39"/>
  <c r="S231" i="39"/>
  <c r="S232" i="39"/>
  <c r="S233" i="39"/>
  <c r="S234" i="39"/>
  <c r="S235" i="39"/>
  <c r="S236" i="39"/>
  <c r="S237" i="39"/>
  <c r="S238" i="39"/>
  <c r="S239" i="39"/>
  <c r="S240" i="39"/>
  <c r="S241" i="39"/>
  <c r="S242" i="39"/>
  <c r="S243" i="39"/>
  <c r="S244" i="39"/>
  <c r="S245" i="39"/>
  <c r="S246" i="39"/>
  <c r="S247" i="39"/>
  <c r="S248" i="39"/>
  <c r="S249" i="39"/>
  <c r="S250" i="39"/>
  <c r="S251" i="39"/>
  <c r="S252" i="39"/>
  <c r="S253" i="39"/>
  <c r="S254" i="39"/>
  <c r="S255" i="39"/>
  <c r="S256" i="39"/>
  <c r="S257" i="39"/>
  <c r="S258" i="39"/>
  <c r="S259" i="39"/>
  <c r="S260" i="39"/>
  <c r="S261" i="39"/>
  <c r="S262" i="39"/>
  <c r="S263" i="39"/>
  <c r="S264" i="39"/>
  <c r="S265" i="39"/>
  <c r="S266" i="39"/>
  <c r="S267" i="39"/>
  <c r="S268" i="39"/>
  <c r="S269" i="39"/>
  <c r="S270" i="39"/>
  <c r="S271" i="39"/>
  <c r="S272" i="39"/>
  <c r="S273" i="39"/>
  <c r="S274" i="39"/>
  <c r="S275" i="39"/>
  <c r="S276" i="39"/>
  <c r="S277" i="39"/>
  <c r="S278" i="39"/>
  <c r="S279" i="39"/>
  <c r="S280" i="39"/>
  <c r="S281" i="39"/>
  <c r="S282" i="39"/>
  <c r="S283" i="39"/>
  <c r="S284" i="39"/>
  <c r="S285" i="39"/>
  <c r="S286" i="39"/>
  <c r="S287" i="39"/>
  <c r="S288" i="39"/>
  <c r="S289" i="39"/>
  <c r="S290" i="39"/>
  <c r="S291" i="39"/>
  <c r="S292" i="39"/>
  <c r="S293" i="39"/>
  <c r="S294" i="39"/>
  <c r="S295" i="39"/>
  <c r="S296" i="39"/>
  <c r="S297" i="39"/>
  <c r="S298" i="39"/>
  <c r="S299" i="39"/>
  <c r="S300" i="39"/>
  <c r="S301" i="39"/>
  <c r="S302" i="39"/>
  <c r="S303" i="39"/>
  <c r="S304" i="39"/>
  <c r="S305" i="39"/>
  <c r="S306" i="39"/>
  <c r="S307" i="39"/>
  <c r="S308" i="39"/>
  <c r="S309" i="39"/>
  <c r="S310" i="39"/>
  <c r="S311" i="39"/>
  <c r="S312" i="39"/>
  <c r="S313" i="39"/>
  <c r="S314" i="39"/>
  <c r="S315" i="39"/>
  <c r="S316" i="39"/>
  <c r="S317" i="39"/>
  <c r="S318" i="39"/>
  <c r="S319" i="39"/>
  <c r="S320" i="39"/>
  <c r="S321" i="39"/>
  <c r="S322" i="39"/>
  <c r="S323" i="39"/>
  <c r="S324" i="39"/>
  <c r="S325" i="39"/>
  <c r="S326" i="39"/>
  <c r="S327" i="39"/>
  <c r="S328" i="39"/>
  <c r="S329" i="39"/>
  <c r="S330" i="39"/>
  <c r="S331" i="39"/>
  <c r="S332" i="39"/>
  <c r="S333" i="39"/>
  <c r="S334" i="39"/>
  <c r="S335" i="39"/>
  <c r="S336" i="39"/>
  <c r="S2" i="39"/>
  <c r="T3" i="39"/>
  <c r="T4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121" i="39"/>
  <c r="T122" i="39"/>
  <c r="T123" i="39"/>
  <c r="T124" i="39"/>
  <c r="T125" i="39"/>
  <c r="T126" i="39"/>
  <c r="T127" i="39"/>
  <c r="T128" i="39"/>
  <c r="T129" i="39"/>
  <c r="T130" i="39"/>
  <c r="T131" i="39"/>
  <c r="T132" i="39"/>
  <c r="T133" i="39"/>
  <c r="T134" i="39"/>
  <c r="T135" i="39"/>
  <c r="T136" i="39"/>
  <c r="T137" i="39"/>
  <c r="T138" i="39"/>
  <c r="T139" i="39"/>
  <c r="T140" i="39"/>
  <c r="T141" i="39"/>
  <c r="T142" i="39"/>
  <c r="T143" i="39"/>
  <c r="T144" i="39"/>
  <c r="T145" i="39"/>
  <c r="T146" i="39"/>
  <c r="T147" i="39"/>
  <c r="T148" i="39"/>
  <c r="T149" i="39"/>
  <c r="T150" i="39"/>
  <c r="T151" i="39"/>
  <c r="T152" i="39"/>
  <c r="T153" i="39"/>
  <c r="T154" i="39"/>
  <c r="T155" i="39"/>
  <c r="T156" i="39"/>
  <c r="T157" i="39"/>
  <c r="T158" i="39"/>
  <c r="T159" i="39"/>
  <c r="T160" i="39"/>
  <c r="T161" i="39"/>
  <c r="T162" i="39"/>
  <c r="T163" i="39"/>
  <c r="T164" i="39"/>
  <c r="T165" i="39"/>
  <c r="T166" i="39"/>
  <c r="T167" i="39"/>
  <c r="T168" i="39"/>
  <c r="T169" i="39"/>
  <c r="T170" i="39"/>
  <c r="T171" i="39"/>
  <c r="T172" i="39"/>
  <c r="T173" i="39"/>
  <c r="T174" i="39"/>
  <c r="T175" i="39"/>
  <c r="T176" i="39"/>
  <c r="T177" i="39"/>
  <c r="T178" i="39"/>
  <c r="T179" i="39"/>
  <c r="T180" i="39"/>
  <c r="T181" i="39"/>
  <c r="T182" i="39"/>
  <c r="T183" i="39"/>
  <c r="T184" i="39"/>
  <c r="T185" i="39"/>
  <c r="T186" i="39"/>
  <c r="T187" i="39"/>
  <c r="T188" i="39"/>
  <c r="T189" i="39"/>
  <c r="T190" i="39"/>
  <c r="T191" i="39"/>
  <c r="T192" i="39"/>
  <c r="T193" i="39"/>
  <c r="T194" i="39"/>
  <c r="T195" i="39"/>
  <c r="T196" i="39"/>
  <c r="T197" i="39"/>
  <c r="T198" i="39"/>
  <c r="T199" i="39"/>
  <c r="T200" i="39"/>
  <c r="T201" i="39"/>
  <c r="T202" i="39"/>
  <c r="T203" i="39"/>
  <c r="T204" i="39"/>
  <c r="T205" i="39"/>
  <c r="T206" i="39"/>
  <c r="T207" i="39"/>
  <c r="T208" i="39"/>
  <c r="T209" i="39"/>
  <c r="T210" i="39"/>
  <c r="T211" i="39"/>
  <c r="T212" i="39"/>
  <c r="T213" i="39"/>
  <c r="T214" i="39"/>
  <c r="T215" i="39"/>
  <c r="T216" i="39"/>
  <c r="T217" i="39"/>
  <c r="T218" i="39"/>
  <c r="T219" i="39"/>
  <c r="T220" i="39"/>
  <c r="T221" i="39"/>
  <c r="T222" i="39"/>
  <c r="T223" i="39"/>
  <c r="T224" i="39"/>
  <c r="T225" i="39"/>
  <c r="T226" i="39"/>
  <c r="T227" i="39"/>
  <c r="T228" i="39"/>
  <c r="T229" i="39"/>
  <c r="T230" i="39"/>
  <c r="T231" i="39"/>
  <c r="T232" i="39"/>
  <c r="T233" i="39"/>
  <c r="T234" i="39"/>
  <c r="T235" i="39"/>
  <c r="T236" i="39"/>
  <c r="T237" i="39"/>
  <c r="T238" i="39"/>
  <c r="T239" i="39"/>
  <c r="T240" i="39"/>
  <c r="T241" i="39"/>
  <c r="T242" i="39"/>
  <c r="T243" i="39"/>
  <c r="T244" i="39"/>
  <c r="T245" i="39"/>
  <c r="T246" i="39"/>
  <c r="T247" i="39"/>
  <c r="T248" i="39"/>
  <c r="T249" i="39"/>
  <c r="T250" i="39"/>
  <c r="T251" i="39"/>
  <c r="T252" i="39"/>
  <c r="T253" i="39"/>
  <c r="T254" i="39"/>
  <c r="T255" i="39"/>
  <c r="T256" i="39"/>
  <c r="T257" i="39"/>
  <c r="T258" i="39"/>
  <c r="T259" i="39"/>
  <c r="T260" i="39"/>
  <c r="T261" i="39"/>
  <c r="T262" i="39"/>
  <c r="T263" i="39"/>
  <c r="T264" i="39"/>
  <c r="T265" i="39"/>
  <c r="T266" i="39"/>
  <c r="T267" i="39"/>
  <c r="T268" i="39"/>
  <c r="T269" i="39"/>
  <c r="T270" i="39"/>
  <c r="T271" i="39"/>
  <c r="T272" i="39"/>
  <c r="T273" i="39"/>
  <c r="T274" i="39"/>
  <c r="T275" i="39"/>
  <c r="T276" i="39"/>
  <c r="T277" i="39"/>
  <c r="T278" i="39"/>
  <c r="T279" i="39"/>
  <c r="T280" i="39"/>
  <c r="T281" i="39"/>
  <c r="T282" i="39"/>
  <c r="T283" i="39"/>
  <c r="T284" i="39"/>
  <c r="T285" i="39"/>
  <c r="T286" i="39"/>
  <c r="T287" i="39"/>
  <c r="T288" i="39"/>
  <c r="T289" i="39"/>
  <c r="T290" i="39"/>
  <c r="T291" i="39"/>
  <c r="T292" i="39"/>
  <c r="T293" i="39"/>
  <c r="T294" i="39"/>
  <c r="T295" i="39"/>
  <c r="T296" i="39"/>
  <c r="T297" i="39"/>
  <c r="T298" i="39"/>
  <c r="T299" i="39"/>
  <c r="T300" i="39"/>
  <c r="T301" i="39"/>
  <c r="T302" i="39"/>
  <c r="T303" i="39"/>
  <c r="T304" i="39"/>
  <c r="T305" i="39"/>
  <c r="T306" i="39"/>
  <c r="T307" i="39"/>
  <c r="T308" i="39"/>
  <c r="T309" i="39"/>
  <c r="T310" i="39"/>
  <c r="T311" i="39"/>
  <c r="T312" i="39"/>
  <c r="T313" i="39"/>
  <c r="T314" i="39"/>
  <c r="T315" i="39"/>
  <c r="T316" i="39"/>
  <c r="T317" i="39"/>
  <c r="T318" i="39"/>
  <c r="T319" i="39"/>
  <c r="T320" i="39"/>
  <c r="T321" i="39"/>
  <c r="T322" i="39"/>
  <c r="T323" i="39"/>
  <c r="T324" i="39"/>
  <c r="T325" i="39"/>
  <c r="T326" i="39"/>
  <c r="T327" i="39"/>
  <c r="T328" i="39"/>
  <c r="T329" i="39"/>
  <c r="T330" i="39"/>
  <c r="T331" i="39"/>
  <c r="T332" i="39"/>
  <c r="T333" i="39"/>
  <c r="T334" i="39"/>
  <c r="T335" i="39"/>
  <c r="T336" i="39"/>
  <c r="T2" i="39"/>
  <c r="V3" i="39"/>
  <c r="V4" i="39"/>
  <c r="V5" i="39"/>
  <c r="V6" i="39"/>
  <c r="V7" i="39"/>
  <c r="V8" i="39"/>
  <c r="V9" i="39"/>
  <c r="V10" i="39"/>
  <c r="V11" i="39"/>
  <c r="V12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V28" i="39"/>
  <c r="V29" i="39"/>
  <c r="V30" i="39"/>
  <c r="V31" i="39"/>
  <c r="V32" i="39"/>
  <c r="V33" i="39"/>
  <c r="V34" i="39"/>
  <c r="V35" i="39"/>
  <c r="V36" i="39"/>
  <c r="V37" i="39"/>
  <c r="V38" i="39"/>
  <c r="V39" i="39"/>
  <c r="V40" i="39"/>
  <c r="V41" i="39"/>
  <c r="V42" i="39"/>
  <c r="V43" i="39"/>
  <c r="V44" i="39"/>
  <c r="V45" i="39"/>
  <c r="V46" i="39"/>
  <c r="V47" i="39"/>
  <c r="V48" i="39"/>
  <c r="V49" i="39"/>
  <c r="V50" i="39"/>
  <c r="V51" i="39"/>
  <c r="V52" i="39"/>
  <c r="V53" i="39"/>
  <c r="V54" i="39"/>
  <c r="V55" i="39"/>
  <c r="V56" i="39"/>
  <c r="V57" i="39"/>
  <c r="V58" i="39"/>
  <c r="V59" i="39"/>
  <c r="V60" i="39"/>
  <c r="V61" i="39"/>
  <c r="V62" i="39"/>
  <c r="V63" i="39"/>
  <c r="V64" i="39"/>
  <c r="V65" i="39"/>
  <c r="V66" i="39"/>
  <c r="V67" i="39"/>
  <c r="V68" i="39"/>
  <c r="V69" i="39"/>
  <c r="V70" i="39"/>
  <c r="V71" i="39"/>
  <c r="V72" i="39"/>
  <c r="V73" i="39"/>
  <c r="V74" i="39"/>
  <c r="V75" i="39"/>
  <c r="V76" i="39"/>
  <c r="V77" i="39"/>
  <c r="V78" i="39"/>
  <c r="V79" i="39"/>
  <c r="V80" i="39"/>
  <c r="V81" i="39"/>
  <c r="V82" i="39"/>
  <c r="V83" i="39"/>
  <c r="V84" i="39"/>
  <c r="V85" i="39"/>
  <c r="V86" i="39"/>
  <c r="V87" i="39"/>
  <c r="V88" i="39"/>
  <c r="V89" i="39"/>
  <c r="V90" i="39"/>
  <c r="V91" i="39"/>
  <c r="V92" i="39"/>
  <c r="V93" i="39"/>
  <c r="V94" i="39"/>
  <c r="V95" i="39"/>
  <c r="V96" i="39"/>
  <c r="V97" i="39"/>
  <c r="V98" i="39"/>
  <c r="V99" i="39"/>
  <c r="V100" i="39"/>
  <c r="V101" i="39"/>
  <c r="V102" i="39"/>
  <c r="V103" i="39"/>
  <c r="V104" i="39"/>
  <c r="V105" i="39"/>
  <c r="V106" i="39"/>
  <c r="V107" i="39"/>
  <c r="V108" i="39"/>
  <c r="V109" i="39"/>
  <c r="V110" i="39"/>
  <c r="V111" i="39"/>
  <c r="V112" i="39"/>
  <c r="V113" i="39"/>
  <c r="V114" i="39"/>
  <c r="V115" i="39"/>
  <c r="V116" i="39"/>
  <c r="V117" i="39"/>
  <c r="V118" i="39"/>
  <c r="V119" i="39"/>
  <c r="V120" i="39"/>
  <c r="V121" i="39"/>
  <c r="V122" i="39"/>
  <c r="V123" i="39"/>
  <c r="V124" i="39"/>
  <c r="V125" i="39"/>
  <c r="V126" i="39"/>
  <c r="V127" i="39"/>
  <c r="V128" i="39"/>
  <c r="V129" i="39"/>
  <c r="V130" i="39"/>
  <c r="V131" i="39"/>
  <c r="V132" i="39"/>
  <c r="V133" i="39"/>
  <c r="V134" i="39"/>
  <c r="V135" i="39"/>
  <c r="V136" i="39"/>
  <c r="V137" i="39"/>
  <c r="V138" i="39"/>
  <c r="V139" i="39"/>
  <c r="V140" i="39"/>
  <c r="V141" i="39"/>
  <c r="V142" i="39"/>
  <c r="V143" i="39"/>
  <c r="V144" i="39"/>
  <c r="V145" i="39"/>
  <c r="V146" i="39"/>
  <c r="V147" i="39"/>
  <c r="V148" i="39"/>
  <c r="V149" i="39"/>
  <c r="V150" i="39"/>
  <c r="V151" i="39"/>
  <c r="V152" i="39"/>
  <c r="V153" i="39"/>
  <c r="V154" i="39"/>
  <c r="V155" i="39"/>
  <c r="V156" i="39"/>
  <c r="V157" i="39"/>
  <c r="V158" i="39"/>
  <c r="V159" i="39"/>
  <c r="V160" i="39"/>
  <c r="V161" i="39"/>
  <c r="V162" i="39"/>
  <c r="V163" i="39"/>
  <c r="V164" i="39"/>
  <c r="V165" i="39"/>
  <c r="V166" i="39"/>
  <c r="V167" i="39"/>
  <c r="V168" i="39"/>
  <c r="V169" i="39"/>
  <c r="V170" i="39"/>
  <c r="V171" i="39"/>
  <c r="V172" i="39"/>
  <c r="V173" i="39"/>
  <c r="V174" i="39"/>
  <c r="V175" i="39"/>
  <c r="V176" i="39"/>
  <c r="V177" i="39"/>
  <c r="V178" i="39"/>
  <c r="V179" i="39"/>
  <c r="V180" i="39"/>
  <c r="V181" i="39"/>
  <c r="V182" i="39"/>
  <c r="V183" i="39"/>
  <c r="V184" i="39"/>
  <c r="V185" i="39"/>
  <c r="V186" i="39"/>
  <c r="V187" i="39"/>
  <c r="V188" i="39"/>
  <c r="V189" i="39"/>
  <c r="V190" i="39"/>
  <c r="V191" i="39"/>
  <c r="V192" i="39"/>
  <c r="V193" i="39"/>
  <c r="V194" i="39"/>
  <c r="V195" i="39"/>
  <c r="V196" i="39"/>
  <c r="V197" i="39"/>
  <c r="V198" i="39"/>
  <c r="V199" i="39"/>
  <c r="V200" i="39"/>
  <c r="V201" i="39"/>
  <c r="V202" i="39"/>
  <c r="V203" i="39"/>
  <c r="V204" i="39"/>
  <c r="V205" i="39"/>
  <c r="V206" i="39"/>
  <c r="V207" i="39"/>
  <c r="V208" i="39"/>
  <c r="V209" i="39"/>
  <c r="V210" i="39"/>
  <c r="V211" i="39"/>
  <c r="V212" i="39"/>
  <c r="V213" i="39"/>
  <c r="V214" i="39"/>
  <c r="V215" i="39"/>
  <c r="V216" i="39"/>
  <c r="V217" i="39"/>
  <c r="V218" i="39"/>
  <c r="V219" i="39"/>
  <c r="V220" i="39"/>
  <c r="V221" i="39"/>
  <c r="V222" i="39"/>
  <c r="V223" i="39"/>
  <c r="V224" i="39"/>
  <c r="V225" i="39"/>
  <c r="V226" i="39"/>
  <c r="V227" i="39"/>
  <c r="V228" i="39"/>
  <c r="V229" i="39"/>
  <c r="V230" i="39"/>
  <c r="V231" i="39"/>
  <c r="V232" i="39"/>
  <c r="V233" i="39"/>
  <c r="V234" i="39"/>
  <c r="V235" i="39"/>
  <c r="V236" i="39"/>
  <c r="V237" i="39"/>
  <c r="V238" i="39"/>
  <c r="V239" i="39"/>
  <c r="V240" i="39"/>
  <c r="V241" i="39"/>
  <c r="V242" i="39"/>
  <c r="V243" i="39"/>
  <c r="V244" i="39"/>
  <c r="V245" i="39"/>
  <c r="V246" i="39"/>
  <c r="V247" i="39"/>
  <c r="V248" i="39"/>
  <c r="V249" i="39"/>
  <c r="V250" i="39"/>
  <c r="V251" i="39"/>
  <c r="V252" i="39"/>
  <c r="V253" i="39"/>
  <c r="V254" i="39"/>
  <c r="V255" i="39"/>
  <c r="V256" i="39"/>
  <c r="V257" i="39"/>
  <c r="V258" i="39"/>
  <c r="V259" i="39"/>
  <c r="V260" i="39"/>
  <c r="V261" i="39"/>
  <c r="V262" i="39"/>
  <c r="V263" i="39"/>
  <c r="V264" i="39"/>
  <c r="V265" i="39"/>
  <c r="V266" i="39"/>
  <c r="V267" i="39"/>
  <c r="V268" i="39"/>
  <c r="V269" i="39"/>
  <c r="V270" i="39"/>
  <c r="V271" i="39"/>
  <c r="V272" i="39"/>
  <c r="V273" i="39"/>
  <c r="V274" i="39"/>
  <c r="V275" i="39"/>
  <c r="V276" i="39"/>
  <c r="V277" i="39"/>
  <c r="V278" i="39"/>
  <c r="V279" i="39"/>
  <c r="V280" i="39"/>
  <c r="V281" i="39"/>
  <c r="V282" i="39"/>
  <c r="V283" i="39"/>
  <c r="V284" i="39"/>
  <c r="V285" i="39"/>
  <c r="V286" i="39"/>
  <c r="V287" i="39"/>
  <c r="V288" i="39"/>
  <c r="V289" i="39"/>
  <c r="V290" i="39"/>
  <c r="V291" i="39"/>
  <c r="V292" i="39"/>
  <c r="V293" i="39"/>
  <c r="V294" i="39"/>
  <c r="V295" i="39"/>
  <c r="V296" i="39"/>
  <c r="V297" i="39"/>
  <c r="V298" i="39"/>
  <c r="V299" i="39"/>
  <c r="V300" i="39"/>
  <c r="V301" i="39"/>
  <c r="V302" i="39"/>
  <c r="V303" i="39"/>
  <c r="V304" i="39"/>
  <c r="V305" i="39"/>
  <c r="V306" i="39"/>
  <c r="V307" i="39"/>
  <c r="V308" i="39"/>
  <c r="V309" i="39"/>
  <c r="V310" i="39"/>
  <c r="V311" i="39"/>
  <c r="V312" i="39"/>
  <c r="V313" i="39"/>
  <c r="V314" i="39"/>
  <c r="V315" i="39"/>
  <c r="V316" i="39"/>
  <c r="V317" i="39"/>
  <c r="V318" i="39"/>
  <c r="V319" i="39"/>
  <c r="V320" i="39"/>
  <c r="V321" i="39"/>
  <c r="V322" i="39"/>
  <c r="V323" i="39"/>
  <c r="V324" i="39"/>
  <c r="V325" i="39"/>
  <c r="V326" i="39"/>
  <c r="V327" i="39"/>
  <c r="V328" i="39"/>
  <c r="V329" i="39"/>
  <c r="V330" i="39"/>
  <c r="V331" i="39"/>
  <c r="V332" i="39"/>
  <c r="V333" i="39"/>
  <c r="V334" i="39"/>
  <c r="V335" i="39"/>
  <c r="V336" i="39"/>
  <c r="V2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W127" i="39"/>
  <c r="W128" i="39"/>
  <c r="W129" i="39"/>
  <c r="W130" i="39"/>
  <c r="W131" i="39"/>
  <c r="W132" i="39"/>
  <c r="W133" i="39"/>
  <c r="W134" i="39"/>
  <c r="W135" i="39"/>
  <c r="W136" i="39"/>
  <c r="W137" i="39"/>
  <c r="W138" i="39"/>
  <c r="W139" i="39"/>
  <c r="W140" i="39"/>
  <c r="W141" i="39"/>
  <c r="W142" i="39"/>
  <c r="W143" i="39"/>
  <c r="W144" i="39"/>
  <c r="W145" i="39"/>
  <c r="W146" i="39"/>
  <c r="W147" i="39"/>
  <c r="W148" i="39"/>
  <c r="W149" i="39"/>
  <c r="W150" i="39"/>
  <c r="W151" i="39"/>
  <c r="W152" i="39"/>
  <c r="W153" i="39"/>
  <c r="W154" i="39"/>
  <c r="W155" i="39"/>
  <c r="W156" i="39"/>
  <c r="W157" i="39"/>
  <c r="W158" i="39"/>
  <c r="W159" i="39"/>
  <c r="W160" i="39"/>
  <c r="W161" i="39"/>
  <c r="W162" i="39"/>
  <c r="W163" i="39"/>
  <c r="W164" i="39"/>
  <c r="W165" i="39"/>
  <c r="W166" i="39"/>
  <c r="W167" i="39"/>
  <c r="W168" i="39"/>
  <c r="W169" i="39"/>
  <c r="W170" i="39"/>
  <c r="W171" i="39"/>
  <c r="W172" i="39"/>
  <c r="W173" i="39"/>
  <c r="W174" i="39"/>
  <c r="W175" i="39"/>
  <c r="W176" i="39"/>
  <c r="W177" i="39"/>
  <c r="W178" i="39"/>
  <c r="W179" i="39"/>
  <c r="W180" i="39"/>
  <c r="W181" i="39"/>
  <c r="W182" i="39"/>
  <c r="W183" i="39"/>
  <c r="W184" i="39"/>
  <c r="W185" i="39"/>
  <c r="W186" i="39"/>
  <c r="W187" i="39"/>
  <c r="W188" i="39"/>
  <c r="W189" i="39"/>
  <c r="W190" i="39"/>
  <c r="W191" i="39"/>
  <c r="W192" i="39"/>
  <c r="W193" i="39"/>
  <c r="W194" i="39"/>
  <c r="W195" i="39"/>
  <c r="W196" i="39"/>
  <c r="W197" i="39"/>
  <c r="W198" i="39"/>
  <c r="W199" i="39"/>
  <c r="W200" i="39"/>
  <c r="W201" i="39"/>
  <c r="W202" i="39"/>
  <c r="W203" i="39"/>
  <c r="W204" i="39"/>
  <c r="W205" i="39"/>
  <c r="W206" i="39"/>
  <c r="W207" i="39"/>
  <c r="W208" i="39"/>
  <c r="W209" i="39"/>
  <c r="W210" i="39"/>
  <c r="W211" i="39"/>
  <c r="W212" i="39"/>
  <c r="W213" i="39"/>
  <c r="W214" i="39"/>
  <c r="W215" i="39"/>
  <c r="W216" i="39"/>
  <c r="W217" i="39"/>
  <c r="W218" i="39"/>
  <c r="W219" i="39"/>
  <c r="W220" i="39"/>
  <c r="W221" i="39"/>
  <c r="W222" i="39"/>
  <c r="W223" i="39"/>
  <c r="W224" i="39"/>
  <c r="W225" i="39"/>
  <c r="W226" i="39"/>
  <c r="W227" i="39"/>
  <c r="W228" i="39"/>
  <c r="W229" i="39"/>
  <c r="W230" i="39"/>
  <c r="W231" i="39"/>
  <c r="W232" i="39"/>
  <c r="W233" i="39"/>
  <c r="W234" i="39"/>
  <c r="W235" i="39"/>
  <c r="W236" i="39"/>
  <c r="W237" i="39"/>
  <c r="W238" i="39"/>
  <c r="W239" i="39"/>
  <c r="W240" i="39"/>
  <c r="W241" i="39"/>
  <c r="W242" i="39"/>
  <c r="W243" i="39"/>
  <c r="W244" i="39"/>
  <c r="W245" i="39"/>
  <c r="W246" i="39"/>
  <c r="W247" i="39"/>
  <c r="W248" i="39"/>
  <c r="W249" i="39"/>
  <c r="W250" i="39"/>
  <c r="W251" i="39"/>
  <c r="W252" i="39"/>
  <c r="W253" i="39"/>
  <c r="W254" i="39"/>
  <c r="W255" i="39"/>
  <c r="W256" i="39"/>
  <c r="W257" i="39"/>
  <c r="W258" i="39"/>
  <c r="W259" i="39"/>
  <c r="W260" i="39"/>
  <c r="W261" i="39"/>
  <c r="W262" i="39"/>
  <c r="W263" i="39"/>
  <c r="W264" i="39"/>
  <c r="W265" i="39"/>
  <c r="W266" i="39"/>
  <c r="W267" i="39"/>
  <c r="W268" i="39"/>
  <c r="W269" i="39"/>
  <c r="W270" i="39"/>
  <c r="W271" i="39"/>
  <c r="W272" i="39"/>
  <c r="W273" i="39"/>
  <c r="W274" i="39"/>
  <c r="W275" i="39"/>
  <c r="W276" i="39"/>
  <c r="W277" i="39"/>
  <c r="W278" i="39"/>
  <c r="W279" i="39"/>
  <c r="W280" i="39"/>
  <c r="W281" i="39"/>
  <c r="W282" i="39"/>
  <c r="W283" i="39"/>
  <c r="W284" i="39"/>
  <c r="W285" i="39"/>
  <c r="W286" i="39"/>
  <c r="W287" i="39"/>
  <c r="W288" i="39"/>
  <c r="W289" i="39"/>
  <c r="W290" i="39"/>
  <c r="W291" i="39"/>
  <c r="W292" i="39"/>
  <c r="W293" i="39"/>
  <c r="W294" i="39"/>
  <c r="W295" i="39"/>
  <c r="W296" i="39"/>
  <c r="W297" i="39"/>
  <c r="W298" i="39"/>
  <c r="W299" i="39"/>
  <c r="W300" i="39"/>
  <c r="W301" i="39"/>
  <c r="W302" i="39"/>
  <c r="W303" i="39"/>
  <c r="W304" i="39"/>
  <c r="W305" i="39"/>
  <c r="W306" i="39"/>
  <c r="W307" i="39"/>
  <c r="W308" i="39"/>
  <c r="W309" i="39"/>
  <c r="W310" i="39"/>
  <c r="W311" i="39"/>
  <c r="W312" i="39"/>
  <c r="W313" i="39"/>
  <c r="W314" i="39"/>
  <c r="W315" i="39"/>
  <c r="W316" i="39"/>
  <c r="W317" i="39"/>
  <c r="W318" i="39"/>
  <c r="W319" i="39"/>
  <c r="W320" i="39"/>
  <c r="W321" i="39"/>
  <c r="W322" i="39"/>
  <c r="W323" i="39"/>
  <c r="W324" i="39"/>
  <c r="W325" i="39"/>
  <c r="W326" i="39"/>
  <c r="W327" i="39"/>
  <c r="W328" i="39"/>
  <c r="W329" i="39"/>
  <c r="W330" i="39"/>
  <c r="W331" i="39"/>
  <c r="W332" i="39"/>
  <c r="W333" i="39"/>
  <c r="W334" i="39"/>
  <c r="W335" i="39"/>
  <c r="W336" i="39"/>
  <c r="W2" i="39"/>
  <c r="X3" i="39"/>
  <c r="X4" i="39"/>
  <c r="X5" i="39"/>
  <c r="X6" i="39"/>
  <c r="X7" i="39"/>
  <c r="X8" i="39"/>
  <c r="X9" i="39"/>
  <c r="X10" i="39"/>
  <c r="X11" i="39"/>
  <c r="X12" i="39"/>
  <c r="X13" i="39"/>
  <c r="X14" i="39"/>
  <c r="X15" i="39"/>
  <c r="X16" i="39"/>
  <c r="X17" i="39"/>
  <c r="X18" i="39"/>
  <c r="X19" i="39"/>
  <c r="X20" i="39"/>
  <c r="X21" i="39"/>
  <c r="X22" i="39"/>
  <c r="X23" i="39"/>
  <c r="X24" i="39"/>
  <c r="X25" i="39"/>
  <c r="X26" i="39"/>
  <c r="X27" i="39"/>
  <c r="X28" i="39"/>
  <c r="X29" i="39"/>
  <c r="X30" i="39"/>
  <c r="X31" i="39"/>
  <c r="X32" i="39"/>
  <c r="X33" i="39"/>
  <c r="X34" i="39"/>
  <c r="X35" i="39"/>
  <c r="X36" i="39"/>
  <c r="X37" i="39"/>
  <c r="X38" i="39"/>
  <c r="X39" i="39"/>
  <c r="X40" i="39"/>
  <c r="X41" i="39"/>
  <c r="X42" i="39"/>
  <c r="X43" i="39"/>
  <c r="X44" i="39"/>
  <c r="X45" i="39"/>
  <c r="X46" i="39"/>
  <c r="X47" i="39"/>
  <c r="X48" i="39"/>
  <c r="X49" i="39"/>
  <c r="X50" i="39"/>
  <c r="X51" i="39"/>
  <c r="X52" i="39"/>
  <c r="X53" i="39"/>
  <c r="X54" i="39"/>
  <c r="X55" i="39"/>
  <c r="X56" i="39"/>
  <c r="X57" i="39"/>
  <c r="X58" i="39"/>
  <c r="X59" i="39"/>
  <c r="X60" i="39"/>
  <c r="X61" i="39"/>
  <c r="X62" i="39"/>
  <c r="X63" i="39"/>
  <c r="X64" i="39"/>
  <c r="X65" i="39"/>
  <c r="X66" i="39"/>
  <c r="X67" i="39"/>
  <c r="X68" i="39"/>
  <c r="X69" i="39"/>
  <c r="X70" i="39"/>
  <c r="X71" i="39"/>
  <c r="X72" i="39"/>
  <c r="X73" i="39"/>
  <c r="X74" i="39"/>
  <c r="X75" i="39"/>
  <c r="X76" i="39"/>
  <c r="X77" i="39"/>
  <c r="X78" i="39"/>
  <c r="X79" i="39"/>
  <c r="X80" i="39"/>
  <c r="X81" i="39"/>
  <c r="X82" i="39"/>
  <c r="X83" i="39"/>
  <c r="X84" i="39"/>
  <c r="X85" i="39"/>
  <c r="X86" i="39"/>
  <c r="X87" i="39"/>
  <c r="X88" i="39"/>
  <c r="X89" i="39"/>
  <c r="X90" i="39"/>
  <c r="X91" i="39"/>
  <c r="X92" i="39"/>
  <c r="X93" i="39"/>
  <c r="X94" i="39"/>
  <c r="X95" i="39"/>
  <c r="X96" i="39"/>
  <c r="X97" i="39"/>
  <c r="X98" i="39"/>
  <c r="X99" i="39"/>
  <c r="X100" i="39"/>
  <c r="X101" i="39"/>
  <c r="X102" i="39"/>
  <c r="X103" i="39"/>
  <c r="X104" i="39"/>
  <c r="X105" i="39"/>
  <c r="X106" i="39"/>
  <c r="X107" i="39"/>
  <c r="X108" i="39"/>
  <c r="X109" i="39"/>
  <c r="X110" i="39"/>
  <c r="X111" i="39"/>
  <c r="X112" i="39"/>
  <c r="X113" i="39"/>
  <c r="X114" i="39"/>
  <c r="X115" i="39"/>
  <c r="X116" i="39"/>
  <c r="X117" i="39"/>
  <c r="X118" i="39"/>
  <c r="X119" i="39"/>
  <c r="X120" i="39"/>
  <c r="X121" i="39"/>
  <c r="X122" i="39"/>
  <c r="X123" i="39"/>
  <c r="X124" i="39"/>
  <c r="X125" i="39"/>
  <c r="X126" i="39"/>
  <c r="X127" i="39"/>
  <c r="X128" i="39"/>
  <c r="X129" i="39"/>
  <c r="X130" i="39"/>
  <c r="X131" i="39"/>
  <c r="X132" i="39"/>
  <c r="X133" i="39"/>
  <c r="X134" i="39"/>
  <c r="X135" i="39"/>
  <c r="X136" i="39"/>
  <c r="X137" i="39"/>
  <c r="X138" i="39"/>
  <c r="X139" i="39"/>
  <c r="X140" i="39"/>
  <c r="X141" i="39"/>
  <c r="X142" i="39"/>
  <c r="X143" i="39"/>
  <c r="X144" i="39"/>
  <c r="X145" i="39"/>
  <c r="X146" i="39"/>
  <c r="X147" i="39"/>
  <c r="X148" i="39"/>
  <c r="X149" i="39"/>
  <c r="X150" i="39"/>
  <c r="X151" i="39"/>
  <c r="X152" i="39"/>
  <c r="X153" i="39"/>
  <c r="X154" i="39"/>
  <c r="X155" i="39"/>
  <c r="X156" i="39"/>
  <c r="X157" i="39"/>
  <c r="X158" i="39"/>
  <c r="X159" i="39"/>
  <c r="X160" i="39"/>
  <c r="X161" i="39"/>
  <c r="X162" i="39"/>
  <c r="X163" i="39"/>
  <c r="X164" i="39"/>
  <c r="X165" i="39"/>
  <c r="X166" i="39"/>
  <c r="X167" i="39"/>
  <c r="X168" i="39"/>
  <c r="X169" i="39"/>
  <c r="X170" i="39"/>
  <c r="X171" i="39"/>
  <c r="X172" i="39"/>
  <c r="X173" i="39"/>
  <c r="X174" i="39"/>
  <c r="X175" i="39"/>
  <c r="X176" i="39"/>
  <c r="X177" i="39"/>
  <c r="X178" i="39"/>
  <c r="X179" i="39"/>
  <c r="X180" i="39"/>
  <c r="X181" i="39"/>
  <c r="X182" i="39"/>
  <c r="X183" i="39"/>
  <c r="X184" i="39"/>
  <c r="X185" i="39"/>
  <c r="X186" i="39"/>
  <c r="X187" i="39"/>
  <c r="X188" i="39"/>
  <c r="X189" i="39"/>
  <c r="X190" i="39"/>
  <c r="X191" i="39"/>
  <c r="X192" i="39"/>
  <c r="X193" i="39"/>
  <c r="X194" i="39"/>
  <c r="X195" i="39"/>
  <c r="X196" i="39"/>
  <c r="X197" i="39"/>
  <c r="X198" i="39"/>
  <c r="X199" i="39"/>
  <c r="X200" i="39"/>
  <c r="X201" i="39"/>
  <c r="X202" i="39"/>
  <c r="X203" i="39"/>
  <c r="X204" i="39"/>
  <c r="X205" i="39"/>
  <c r="X206" i="39"/>
  <c r="X207" i="39"/>
  <c r="X208" i="39"/>
  <c r="X209" i="39"/>
  <c r="X210" i="39"/>
  <c r="X211" i="39"/>
  <c r="X212" i="39"/>
  <c r="X213" i="39"/>
  <c r="X214" i="39"/>
  <c r="X215" i="39"/>
  <c r="X216" i="39"/>
  <c r="X217" i="39"/>
  <c r="X218" i="39"/>
  <c r="X219" i="39"/>
  <c r="X220" i="39"/>
  <c r="X221" i="39"/>
  <c r="X222" i="39"/>
  <c r="X223" i="39"/>
  <c r="X224" i="39"/>
  <c r="X225" i="39"/>
  <c r="X226" i="39"/>
  <c r="X227" i="39"/>
  <c r="X228" i="39"/>
  <c r="X229" i="39"/>
  <c r="X230" i="39"/>
  <c r="X231" i="39"/>
  <c r="X232" i="39"/>
  <c r="X233" i="39"/>
  <c r="X234" i="39"/>
  <c r="X235" i="39"/>
  <c r="X236" i="39"/>
  <c r="X237" i="39"/>
  <c r="X238" i="39"/>
  <c r="X239" i="39"/>
  <c r="X240" i="39"/>
  <c r="X241" i="39"/>
  <c r="X242" i="39"/>
  <c r="X243" i="39"/>
  <c r="X244" i="39"/>
  <c r="X245" i="39"/>
  <c r="X246" i="39"/>
  <c r="X247" i="39"/>
  <c r="X248" i="39"/>
  <c r="X249" i="39"/>
  <c r="X250" i="39"/>
  <c r="X251" i="39"/>
  <c r="X252" i="39"/>
  <c r="X253" i="39"/>
  <c r="X254" i="39"/>
  <c r="X255" i="39"/>
  <c r="X256" i="39"/>
  <c r="X257" i="39"/>
  <c r="X258" i="39"/>
  <c r="X259" i="39"/>
  <c r="X260" i="39"/>
  <c r="X261" i="39"/>
  <c r="X262" i="39"/>
  <c r="X263" i="39"/>
  <c r="X264" i="39"/>
  <c r="X265" i="39"/>
  <c r="X266" i="39"/>
  <c r="X267" i="39"/>
  <c r="X268" i="39"/>
  <c r="X269" i="39"/>
  <c r="X270" i="39"/>
  <c r="X271" i="39"/>
  <c r="X272" i="39"/>
  <c r="X273" i="39"/>
  <c r="X274" i="39"/>
  <c r="X275" i="39"/>
  <c r="X276" i="39"/>
  <c r="X277" i="39"/>
  <c r="X278" i="39"/>
  <c r="X279" i="39"/>
  <c r="X280" i="39"/>
  <c r="X281" i="39"/>
  <c r="X282" i="39"/>
  <c r="X283" i="39"/>
  <c r="X284" i="39"/>
  <c r="X285" i="39"/>
  <c r="X286" i="39"/>
  <c r="X287" i="39"/>
  <c r="X288" i="39"/>
  <c r="X289" i="39"/>
  <c r="X290" i="39"/>
  <c r="X291" i="39"/>
  <c r="X292" i="39"/>
  <c r="X293" i="39"/>
  <c r="X294" i="39"/>
  <c r="X295" i="39"/>
  <c r="X296" i="39"/>
  <c r="X297" i="39"/>
  <c r="X298" i="39"/>
  <c r="X299" i="39"/>
  <c r="X300" i="39"/>
  <c r="X301" i="39"/>
  <c r="X302" i="39"/>
  <c r="X303" i="39"/>
  <c r="X304" i="39"/>
  <c r="X305" i="39"/>
  <c r="X306" i="39"/>
  <c r="X307" i="39"/>
  <c r="X308" i="39"/>
  <c r="X309" i="39"/>
  <c r="X310" i="39"/>
  <c r="X311" i="39"/>
  <c r="X312" i="39"/>
  <c r="X313" i="39"/>
  <c r="X314" i="39"/>
  <c r="X315" i="39"/>
  <c r="X316" i="39"/>
  <c r="X317" i="39"/>
  <c r="X318" i="39"/>
  <c r="X319" i="39"/>
  <c r="X320" i="39"/>
  <c r="X321" i="39"/>
  <c r="X322" i="39"/>
  <c r="X323" i="39"/>
  <c r="X324" i="39"/>
  <c r="X325" i="39"/>
  <c r="X326" i="39"/>
  <c r="X327" i="39"/>
  <c r="X328" i="39"/>
  <c r="X329" i="39"/>
  <c r="X330" i="39"/>
  <c r="X331" i="39"/>
  <c r="X332" i="39"/>
  <c r="X333" i="39"/>
  <c r="X334" i="39"/>
  <c r="X335" i="39"/>
  <c r="X336" i="39"/>
  <c r="X2" i="39"/>
  <c r="AB3" i="39"/>
  <c r="AB4" i="39"/>
  <c r="AB5" i="39"/>
  <c r="AB6" i="39"/>
  <c r="AB7" i="39"/>
  <c r="AB8" i="39"/>
  <c r="AB9" i="39"/>
  <c r="AB10" i="39"/>
  <c r="AB11" i="39"/>
  <c r="AB12" i="39"/>
  <c r="AB1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60" i="39"/>
  <c r="AB61" i="39"/>
  <c r="AB62" i="39"/>
  <c r="AB63" i="39"/>
  <c r="AB64" i="39"/>
  <c r="AB65" i="39"/>
  <c r="AB66" i="39"/>
  <c r="AB67" i="39"/>
  <c r="AB68" i="39"/>
  <c r="AB69" i="39"/>
  <c r="AB70" i="39"/>
  <c r="AB71" i="39"/>
  <c r="AB72" i="39"/>
  <c r="AB73" i="39"/>
  <c r="AB74" i="39"/>
  <c r="AB75" i="39"/>
  <c r="AB76" i="39"/>
  <c r="AB77" i="39"/>
  <c r="AB78" i="39"/>
  <c r="AB79" i="39"/>
  <c r="AB80" i="39"/>
  <c r="AB81" i="39"/>
  <c r="AB82" i="39"/>
  <c r="AB83" i="39"/>
  <c r="AB84" i="39"/>
  <c r="AB85" i="39"/>
  <c r="AB86" i="39"/>
  <c r="AB87" i="39"/>
  <c r="AB88" i="39"/>
  <c r="AB89" i="39"/>
  <c r="AB90" i="39"/>
  <c r="AB91" i="39"/>
  <c r="AB92" i="39"/>
  <c r="AB93" i="39"/>
  <c r="AB94" i="39"/>
  <c r="AB95" i="39"/>
  <c r="AB96" i="39"/>
  <c r="AB97" i="39"/>
  <c r="AB98" i="39"/>
  <c r="AB99" i="39"/>
  <c r="AB100" i="39"/>
  <c r="AB101" i="39"/>
  <c r="AB102" i="39"/>
  <c r="AB103" i="39"/>
  <c r="AB104" i="39"/>
  <c r="AB105" i="39"/>
  <c r="AB106" i="39"/>
  <c r="AB107" i="39"/>
  <c r="AB108" i="39"/>
  <c r="AB109" i="39"/>
  <c r="AB110" i="39"/>
  <c r="AB111" i="39"/>
  <c r="AB112" i="39"/>
  <c r="AB113" i="39"/>
  <c r="AB114" i="39"/>
  <c r="AB115" i="39"/>
  <c r="AB116" i="39"/>
  <c r="AB117" i="39"/>
  <c r="AB118" i="39"/>
  <c r="AB119" i="39"/>
  <c r="AB120" i="39"/>
  <c r="AB121" i="39"/>
  <c r="AB122" i="39"/>
  <c r="AB123" i="39"/>
  <c r="AB124" i="39"/>
  <c r="AB125" i="39"/>
  <c r="AB126" i="39"/>
  <c r="AB127" i="39"/>
  <c r="AB128" i="39"/>
  <c r="AB129" i="39"/>
  <c r="AB130" i="39"/>
  <c r="AB131" i="39"/>
  <c r="AB132" i="39"/>
  <c r="AB133" i="39"/>
  <c r="AB134" i="39"/>
  <c r="AB135" i="39"/>
  <c r="AB136" i="39"/>
  <c r="AB137" i="39"/>
  <c r="AB138" i="39"/>
  <c r="AB139" i="39"/>
  <c r="AB140" i="39"/>
  <c r="AB141" i="39"/>
  <c r="AB142" i="39"/>
  <c r="AB143" i="39"/>
  <c r="AB144" i="39"/>
  <c r="AB145" i="39"/>
  <c r="AB146" i="39"/>
  <c r="AB147" i="39"/>
  <c r="AB148" i="39"/>
  <c r="AB149" i="39"/>
  <c r="AB150" i="39"/>
  <c r="AB151" i="39"/>
  <c r="AB152" i="39"/>
  <c r="AB153" i="39"/>
  <c r="AB154" i="39"/>
  <c r="AB155" i="39"/>
  <c r="AB156" i="39"/>
  <c r="AB157" i="39"/>
  <c r="AB158" i="39"/>
  <c r="AB159" i="39"/>
  <c r="AB160" i="39"/>
  <c r="AB161" i="39"/>
  <c r="AB162" i="39"/>
  <c r="AB163" i="39"/>
  <c r="AB164" i="39"/>
  <c r="AB165" i="39"/>
  <c r="AB166" i="39"/>
  <c r="AB167" i="39"/>
  <c r="AB168" i="39"/>
  <c r="AB169" i="39"/>
  <c r="AB170" i="39"/>
  <c r="AB171" i="39"/>
  <c r="AB172" i="39"/>
  <c r="AB173" i="39"/>
  <c r="AB174" i="39"/>
  <c r="AB175" i="39"/>
  <c r="AB176" i="39"/>
  <c r="AB177" i="39"/>
  <c r="AB178" i="39"/>
  <c r="AB179" i="39"/>
  <c r="AB180" i="39"/>
  <c r="AB181" i="39"/>
  <c r="AB182" i="39"/>
  <c r="AB183" i="39"/>
  <c r="AB184" i="39"/>
  <c r="AB185" i="39"/>
  <c r="AB186" i="39"/>
  <c r="AB187" i="39"/>
  <c r="AB188" i="39"/>
  <c r="AB189" i="39"/>
  <c r="AB190" i="39"/>
  <c r="AB191" i="39"/>
  <c r="AB192" i="39"/>
  <c r="AB193" i="39"/>
  <c r="AB194" i="39"/>
  <c r="AB195" i="39"/>
  <c r="AB196" i="39"/>
  <c r="AB197" i="39"/>
  <c r="AB198" i="39"/>
  <c r="AB199" i="39"/>
  <c r="AB200" i="39"/>
  <c r="AB201" i="39"/>
  <c r="AB202" i="39"/>
  <c r="AB203" i="39"/>
  <c r="AB204" i="39"/>
  <c r="AB205" i="39"/>
  <c r="AB206" i="39"/>
  <c r="AB207" i="39"/>
  <c r="AB208" i="39"/>
  <c r="AB209" i="39"/>
  <c r="AB210" i="39"/>
  <c r="AB211" i="39"/>
  <c r="AB212" i="39"/>
  <c r="AB213" i="39"/>
  <c r="AB214" i="39"/>
  <c r="AB215" i="39"/>
  <c r="AB216" i="39"/>
  <c r="AB217" i="39"/>
  <c r="AB218" i="39"/>
  <c r="AB219" i="39"/>
  <c r="AB220" i="39"/>
  <c r="AB221" i="39"/>
  <c r="AB222" i="39"/>
  <c r="AB223" i="39"/>
  <c r="AB224" i="39"/>
  <c r="AB225" i="39"/>
  <c r="AB226" i="39"/>
  <c r="AB227" i="39"/>
  <c r="AB228" i="39"/>
  <c r="AB229" i="39"/>
  <c r="AB230" i="39"/>
  <c r="AB231" i="39"/>
  <c r="AB232" i="39"/>
  <c r="AB233" i="39"/>
  <c r="AB234" i="39"/>
  <c r="AB235" i="39"/>
  <c r="AB236" i="39"/>
  <c r="AB237" i="39"/>
  <c r="AB238" i="39"/>
  <c r="AB239" i="39"/>
  <c r="AB240" i="39"/>
  <c r="AB241" i="39"/>
  <c r="AB242" i="39"/>
  <c r="AB243" i="39"/>
  <c r="AB244" i="39"/>
  <c r="AB245" i="39"/>
  <c r="AB246" i="39"/>
  <c r="AB247" i="39"/>
  <c r="AB248" i="39"/>
  <c r="AB249" i="39"/>
  <c r="AB250" i="39"/>
  <c r="AB251" i="39"/>
  <c r="AB252" i="39"/>
  <c r="AB253" i="39"/>
  <c r="AB254" i="39"/>
  <c r="AB255" i="39"/>
  <c r="AB256" i="39"/>
  <c r="AB257" i="39"/>
  <c r="AB258" i="39"/>
  <c r="AB259" i="39"/>
  <c r="AB260" i="39"/>
  <c r="AB261" i="39"/>
  <c r="AB262" i="39"/>
  <c r="AB263" i="39"/>
  <c r="AB264" i="39"/>
  <c r="AB265" i="39"/>
  <c r="AB266" i="39"/>
  <c r="AB267" i="39"/>
  <c r="AB268" i="39"/>
  <c r="AB269" i="39"/>
  <c r="AB270" i="39"/>
  <c r="AB271" i="39"/>
  <c r="AB272" i="39"/>
  <c r="AB273" i="39"/>
  <c r="AB274" i="39"/>
  <c r="AB275" i="39"/>
  <c r="AB276" i="39"/>
  <c r="AB277" i="39"/>
  <c r="AB278" i="39"/>
  <c r="AB279" i="39"/>
  <c r="AB280" i="39"/>
  <c r="AB281" i="39"/>
  <c r="AB282" i="39"/>
  <c r="AB283" i="39"/>
  <c r="AB284" i="39"/>
  <c r="AB285" i="39"/>
  <c r="AB286" i="39"/>
  <c r="AB287" i="39"/>
  <c r="AB288" i="39"/>
  <c r="AB289" i="39"/>
  <c r="AB290" i="39"/>
  <c r="AB291" i="39"/>
  <c r="AB292" i="39"/>
  <c r="AB293" i="39"/>
  <c r="AB294" i="39"/>
  <c r="AB295" i="39"/>
  <c r="AB296" i="39"/>
  <c r="AB297" i="39"/>
  <c r="AB298" i="39"/>
  <c r="AB299" i="39"/>
  <c r="AB300" i="39"/>
  <c r="AB301" i="39"/>
  <c r="AB302" i="39"/>
  <c r="AB303" i="39"/>
  <c r="AB304" i="39"/>
  <c r="AB305" i="39"/>
  <c r="AB306" i="39"/>
  <c r="AB307" i="39"/>
  <c r="AB308" i="39"/>
  <c r="AB309" i="39"/>
  <c r="AB310" i="39"/>
  <c r="AB311" i="39"/>
  <c r="AB312" i="39"/>
  <c r="AB313" i="39"/>
  <c r="AB314" i="39"/>
  <c r="AB315" i="39"/>
  <c r="AB316" i="39"/>
  <c r="AB317" i="39"/>
  <c r="AB318" i="39"/>
  <c r="AB319" i="39"/>
  <c r="AB320" i="39"/>
  <c r="AB321" i="39"/>
  <c r="AB322" i="39"/>
  <c r="AB323" i="39"/>
  <c r="AB324" i="39"/>
  <c r="AB325" i="39"/>
  <c r="AB326" i="39"/>
  <c r="AB327" i="39"/>
  <c r="AB328" i="39"/>
  <c r="AB329" i="39"/>
  <c r="AB330" i="39"/>
  <c r="AB331" i="39"/>
  <c r="AB332" i="39"/>
  <c r="AB333" i="39"/>
  <c r="AB334" i="39"/>
  <c r="AB335" i="39"/>
  <c r="AB336" i="39"/>
  <c r="AB2" i="39"/>
  <c r="AG2" i="39"/>
  <c r="AF3" i="39"/>
  <c r="AF4" i="39"/>
  <c r="AF5" i="39"/>
  <c r="AF6" i="39"/>
  <c r="AF7" i="39"/>
  <c r="AF8" i="39"/>
  <c r="AF9" i="39"/>
  <c r="AF10" i="39"/>
  <c r="AF11" i="39"/>
  <c r="AF12" i="39"/>
  <c r="AF13" i="39"/>
  <c r="AF14" i="39"/>
  <c r="AF15" i="39"/>
  <c r="AF16" i="39"/>
  <c r="AF17" i="39"/>
  <c r="AF18" i="39"/>
  <c r="AF19" i="39"/>
  <c r="AF20" i="39"/>
  <c r="AF21" i="39"/>
  <c r="AF22" i="39"/>
  <c r="AF23" i="39"/>
  <c r="AF24" i="39"/>
  <c r="AF25" i="39"/>
  <c r="AF26" i="39"/>
  <c r="AF27" i="39"/>
  <c r="AF28" i="39"/>
  <c r="AF29" i="39"/>
  <c r="AF30" i="39"/>
  <c r="AF31" i="39"/>
  <c r="AF32" i="39"/>
  <c r="AF33" i="39"/>
  <c r="AF34" i="39"/>
  <c r="AF35" i="39"/>
  <c r="AF36" i="39"/>
  <c r="AF37" i="39"/>
  <c r="AF38" i="39"/>
  <c r="AF39" i="39"/>
  <c r="AF40" i="39"/>
  <c r="AF41" i="39"/>
  <c r="AF42" i="39"/>
  <c r="AF43" i="39"/>
  <c r="AF44" i="39"/>
  <c r="AF45" i="39"/>
  <c r="AF46" i="39"/>
  <c r="AF47" i="39"/>
  <c r="AF48" i="39"/>
  <c r="AF49" i="39"/>
  <c r="AF50" i="39"/>
  <c r="AF51" i="39"/>
  <c r="AF52" i="39"/>
  <c r="AF53" i="39"/>
  <c r="AF54" i="39"/>
  <c r="AF55" i="39"/>
  <c r="AF56" i="39"/>
  <c r="AF57" i="39"/>
  <c r="AF58" i="39"/>
  <c r="AF59" i="39"/>
  <c r="AF60" i="39"/>
  <c r="AF61" i="39"/>
  <c r="AF62" i="39"/>
  <c r="AF63" i="39"/>
  <c r="AF64" i="39"/>
  <c r="AF65" i="39"/>
  <c r="AF66" i="39"/>
  <c r="AF67" i="39"/>
  <c r="AF68" i="39"/>
  <c r="AF69" i="39"/>
  <c r="AF70" i="39"/>
  <c r="AF71" i="39"/>
  <c r="AF72" i="39"/>
  <c r="AF73" i="39"/>
  <c r="AF74" i="39"/>
  <c r="AF75" i="39"/>
  <c r="AF76" i="39"/>
  <c r="AF77" i="39"/>
  <c r="AF78" i="39"/>
  <c r="AF79" i="39"/>
  <c r="AF80" i="39"/>
  <c r="AF81" i="39"/>
  <c r="AF82" i="39"/>
  <c r="AF83" i="39"/>
  <c r="AF84" i="39"/>
  <c r="AF85" i="39"/>
  <c r="AF86" i="39"/>
  <c r="AF87" i="39"/>
  <c r="AF88" i="39"/>
  <c r="AF89" i="39"/>
  <c r="AF90" i="39"/>
  <c r="AF91" i="39"/>
  <c r="AF92" i="39"/>
  <c r="AF93" i="39"/>
  <c r="AF94" i="39"/>
  <c r="AF95" i="39"/>
  <c r="AF96" i="39"/>
  <c r="AF97" i="39"/>
  <c r="AF98" i="39"/>
  <c r="AF99" i="39"/>
  <c r="AF100" i="39"/>
  <c r="AF101" i="39"/>
  <c r="AF102" i="39"/>
  <c r="AF103" i="39"/>
  <c r="AF104" i="39"/>
  <c r="AF105" i="39"/>
  <c r="AF106" i="39"/>
  <c r="AF107" i="39"/>
  <c r="AF108" i="39"/>
  <c r="AF109" i="39"/>
  <c r="AF110" i="39"/>
  <c r="AF111" i="39"/>
  <c r="AF112" i="39"/>
  <c r="AF113" i="39"/>
  <c r="AF114" i="39"/>
  <c r="AF115" i="39"/>
  <c r="AF116" i="39"/>
  <c r="AF117" i="39"/>
  <c r="AF118" i="39"/>
  <c r="AF119" i="39"/>
  <c r="AF120" i="39"/>
  <c r="AF121" i="39"/>
  <c r="AF122" i="39"/>
  <c r="AF123" i="39"/>
  <c r="AF124" i="39"/>
  <c r="AF125" i="39"/>
  <c r="AF126" i="39"/>
  <c r="AF127" i="39"/>
  <c r="AF128" i="39"/>
  <c r="AF129" i="39"/>
  <c r="AF130" i="39"/>
  <c r="AF131" i="39"/>
  <c r="AF132" i="39"/>
  <c r="AF133" i="39"/>
  <c r="AF134" i="39"/>
  <c r="AF135" i="39"/>
  <c r="AF136" i="39"/>
  <c r="AF137" i="39"/>
  <c r="AF138" i="39"/>
  <c r="AF139" i="39"/>
  <c r="AF140" i="39"/>
  <c r="AF141" i="39"/>
  <c r="AF142" i="39"/>
  <c r="AF143" i="39"/>
  <c r="AF144" i="39"/>
  <c r="AF145" i="39"/>
  <c r="AF146" i="39"/>
  <c r="AF147" i="39"/>
  <c r="AF148" i="39"/>
  <c r="AF149" i="39"/>
  <c r="AF150" i="39"/>
  <c r="AF151" i="39"/>
  <c r="AF152" i="39"/>
  <c r="AF153" i="39"/>
  <c r="AF154" i="39"/>
  <c r="AF155" i="39"/>
  <c r="AF156" i="39"/>
  <c r="AF157" i="39"/>
  <c r="AF158" i="39"/>
  <c r="AF159" i="39"/>
  <c r="AF160" i="39"/>
  <c r="AF161" i="39"/>
  <c r="AF162" i="39"/>
  <c r="AF163" i="39"/>
  <c r="AF164" i="39"/>
  <c r="AF165" i="39"/>
  <c r="AF166" i="39"/>
  <c r="AF167" i="39"/>
  <c r="AF168" i="39"/>
  <c r="AF169" i="39"/>
  <c r="AF170" i="39"/>
  <c r="AF171" i="39"/>
  <c r="AF172" i="39"/>
  <c r="AF173" i="39"/>
  <c r="AF174" i="39"/>
  <c r="AF175" i="39"/>
  <c r="AF176" i="39"/>
  <c r="AF177" i="39"/>
  <c r="AF178" i="39"/>
  <c r="AF179" i="39"/>
  <c r="AF180" i="39"/>
  <c r="AF181" i="39"/>
  <c r="AF182" i="39"/>
  <c r="AF183" i="39"/>
  <c r="AF184" i="39"/>
  <c r="AF185" i="39"/>
  <c r="AF186" i="39"/>
  <c r="AF187" i="39"/>
  <c r="AF188" i="39"/>
  <c r="AF189" i="39"/>
  <c r="AF190" i="39"/>
  <c r="AF191" i="39"/>
  <c r="AF192" i="39"/>
  <c r="AF193" i="39"/>
  <c r="AF194" i="39"/>
  <c r="AF195" i="39"/>
  <c r="AF196" i="39"/>
  <c r="AF197" i="39"/>
  <c r="AF198" i="39"/>
  <c r="AF199" i="39"/>
  <c r="AF200" i="39"/>
  <c r="AF201" i="39"/>
  <c r="AF202" i="39"/>
  <c r="AF203" i="39"/>
  <c r="AF204" i="39"/>
  <c r="AF205" i="39"/>
  <c r="AF206" i="39"/>
  <c r="AF207" i="39"/>
  <c r="AF208" i="39"/>
  <c r="AF209" i="39"/>
  <c r="AF210" i="39"/>
  <c r="AF211" i="39"/>
  <c r="AF212" i="39"/>
  <c r="AF213" i="39"/>
  <c r="AF214" i="39"/>
  <c r="AF215" i="39"/>
  <c r="AF216" i="39"/>
  <c r="AF217" i="39"/>
  <c r="AF218" i="39"/>
  <c r="AF219" i="39"/>
  <c r="AF220" i="39"/>
  <c r="AF221" i="39"/>
  <c r="AF222" i="39"/>
  <c r="AF223" i="39"/>
  <c r="AF224" i="39"/>
  <c r="AF225" i="39"/>
  <c r="AF226" i="39"/>
  <c r="AF227" i="39"/>
  <c r="AF228" i="39"/>
  <c r="AF229" i="39"/>
  <c r="AF230" i="39"/>
  <c r="AF231" i="39"/>
  <c r="AF232" i="39"/>
  <c r="AF233" i="39"/>
  <c r="AF234" i="39"/>
  <c r="AF235" i="39"/>
  <c r="AF236" i="39"/>
  <c r="AF237" i="39"/>
  <c r="AF238" i="39"/>
  <c r="AF239" i="39"/>
  <c r="AF240" i="39"/>
  <c r="AF241" i="39"/>
  <c r="AF242" i="39"/>
  <c r="AF243" i="39"/>
  <c r="AF244" i="39"/>
  <c r="AF245" i="39"/>
  <c r="AF246" i="39"/>
  <c r="AF247" i="39"/>
  <c r="AF248" i="39"/>
  <c r="AF249" i="39"/>
  <c r="AF250" i="39"/>
  <c r="AF251" i="39"/>
  <c r="AF252" i="39"/>
  <c r="AF253" i="39"/>
  <c r="AF254" i="39"/>
  <c r="AF255" i="39"/>
  <c r="AF256" i="39"/>
  <c r="AF257" i="39"/>
  <c r="AF258" i="39"/>
  <c r="AF259" i="39"/>
  <c r="AF260" i="39"/>
  <c r="AF261" i="39"/>
  <c r="AF262" i="39"/>
  <c r="AF263" i="39"/>
  <c r="AF264" i="39"/>
  <c r="AF265" i="39"/>
  <c r="AF266" i="39"/>
  <c r="AF267" i="39"/>
  <c r="AF268" i="39"/>
  <c r="AF269" i="39"/>
  <c r="AF270" i="39"/>
  <c r="AF271" i="39"/>
  <c r="AF272" i="39"/>
  <c r="AF273" i="39"/>
  <c r="AF274" i="39"/>
  <c r="AF275" i="39"/>
  <c r="AF276" i="39"/>
  <c r="AF277" i="39"/>
  <c r="AF278" i="39"/>
  <c r="AF279" i="39"/>
  <c r="AF280" i="39"/>
  <c r="AF281" i="39"/>
  <c r="AF282" i="39"/>
  <c r="AF283" i="39"/>
  <c r="AF284" i="39"/>
  <c r="AF285" i="39"/>
  <c r="AF286" i="39"/>
  <c r="AF287" i="39"/>
  <c r="AF288" i="39"/>
  <c r="AF289" i="39"/>
  <c r="AF290" i="39"/>
  <c r="AF291" i="39"/>
  <c r="AF292" i="39"/>
  <c r="AF293" i="39"/>
  <c r="AF294" i="39"/>
  <c r="AF295" i="39"/>
  <c r="AF296" i="39"/>
  <c r="AF297" i="39"/>
  <c r="AF298" i="39"/>
  <c r="AF299" i="39"/>
  <c r="AF300" i="39"/>
  <c r="AF301" i="39"/>
  <c r="AF302" i="39"/>
  <c r="AF303" i="39"/>
  <c r="AF304" i="39"/>
  <c r="AF305" i="39"/>
  <c r="AF306" i="39"/>
  <c r="AF307" i="39"/>
  <c r="AF308" i="39"/>
  <c r="AF309" i="39"/>
  <c r="AF310" i="39"/>
  <c r="AF311" i="39"/>
  <c r="AF312" i="39"/>
  <c r="AF313" i="39"/>
  <c r="AF314" i="39"/>
  <c r="AF315" i="39"/>
  <c r="AF316" i="39"/>
  <c r="AF317" i="39"/>
  <c r="AF318" i="39"/>
  <c r="AF319" i="39"/>
  <c r="AF320" i="39"/>
  <c r="AF321" i="39"/>
  <c r="AF322" i="39"/>
  <c r="AF323" i="39"/>
  <c r="AF324" i="39"/>
  <c r="AF325" i="39"/>
  <c r="AF326" i="39"/>
  <c r="AF327" i="39"/>
  <c r="AF328" i="39"/>
  <c r="AF329" i="39"/>
  <c r="AF330" i="39"/>
  <c r="AF331" i="39"/>
  <c r="AF332" i="39"/>
  <c r="AF333" i="39"/>
  <c r="AF334" i="39"/>
  <c r="AF335" i="39"/>
  <c r="AF336" i="39"/>
  <c r="U3" i="39"/>
  <c r="U4" i="39"/>
  <c r="U5" i="39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U60" i="39"/>
  <c r="U61" i="39"/>
  <c r="U62" i="39"/>
  <c r="U63" i="39"/>
  <c r="U64" i="39"/>
  <c r="U65" i="39"/>
  <c r="U66" i="39"/>
  <c r="U67" i="39"/>
  <c r="U68" i="39"/>
  <c r="U69" i="39"/>
  <c r="U70" i="39"/>
  <c r="U71" i="39"/>
  <c r="U72" i="39"/>
  <c r="U73" i="39"/>
  <c r="U74" i="39"/>
  <c r="U75" i="39"/>
  <c r="U76" i="39"/>
  <c r="U77" i="39"/>
  <c r="U78" i="39"/>
  <c r="U79" i="39"/>
  <c r="U80" i="39"/>
  <c r="U81" i="39"/>
  <c r="U82" i="39"/>
  <c r="U83" i="39"/>
  <c r="U84" i="39"/>
  <c r="U85" i="39"/>
  <c r="U86" i="39"/>
  <c r="U87" i="39"/>
  <c r="U88" i="39"/>
  <c r="U89" i="39"/>
  <c r="U90" i="39"/>
  <c r="U91" i="39"/>
  <c r="U92" i="39"/>
  <c r="U93" i="39"/>
  <c r="U94" i="39"/>
  <c r="U95" i="39"/>
  <c r="U96" i="39"/>
  <c r="U97" i="39"/>
  <c r="U98" i="39"/>
  <c r="U99" i="39"/>
  <c r="U100" i="39"/>
  <c r="U101" i="39"/>
  <c r="U102" i="39"/>
  <c r="U103" i="39"/>
  <c r="U104" i="39"/>
  <c r="U105" i="39"/>
  <c r="U106" i="39"/>
  <c r="U107" i="39"/>
  <c r="U108" i="39"/>
  <c r="U109" i="39"/>
  <c r="U110" i="39"/>
  <c r="U111" i="39"/>
  <c r="U112" i="39"/>
  <c r="U113" i="39"/>
  <c r="U114" i="39"/>
  <c r="U115" i="39"/>
  <c r="U116" i="39"/>
  <c r="U117" i="39"/>
  <c r="U118" i="39"/>
  <c r="U119" i="39"/>
  <c r="U120" i="39"/>
  <c r="U121" i="39"/>
  <c r="U122" i="39"/>
  <c r="U123" i="39"/>
  <c r="U124" i="39"/>
  <c r="U125" i="39"/>
  <c r="U126" i="39"/>
  <c r="U127" i="39"/>
  <c r="U128" i="39"/>
  <c r="U129" i="39"/>
  <c r="U130" i="39"/>
  <c r="U131" i="39"/>
  <c r="U132" i="39"/>
  <c r="U133" i="39"/>
  <c r="U134" i="39"/>
  <c r="U135" i="39"/>
  <c r="U136" i="39"/>
  <c r="U137" i="39"/>
  <c r="U138" i="39"/>
  <c r="U139" i="39"/>
  <c r="U140" i="39"/>
  <c r="U141" i="39"/>
  <c r="U142" i="39"/>
  <c r="U143" i="39"/>
  <c r="U144" i="39"/>
  <c r="U145" i="39"/>
  <c r="U146" i="39"/>
  <c r="U147" i="39"/>
  <c r="U148" i="39"/>
  <c r="U149" i="39"/>
  <c r="U150" i="39"/>
  <c r="U151" i="39"/>
  <c r="U152" i="39"/>
  <c r="U153" i="39"/>
  <c r="U154" i="39"/>
  <c r="U155" i="39"/>
  <c r="U156" i="39"/>
  <c r="U157" i="39"/>
  <c r="U158" i="39"/>
  <c r="U159" i="39"/>
  <c r="U160" i="39"/>
  <c r="U161" i="39"/>
  <c r="U162" i="39"/>
  <c r="U163" i="39"/>
  <c r="U164" i="39"/>
  <c r="U165" i="39"/>
  <c r="U166" i="39"/>
  <c r="U167" i="39"/>
  <c r="U168" i="39"/>
  <c r="U169" i="39"/>
  <c r="U170" i="39"/>
  <c r="U171" i="39"/>
  <c r="U172" i="39"/>
  <c r="U173" i="39"/>
  <c r="U174" i="39"/>
  <c r="U175" i="39"/>
  <c r="U176" i="39"/>
  <c r="U177" i="39"/>
  <c r="U178" i="39"/>
  <c r="U179" i="39"/>
  <c r="U180" i="39"/>
  <c r="U181" i="39"/>
  <c r="U182" i="39"/>
  <c r="U183" i="39"/>
  <c r="U184" i="39"/>
  <c r="U185" i="39"/>
  <c r="U186" i="39"/>
  <c r="U187" i="39"/>
  <c r="U188" i="39"/>
  <c r="U189" i="39"/>
  <c r="U190" i="39"/>
  <c r="U191" i="39"/>
  <c r="U192" i="39"/>
  <c r="U193" i="39"/>
  <c r="U194" i="39"/>
  <c r="U195" i="39"/>
  <c r="U196" i="39"/>
  <c r="U197" i="39"/>
  <c r="U198" i="39"/>
  <c r="U199" i="39"/>
  <c r="U200" i="39"/>
  <c r="U201" i="39"/>
  <c r="U202" i="39"/>
  <c r="U203" i="39"/>
  <c r="U204" i="39"/>
  <c r="U205" i="39"/>
  <c r="U206" i="39"/>
  <c r="U207" i="39"/>
  <c r="U208" i="39"/>
  <c r="U209" i="39"/>
  <c r="U210" i="39"/>
  <c r="U211" i="39"/>
  <c r="U212" i="39"/>
  <c r="U213" i="39"/>
  <c r="U214" i="39"/>
  <c r="U215" i="39"/>
  <c r="U216" i="39"/>
  <c r="U217" i="39"/>
  <c r="U218" i="39"/>
  <c r="U219" i="39"/>
  <c r="U220" i="39"/>
  <c r="U221" i="39"/>
  <c r="U222" i="39"/>
  <c r="U223" i="39"/>
  <c r="U224" i="39"/>
  <c r="U225" i="39"/>
  <c r="U226" i="39"/>
  <c r="U227" i="39"/>
  <c r="U228" i="39"/>
  <c r="U229" i="39"/>
  <c r="U230" i="39"/>
  <c r="U231" i="39"/>
  <c r="U232" i="39"/>
  <c r="U233" i="39"/>
  <c r="U234" i="39"/>
  <c r="U235" i="39"/>
  <c r="U236" i="39"/>
  <c r="U237" i="39"/>
  <c r="U238" i="39"/>
  <c r="U239" i="39"/>
  <c r="U240" i="39"/>
  <c r="U241" i="39"/>
  <c r="U242" i="39"/>
  <c r="U243" i="39"/>
  <c r="U244" i="39"/>
  <c r="U245" i="39"/>
  <c r="U246" i="39"/>
  <c r="U247" i="39"/>
  <c r="U248" i="39"/>
  <c r="U249" i="39"/>
  <c r="U250" i="39"/>
  <c r="U251" i="39"/>
  <c r="U252" i="39"/>
  <c r="U253" i="39"/>
  <c r="U254" i="39"/>
  <c r="U255" i="39"/>
  <c r="U256" i="39"/>
  <c r="U257" i="39"/>
  <c r="U258" i="39"/>
  <c r="U259" i="39"/>
  <c r="U260" i="39"/>
  <c r="U261" i="39"/>
  <c r="U262" i="39"/>
  <c r="U263" i="39"/>
  <c r="U264" i="39"/>
  <c r="U265" i="39"/>
  <c r="U266" i="39"/>
  <c r="U267" i="39"/>
  <c r="U268" i="39"/>
  <c r="U269" i="39"/>
  <c r="U270" i="39"/>
  <c r="U271" i="39"/>
  <c r="U272" i="39"/>
  <c r="U273" i="39"/>
  <c r="U274" i="39"/>
  <c r="U275" i="39"/>
  <c r="U276" i="39"/>
  <c r="U277" i="39"/>
  <c r="U278" i="39"/>
  <c r="U279" i="39"/>
  <c r="U280" i="39"/>
  <c r="U281" i="39"/>
  <c r="U282" i="39"/>
  <c r="U283" i="39"/>
  <c r="U284" i="39"/>
  <c r="U285" i="39"/>
  <c r="U286" i="39"/>
  <c r="U287" i="39"/>
  <c r="U288" i="39"/>
  <c r="U289" i="39"/>
  <c r="U290" i="39"/>
  <c r="U291" i="39"/>
  <c r="U292" i="39"/>
  <c r="U293" i="39"/>
  <c r="U294" i="39"/>
  <c r="U295" i="39"/>
  <c r="U296" i="39"/>
  <c r="U297" i="39"/>
  <c r="U298" i="39"/>
  <c r="U299" i="39"/>
  <c r="U300" i="39"/>
  <c r="U301" i="39"/>
  <c r="U302" i="39"/>
  <c r="U303" i="39"/>
  <c r="U304" i="39"/>
  <c r="U305" i="39"/>
  <c r="U306" i="39"/>
  <c r="U307" i="39"/>
  <c r="U308" i="39"/>
  <c r="U309" i="39"/>
  <c r="U310" i="39"/>
  <c r="U311" i="39"/>
  <c r="U312" i="39"/>
  <c r="U313" i="39"/>
  <c r="U314" i="39"/>
  <c r="U315" i="39"/>
  <c r="U316" i="39"/>
  <c r="U317" i="39"/>
  <c r="U318" i="39"/>
  <c r="U319" i="39"/>
  <c r="U320" i="39"/>
  <c r="U321" i="39"/>
  <c r="U322" i="39"/>
  <c r="U323" i="39"/>
  <c r="U324" i="39"/>
  <c r="U325" i="39"/>
  <c r="U326" i="39"/>
  <c r="U327" i="39"/>
  <c r="U328" i="39"/>
  <c r="U329" i="39"/>
  <c r="U330" i="39"/>
  <c r="U331" i="39"/>
  <c r="U332" i="39"/>
  <c r="U333" i="39"/>
  <c r="U334" i="39"/>
  <c r="U335" i="39"/>
  <c r="U336" i="39"/>
  <c r="U2" i="39"/>
  <c r="Y3" i="39"/>
  <c r="Y4" i="39"/>
  <c r="Y5" i="39"/>
  <c r="Y6" i="39"/>
  <c r="Y7" i="39"/>
  <c r="Y8" i="39"/>
  <c r="Y9" i="39"/>
  <c r="Y10" i="39"/>
  <c r="Y11" i="39"/>
  <c r="Y12" i="39"/>
  <c r="Y13" i="39"/>
  <c r="Y14" i="39"/>
  <c r="Y15" i="39"/>
  <c r="Y16" i="39"/>
  <c r="Y17" i="39"/>
  <c r="Y18" i="39"/>
  <c r="Y19" i="39"/>
  <c r="Y20" i="39"/>
  <c r="Y21" i="39"/>
  <c r="Y22" i="39"/>
  <c r="Y23" i="39"/>
  <c r="Y24" i="39"/>
  <c r="Y25" i="39"/>
  <c r="Y26" i="39"/>
  <c r="Y27" i="39"/>
  <c r="Y28" i="39"/>
  <c r="Y29" i="39"/>
  <c r="Y30" i="39"/>
  <c r="Y31" i="39"/>
  <c r="Y32" i="39"/>
  <c r="Y33" i="39"/>
  <c r="Y34" i="39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Y148" i="39"/>
  <c r="Y149" i="39"/>
  <c r="Y150" i="39"/>
  <c r="Y151" i="39"/>
  <c r="Y152" i="39"/>
  <c r="Y153" i="39"/>
  <c r="Y154" i="39"/>
  <c r="Y155" i="39"/>
  <c r="Y156" i="39"/>
  <c r="Y157" i="39"/>
  <c r="Y158" i="39"/>
  <c r="Y159" i="39"/>
  <c r="Y160" i="39"/>
  <c r="Y161" i="39"/>
  <c r="Y162" i="39"/>
  <c r="Y163" i="39"/>
  <c r="Y164" i="39"/>
  <c r="Y165" i="39"/>
  <c r="Y166" i="39"/>
  <c r="Y167" i="39"/>
  <c r="Y168" i="39"/>
  <c r="Y169" i="39"/>
  <c r="Y170" i="39"/>
  <c r="Y171" i="39"/>
  <c r="Y172" i="39"/>
  <c r="Y173" i="39"/>
  <c r="Y174" i="39"/>
  <c r="Y175" i="39"/>
  <c r="Y176" i="39"/>
  <c r="Y177" i="39"/>
  <c r="Y178" i="39"/>
  <c r="Y179" i="39"/>
  <c r="Y180" i="39"/>
  <c r="Y181" i="39"/>
  <c r="Y182" i="39"/>
  <c r="Y183" i="39"/>
  <c r="Y184" i="39"/>
  <c r="Y185" i="39"/>
  <c r="Y186" i="39"/>
  <c r="Y187" i="39"/>
  <c r="Y188" i="39"/>
  <c r="Y189" i="39"/>
  <c r="Y190" i="39"/>
  <c r="Y191" i="39"/>
  <c r="Y192" i="39"/>
  <c r="Y193" i="39"/>
  <c r="Y194" i="39"/>
  <c r="Y195" i="39"/>
  <c r="Y196" i="39"/>
  <c r="Y197" i="39"/>
  <c r="Y198" i="39"/>
  <c r="Y199" i="39"/>
  <c r="Y200" i="39"/>
  <c r="Y201" i="39"/>
  <c r="Y202" i="39"/>
  <c r="Y203" i="39"/>
  <c r="Y204" i="39"/>
  <c r="Y205" i="39"/>
  <c r="Y206" i="39"/>
  <c r="Y207" i="39"/>
  <c r="Y208" i="39"/>
  <c r="Y209" i="39"/>
  <c r="Y210" i="39"/>
  <c r="Y211" i="39"/>
  <c r="Y212" i="39"/>
  <c r="Y213" i="39"/>
  <c r="Y214" i="39"/>
  <c r="Y215" i="39"/>
  <c r="Y216" i="39"/>
  <c r="Y217" i="39"/>
  <c r="Y218" i="39"/>
  <c r="Y219" i="39"/>
  <c r="Y220" i="39"/>
  <c r="Y221" i="39"/>
  <c r="Y222" i="39"/>
  <c r="Y223" i="39"/>
  <c r="Y224" i="39"/>
  <c r="Y225" i="39"/>
  <c r="Y226" i="39"/>
  <c r="Y227" i="39"/>
  <c r="Y228" i="39"/>
  <c r="Y229" i="39"/>
  <c r="Y230" i="39"/>
  <c r="Y231" i="39"/>
  <c r="Y232" i="39"/>
  <c r="Y233" i="39"/>
  <c r="Y234" i="39"/>
  <c r="Y235" i="39"/>
  <c r="Y236" i="39"/>
  <c r="Y237" i="39"/>
  <c r="Y238" i="39"/>
  <c r="Y239" i="39"/>
  <c r="Y240" i="39"/>
  <c r="Y241" i="39"/>
  <c r="Y242" i="39"/>
  <c r="Y243" i="39"/>
  <c r="Y244" i="39"/>
  <c r="Y245" i="39"/>
  <c r="Y246" i="39"/>
  <c r="Y247" i="39"/>
  <c r="Y248" i="39"/>
  <c r="Y249" i="39"/>
  <c r="Y250" i="39"/>
  <c r="Y251" i="39"/>
  <c r="Y252" i="39"/>
  <c r="Y253" i="39"/>
  <c r="Y254" i="39"/>
  <c r="Y255" i="39"/>
  <c r="Y256" i="39"/>
  <c r="Y257" i="39"/>
  <c r="Y258" i="39"/>
  <c r="Y259" i="39"/>
  <c r="Y260" i="39"/>
  <c r="Y261" i="39"/>
  <c r="Y262" i="39"/>
  <c r="Y263" i="39"/>
  <c r="Y264" i="39"/>
  <c r="Y265" i="39"/>
  <c r="Y266" i="39"/>
  <c r="Y267" i="39"/>
  <c r="Y268" i="39"/>
  <c r="Y269" i="39"/>
  <c r="Y270" i="39"/>
  <c r="Y271" i="39"/>
  <c r="Y272" i="39"/>
  <c r="Y273" i="39"/>
  <c r="Y274" i="39"/>
  <c r="Y275" i="39"/>
  <c r="Y276" i="39"/>
  <c r="Y277" i="39"/>
  <c r="Y278" i="39"/>
  <c r="Y279" i="39"/>
  <c r="Y280" i="39"/>
  <c r="Y281" i="39"/>
  <c r="Y282" i="39"/>
  <c r="Y283" i="39"/>
  <c r="Y284" i="39"/>
  <c r="Y285" i="39"/>
  <c r="Y286" i="39"/>
  <c r="Y287" i="39"/>
  <c r="Y288" i="39"/>
  <c r="Y289" i="39"/>
  <c r="Y290" i="39"/>
  <c r="Y291" i="39"/>
  <c r="Y292" i="39"/>
  <c r="Y293" i="39"/>
  <c r="Y294" i="39"/>
  <c r="Y295" i="39"/>
  <c r="Y296" i="39"/>
  <c r="Y297" i="39"/>
  <c r="Y298" i="39"/>
  <c r="Y299" i="39"/>
  <c r="Y300" i="39"/>
  <c r="Y301" i="39"/>
  <c r="Y302" i="39"/>
  <c r="Y303" i="39"/>
  <c r="Y304" i="39"/>
  <c r="Y305" i="39"/>
  <c r="Y306" i="39"/>
  <c r="Y307" i="39"/>
  <c r="Y308" i="39"/>
  <c r="Y309" i="39"/>
  <c r="Y310" i="39"/>
  <c r="Y311" i="39"/>
  <c r="Y312" i="39"/>
  <c r="Y313" i="39"/>
  <c r="Y314" i="39"/>
  <c r="Y315" i="39"/>
  <c r="Y316" i="39"/>
  <c r="Y317" i="39"/>
  <c r="Y318" i="39"/>
  <c r="Y319" i="39"/>
  <c r="Y320" i="39"/>
  <c r="Y321" i="39"/>
  <c r="Y322" i="39"/>
  <c r="Y323" i="39"/>
  <c r="Y324" i="39"/>
  <c r="Y325" i="39"/>
  <c r="Y326" i="39"/>
  <c r="Y327" i="39"/>
  <c r="Y328" i="39"/>
  <c r="Y329" i="39"/>
  <c r="Y330" i="39"/>
  <c r="Y331" i="39"/>
  <c r="Y332" i="39"/>
  <c r="Y333" i="39"/>
  <c r="Y334" i="39"/>
  <c r="Y335" i="39"/>
  <c r="Y336" i="39"/>
  <c r="Y2" i="39"/>
  <c r="Z3" i="39"/>
  <c r="Z4" i="39"/>
  <c r="Z5" i="39"/>
  <c r="Z6" i="39"/>
  <c r="Z7" i="39"/>
  <c r="Z8" i="39"/>
  <c r="Z9" i="39"/>
  <c r="Z10" i="39"/>
  <c r="Z11" i="39"/>
  <c r="Z12" i="39"/>
  <c r="Z13" i="39"/>
  <c r="Z14" i="39"/>
  <c r="Z15" i="39"/>
  <c r="Z16" i="39"/>
  <c r="Z17" i="39"/>
  <c r="Z18" i="39"/>
  <c r="Z19" i="39"/>
  <c r="Z20" i="39"/>
  <c r="Z21" i="39"/>
  <c r="Z22" i="39"/>
  <c r="Z23" i="39"/>
  <c r="Z24" i="39"/>
  <c r="Z25" i="39"/>
  <c r="Z26" i="39"/>
  <c r="Z27" i="39"/>
  <c r="Z28" i="39"/>
  <c r="Z29" i="39"/>
  <c r="Z30" i="39"/>
  <c r="Z31" i="39"/>
  <c r="Z32" i="39"/>
  <c r="Z33" i="39"/>
  <c r="Z34" i="39"/>
  <c r="Z35" i="39"/>
  <c r="Z36" i="39"/>
  <c r="Z37" i="39"/>
  <c r="Z38" i="39"/>
  <c r="Z39" i="39"/>
  <c r="Z40" i="39"/>
  <c r="Z41" i="39"/>
  <c r="Z42" i="39"/>
  <c r="Z43" i="39"/>
  <c r="Z44" i="39"/>
  <c r="Z45" i="39"/>
  <c r="Z46" i="39"/>
  <c r="Z47" i="39"/>
  <c r="Z48" i="39"/>
  <c r="Z49" i="39"/>
  <c r="Z50" i="39"/>
  <c r="Z51" i="39"/>
  <c r="Z52" i="39"/>
  <c r="Z53" i="39"/>
  <c r="Z54" i="39"/>
  <c r="Z55" i="39"/>
  <c r="Z56" i="39"/>
  <c r="Z57" i="39"/>
  <c r="Z58" i="39"/>
  <c r="Z59" i="39"/>
  <c r="Z60" i="39"/>
  <c r="Z61" i="39"/>
  <c r="Z62" i="39"/>
  <c r="Z63" i="39"/>
  <c r="Z64" i="39"/>
  <c r="Z65" i="39"/>
  <c r="Z66" i="39"/>
  <c r="Z67" i="39"/>
  <c r="Z68" i="39"/>
  <c r="Z69" i="39"/>
  <c r="Z70" i="39"/>
  <c r="Z71" i="39"/>
  <c r="Z72" i="39"/>
  <c r="Z73" i="39"/>
  <c r="Z74" i="39"/>
  <c r="Z75" i="39"/>
  <c r="Z76" i="39"/>
  <c r="Z77" i="39"/>
  <c r="Z78" i="39"/>
  <c r="Z79" i="39"/>
  <c r="Z80" i="39"/>
  <c r="Z81" i="39"/>
  <c r="Z82" i="39"/>
  <c r="Z83" i="39"/>
  <c r="Z84" i="39"/>
  <c r="Z85" i="39"/>
  <c r="Z86" i="39"/>
  <c r="Z87" i="39"/>
  <c r="Z88" i="39"/>
  <c r="Z89" i="39"/>
  <c r="Z90" i="39"/>
  <c r="Z91" i="39"/>
  <c r="Z92" i="39"/>
  <c r="Z93" i="39"/>
  <c r="Z94" i="39"/>
  <c r="Z95" i="39"/>
  <c r="Z96" i="39"/>
  <c r="Z97" i="39"/>
  <c r="Z98" i="39"/>
  <c r="Z99" i="39"/>
  <c r="Z100" i="39"/>
  <c r="Z101" i="39"/>
  <c r="Z102" i="39"/>
  <c r="Z103" i="39"/>
  <c r="Z104" i="39"/>
  <c r="Z105" i="39"/>
  <c r="Z106" i="39"/>
  <c r="Z107" i="39"/>
  <c r="Z108" i="39"/>
  <c r="Z109" i="39"/>
  <c r="Z110" i="39"/>
  <c r="Z111" i="39"/>
  <c r="Z112" i="39"/>
  <c r="Z113" i="39"/>
  <c r="Z114" i="39"/>
  <c r="Z115" i="39"/>
  <c r="Z116" i="39"/>
  <c r="Z117" i="39"/>
  <c r="Z118" i="39"/>
  <c r="Z119" i="39"/>
  <c r="Z120" i="39"/>
  <c r="Z121" i="39"/>
  <c r="Z122" i="39"/>
  <c r="Z123" i="39"/>
  <c r="Z124" i="39"/>
  <c r="Z125" i="39"/>
  <c r="Z126" i="39"/>
  <c r="Z127" i="39"/>
  <c r="Z128" i="39"/>
  <c r="Z129" i="39"/>
  <c r="Z130" i="39"/>
  <c r="Z131" i="39"/>
  <c r="Z132" i="39"/>
  <c r="Z133" i="39"/>
  <c r="Z134" i="39"/>
  <c r="Z135" i="39"/>
  <c r="Z136" i="39"/>
  <c r="Z137" i="39"/>
  <c r="Z138" i="39"/>
  <c r="Z139" i="39"/>
  <c r="Z140" i="39"/>
  <c r="Z141" i="39"/>
  <c r="Z142" i="39"/>
  <c r="Z143" i="39"/>
  <c r="Z144" i="39"/>
  <c r="Z145" i="39"/>
  <c r="Z146" i="39"/>
  <c r="Z147" i="39"/>
  <c r="Z148" i="39"/>
  <c r="Z149" i="39"/>
  <c r="Z150" i="39"/>
  <c r="Z151" i="39"/>
  <c r="Z152" i="39"/>
  <c r="Z153" i="39"/>
  <c r="Z154" i="39"/>
  <c r="Z155" i="39"/>
  <c r="Z156" i="39"/>
  <c r="Z157" i="39"/>
  <c r="Z158" i="39"/>
  <c r="Z159" i="39"/>
  <c r="Z160" i="39"/>
  <c r="Z161" i="39"/>
  <c r="Z162" i="39"/>
  <c r="Z163" i="39"/>
  <c r="Z164" i="39"/>
  <c r="Z165" i="39"/>
  <c r="Z166" i="39"/>
  <c r="Z167" i="39"/>
  <c r="Z168" i="39"/>
  <c r="Z169" i="39"/>
  <c r="Z170" i="39"/>
  <c r="Z171" i="39"/>
  <c r="Z172" i="39"/>
  <c r="Z173" i="39"/>
  <c r="Z174" i="39"/>
  <c r="Z175" i="39"/>
  <c r="Z176" i="39"/>
  <c r="Z177" i="39"/>
  <c r="Z178" i="39"/>
  <c r="Z179" i="39"/>
  <c r="Z180" i="39"/>
  <c r="Z181" i="39"/>
  <c r="Z182" i="39"/>
  <c r="Z183" i="39"/>
  <c r="Z184" i="39"/>
  <c r="Z185" i="39"/>
  <c r="Z186" i="39"/>
  <c r="Z187" i="39"/>
  <c r="Z188" i="39"/>
  <c r="Z189" i="39"/>
  <c r="Z190" i="39"/>
  <c r="Z191" i="39"/>
  <c r="Z192" i="39"/>
  <c r="Z193" i="39"/>
  <c r="Z194" i="39"/>
  <c r="Z195" i="39"/>
  <c r="Z196" i="39"/>
  <c r="Z197" i="39"/>
  <c r="Z198" i="39"/>
  <c r="Z199" i="39"/>
  <c r="Z200" i="39"/>
  <c r="Z201" i="39"/>
  <c r="Z202" i="39"/>
  <c r="Z203" i="39"/>
  <c r="Z204" i="39"/>
  <c r="Z205" i="39"/>
  <c r="Z206" i="39"/>
  <c r="Z207" i="39"/>
  <c r="Z208" i="39"/>
  <c r="Z209" i="39"/>
  <c r="Z210" i="39"/>
  <c r="Z211" i="39"/>
  <c r="Z212" i="39"/>
  <c r="Z213" i="39"/>
  <c r="Z214" i="39"/>
  <c r="Z215" i="39"/>
  <c r="Z216" i="39"/>
  <c r="Z217" i="39"/>
  <c r="Z218" i="39"/>
  <c r="Z219" i="39"/>
  <c r="Z220" i="39"/>
  <c r="Z221" i="39"/>
  <c r="Z222" i="39"/>
  <c r="Z223" i="39"/>
  <c r="Z224" i="39"/>
  <c r="Z225" i="39"/>
  <c r="Z226" i="39"/>
  <c r="Z227" i="39"/>
  <c r="Z228" i="39"/>
  <c r="Z229" i="39"/>
  <c r="Z230" i="39"/>
  <c r="Z231" i="39"/>
  <c r="Z232" i="39"/>
  <c r="Z233" i="39"/>
  <c r="Z234" i="39"/>
  <c r="Z235" i="39"/>
  <c r="Z236" i="39"/>
  <c r="Z237" i="39"/>
  <c r="Z238" i="39"/>
  <c r="Z239" i="39"/>
  <c r="Z240" i="39"/>
  <c r="Z241" i="39"/>
  <c r="Z242" i="39"/>
  <c r="Z243" i="39"/>
  <c r="Z244" i="39"/>
  <c r="Z245" i="39"/>
  <c r="Z246" i="39"/>
  <c r="Z247" i="39"/>
  <c r="Z248" i="39"/>
  <c r="Z249" i="39"/>
  <c r="Z250" i="39"/>
  <c r="Z251" i="39"/>
  <c r="Z252" i="39"/>
  <c r="Z253" i="39"/>
  <c r="Z254" i="39"/>
  <c r="Z255" i="39"/>
  <c r="Z256" i="39"/>
  <c r="Z257" i="39"/>
  <c r="Z258" i="39"/>
  <c r="Z259" i="39"/>
  <c r="Z260" i="39"/>
  <c r="Z261" i="39"/>
  <c r="Z262" i="39"/>
  <c r="Z263" i="39"/>
  <c r="Z264" i="39"/>
  <c r="Z265" i="39"/>
  <c r="Z266" i="39"/>
  <c r="Z267" i="39"/>
  <c r="Z268" i="39"/>
  <c r="Z269" i="39"/>
  <c r="Z270" i="39"/>
  <c r="Z271" i="39"/>
  <c r="Z272" i="39"/>
  <c r="Z273" i="39"/>
  <c r="Z274" i="39"/>
  <c r="Z275" i="39"/>
  <c r="Z276" i="39"/>
  <c r="Z277" i="39"/>
  <c r="Z278" i="39"/>
  <c r="Z279" i="39"/>
  <c r="Z280" i="39"/>
  <c r="Z281" i="39"/>
  <c r="Z282" i="39"/>
  <c r="Z283" i="39"/>
  <c r="Z284" i="39"/>
  <c r="Z285" i="39"/>
  <c r="Z286" i="39"/>
  <c r="Z287" i="39"/>
  <c r="Z288" i="39"/>
  <c r="Z289" i="39"/>
  <c r="Z290" i="39"/>
  <c r="Z291" i="39"/>
  <c r="Z292" i="39"/>
  <c r="Z293" i="39"/>
  <c r="Z294" i="39"/>
  <c r="Z295" i="39"/>
  <c r="Z296" i="39"/>
  <c r="Z297" i="39"/>
  <c r="Z298" i="39"/>
  <c r="Z299" i="39"/>
  <c r="Z300" i="39"/>
  <c r="Z301" i="39"/>
  <c r="Z302" i="39"/>
  <c r="Z303" i="39"/>
  <c r="Z304" i="39"/>
  <c r="Z305" i="39"/>
  <c r="Z306" i="39"/>
  <c r="Z307" i="39"/>
  <c r="Z308" i="39"/>
  <c r="Z309" i="39"/>
  <c r="Z310" i="39"/>
  <c r="Z311" i="39"/>
  <c r="Z312" i="39"/>
  <c r="Z313" i="39"/>
  <c r="Z314" i="39"/>
  <c r="Z315" i="39"/>
  <c r="Z316" i="39"/>
  <c r="Z317" i="39"/>
  <c r="Z318" i="39"/>
  <c r="Z319" i="39"/>
  <c r="Z320" i="39"/>
  <c r="Z321" i="39"/>
  <c r="Z322" i="39"/>
  <c r="Z323" i="39"/>
  <c r="Z324" i="39"/>
  <c r="Z325" i="39"/>
  <c r="Z326" i="39"/>
  <c r="Z327" i="39"/>
  <c r="Z328" i="39"/>
  <c r="Z329" i="39"/>
  <c r="Z330" i="39"/>
  <c r="Z331" i="39"/>
  <c r="Z332" i="39"/>
  <c r="Z333" i="39"/>
  <c r="Z334" i="39"/>
  <c r="Z335" i="39"/>
  <c r="Z336" i="39"/>
  <c r="Z2" i="39"/>
  <c r="AA3" i="39"/>
  <c r="AA4" i="39"/>
  <c r="AA5" i="39"/>
  <c r="AA6" i="39"/>
  <c r="AA7" i="39"/>
  <c r="AA8" i="39"/>
  <c r="AA9" i="39"/>
  <c r="AA10" i="39"/>
  <c r="AA11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AA29" i="39"/>
  <c r="AA30" i="39"/>
  <c r="AA31" i="39"/>
  <c r="AA32" i="39"/>
  <c r="AA33" i="39"/>
  <c r="AA34" i="39"/>
  <c r="AA35" i="39"/>
  <c r="AA36" i="39"/>
  <c r="AA37" i="39"/>
  <c r="AA38" i="39"/>
  <c r="AA39" i="39"/>
  <c r="AA40" i="39"/>
  <c r="AA41" i="39"/>
  <c r="AA42" i="39"/>
  <c r="AA43" i="39"/>
  <c r="AA44" i="39"/>
  <c r="AA45" i="39"/>
  <c r="AA46" i="39"/>
  <c r="AA47" i="39"/>
  <c r="AA48" i="39"/>
  <c r="AA49" i="39"/>
  <c r="AA50" i="39"/>
  <c r="AA51" i="39"/>
  <c r="AA52" i="39"/>
  <c r="AA53" i="39"/>
  <c r="AA54" i="39"/>
  <c r="AA55" i="39"/>
  <c r="AA56" i="39"/>
  <c r="AA57" i="39"/>
  <c r="AA58" i="39"/>
  <c r="AA59" i="39"/>
  <c r="AA60" i="39"/>
  <c r="AA61" i="39"/>
  <c r="AA62" i="39"/>
  <c r="AA63" i="39"/>
  <c r="AA64" i="39"/>
  <c r="AA65" i="39"/>
  <c r="AA66" i="39"/>
  <c r="AA67" i="39"/>
  <c r="AA68" i="39"/>
  <c r="AA69" i="39"/>
  <c r="AA70" i="39"/>
  <c r="AA71" i="39"/>
  <c r="AA72" i="39"/>
  <c r="AA73" i="39"/>
  <c r="AA74" i="39"/>
  <c r="AA75" i="39"/>
  <c r="AA76" i="39"/>
  <c r="AA77" i="39"/>
  <c r="AA78" i="39"/>
  <c r="AA79" i="39"/>
  <c r="AA80" i="39"/>
  <c r="AA81" i="39"/>
  <c r="AA82" i="39"/>
  <c r="AA83" i="39"/>
  <c r="AA84" i="39"/>
  <c r="AA85" i="39"/>
  <c r="AA86" i="39"/>
  <c r="AA87" i="39"/>
  <c r="AA88" i="39"/>
  <c r="AA89" i="39"/>
  <c r="AA90" i="39"/>
  <c r="AA91" i="39"/>
  <c r="AA92" i="39"/>
  <c r="AA93" i="39"/>
  <c r="AA94" i="39"/>
  <c r="AA95" i="39"/>
  <c r="AA96" i="39"/>
  <c r="AA97" i="39"/>
  <c r="AA98" i="39"/>
  <c r="AA99" i="39"/>
  <c r="AA100" i="39"/>
  <c r="AA101" i="39"/>
  <c r="AA102" i="39"/>
  <c r="AA103" i="39"/>
  <c r="AA104" i="39"/>
  <c r="AA105" i="39"/>
  <c r="AA106" i="39"/>
  <c r="AA107" i="39"/>
  <c r="AA108" i="39"/>
  <c r="AA109" i="39"/>
  <c r="AA110" i="39"/>
  <c r="AA111" i="39"/>
  <c r="AA112" i="39"/>
  <c r="AA113" i="39"/>
  <c r="AA114" i="39"/>
  <c r="AA115" i="39"/>
  <c r="AA116" i="39"/>
  <c r="AA117" i="39"/>
  <c r="AA118" i="39"/>
  <c r="AA119" i="39"/>
  <c r="AA120" i="39"/>
  <c r="AA121" i="39"/>
  <c r="AA122" i="39"/>
  <c r="AA123" i="39"/>
  <c r="AA124" i="39"/>
  <c r="AA125" i="39"/>
  <c r="AA126" i="39"/>
  <c r="AA127" i="39"/>
  <c r="AA128" i="39"/>
  <c r="AA129" i="39"/>
  <c r="AA130" i="39"/>
  <c r="AA131" i="39"/>
  <c r="AA132" i="39"/>
  <c r="AA133" i="39"/>
  <c r="AA134" i="39"/>
  <c r="AA135" i="39"/>
  <c r="AA136" i="39"/>
  <c r="AA137" i="39"/>
  <c r="AA138" i="39"/>
  <c r="AA139" i="39"/>
  <c r="AA140" i="39"/>
  <c r="AA141" i="39"/>
  <c r="AA142" i="39"/>
  <c r="AA143" i="39"/>
  <c r="AA144" i="39"/>
  <c r="AA145" i="39"/>
  <c r="AA146" i="39"/>
  <c r="AA147" i="39"/>
  <c r="AA148" i="39"/>
  <c r="AA149" i="39"/>
  <c r="AA150" i="39"/>
  <c r="AA151" i="39"/>
  <c r="AA152" i="39"/>
  <c r="AA153" i="39"/>
  <c r="AA154" i="39"/>
  <c r="AA155" i="39"/>
  <c r="AA156" i="39"/>
  <c r="AA157" i="39"/>
  <c r="AA158" i="39"/>
  <c r="AA159" i="39"/>
  <c r="AA160" i="39"/>
  <c r="AA161" i="39"/>
  <c r="AA162" i="39"/>
  <c r="AA163" i="39"/>
  <c r="AA164" i="39"/>
  <c r="AA165" i="39"/>
  <c r="AA166" i="39"/>
  <c r="AA167" i="39"/>
  <c r="AA168" i="39"/>
  <c r="AA169" i="39"/>
  <c r="AA170" i="39"/>
  <c r="AA171" i="39"/>
  <c r="AA172" i="39"/>
  <c r="AA173" i="39"/>
  <c r="AA174" i="39"/>
  <c r="AA175" i="39"/>
  <c r="AA176" i="39"/>
  <c r="AA177" i="39"/>
  <c r="AA178" i="39"/>
  <c r="AA179" i="39"/>
  <c r="AA180" i="39"/>
  <c r="AA181" i="39"/>
  <c r="AA182" i="39"/>
  <c r="AA183" i="39"/>
  <c r="AA184" i="39"/>
  <c r="AA185" i="39"/>
  <c r="AA186" i="39"/>
  <c r="AA187" i="39"/>
  <c r="AA188" i="39"/>
  <c r="AA189" i="39"/>
  <c r="AA190" i="39"/>
  <c r="AA191" i="39"/>
  <c r="AA192" i="39"/>
  <c r="AA193" i="39"/>
  <c r="AA194" i="39"/>
  <c r="AA195" i="39"/>
  <c r="AA196" i="39"/>
  <c r="AA197" i="39"/>
  <c r="AA198" i="39"/>
  <c r="AA199" i="39"/>
  <c r="AA200" i="39"/>
  <c r="AA201" i="39"/>
  <c r="AA202" i="39"/>
  <c r="AA203" i="39"/>
  <c r="AA204" i="39"/>
  <c r="AA205" i="39"/>
  <c r="AA206" i="39"/>
  <c r="AA207" i="39"/>
  <c r="AA208" i="39"/>
  <c r="AA209" i="39"/>
  <c r="AA210" i="39"/>
  <c r="AA211" i="39"/>
  <c r="AA212" i="39"/>
  <c r="AA213" i="39"/>
  <c r="AA214" i="39"/>
  <c r="AA215" i="39"/>
  <c r="AA216" i="39"/>
  <c r="AA217" i="39"/>
  <c r="AA218" i="39"/>
  <c r="AA219" i="39"/>
  <c r="AA220" i="39"/>
  <c r="AA221" i="39"/>
  <c r="AA222" i="39"/>
  <c r="AA223" i="39"/>
  <c r="AA224" i="39"/>
  <c r="AA225" i="39"/>
  <c r="AA226" i="39"/>
  <c r="AA227" i="39"/>
  <c r="AA228" i="39"/>
  <c r="AA229" i="39"/>
  <c r="AA230" i="39"/>
  <c r="AA231" i="39"/>
  <c r="AA232" i="39"/>
  <c r="AA233" i="39"/>
  <c r="AA234" i="39"/>
  <c r="AA235" i="39"/>
  <c r="AA236" i="39"/>
  <c r="AA237" i="39"/>
  <c r="AA238" i="39"/>
  <c r="AA239" i="39"/>
  <c r="AA240" i="39"/>
  <c r="AA241" i="39"/>
  <c r="AA242" i="39"/>
  <c r="AA243" i="39"/>
  <c r="AA244" i="39"/>
  <c r="AA245" i="39"/>
  <c r="AA246" i="39"/>
  <c r="AA247" i="39"/>
  <c r="AA248" i="39"/>
  <c r="AA249" i="39"/>
  <c r="AA250" i="39"/>
  <c r="AA251" i="39"/>
  <c r="AA252" i="39"/>
  <c r="AA253" i="39"/>
  <c r="AA254" i="39"/>
  <c r="AA255" i="39"/>
  <c r="AA256" i="39"/>
  <c r="AA257" i="39"/>
  <c r="AA258" i="39"/>
  <c r="AA259" i="39"/>
  <c r="AA260" i="39"/>
  <c r="AA261" i="39"/>
  <c r="AA262" i="39"/>
  <c r="AA263" i="39"/>
  <c r="AA264" i="39"/>
  <c r="AA265" i="39"/>
  <c r="AA266" i="39"/>
  <c r="AA267" i="39"/>
  <c r="AA268" i="39"/>
  <c r="AA269" i="39"/>
  <c r="AA270" i="39"/>
  <c r="AA271" i="39"/>
  <c r="AA272" i="39"/>
  <c r="AA273" i="39"/>
  <c r="AA274" i="39"/>
  <c r="AA275" i="39"/>
  <c r="AA276" i="39"/>
  <c r="AA277" i="39"/>
  <c r="AA278" i="39"/>
  <c r="AA279" i="39"/>
  <c r="AA280" i="39"/>
  <c r="AA281" i="39"/>
  <c r="AA282" i="39"/>
  <c r="AA283" i="39"/>
  <c r="AA284" i="39"/>
  <c r="AA285" i="39"/>
  <c r="AA286" i="39"/>
  <c r="AA287" i="39"/>
  <c r="AA288" i="39"/>
  <c r="AA289" i="39"/>
  <c r="AA290" i="39"/>
  <c r="AA291" i="39"/>
  <c r="AA292" i="39"/>
  <c r="AA293" i="39"/>
  <c r="AA294" i="39"/>
  <c r="AA295" i="39"/>
  <c r="AA296" i="39"/>
  <c r="AA297" i="39"/>
  <c r="AA298" i="39"/>
  <c r="AA299" i="39"/>
  <c r="AA300" i="39"/>
  <c r="AA301" i="39"/>
  <c r="AA302" i="39"/>
  <c r="AA303" i="39"/>
  <c r="AA304" i="39"/>
  <c r="AA305" i="39"/>
  <c r="AA306" i="39"/>
  <c r="AA307" i="39"/>
  <c r="AA308" i="39"/>
  <c r="AA309" i="39"/>
  <c r="AA310" i="39"/>
  <c r="AA311" i="39"/>
  <c r="AA312" i="39"/>
  <c r="AA313" i="39"/>
  <c r="AA314" i="39"/>
  <c r="AA315" i="39"/>
  <c r="AA316" i="39"/>
  <c r="AA317" i="39"/>
  <c r="AA318" i="39"/>
  <c r="AA319" i="39"/>
  <c r="AA320" i="39"/>
  <c r="AA321" i="39"/>
  <c r="AA322" i="39"/>
  <c r="AA323" i="39"/>
  <c r="AA324" i="39"/>
  <c r="AA325" i="39"/>
  <c r="AA326" i="39"/>
  <c r="AA327" i="39"/>
  <c r="AA328" i="39"/>
  <c r="AA329" i="39"/>
  <c r="AA330" i="39"/>
  <c r="AA331" i="39"/>
  <c r="AA332" i="39"/>
  <c r="AA333" i="39"/>
  <c r="AA334" i="39"/>
  <c r="AA335" i="39"/>
  <c r="AA336" i="39"/>
  <c r="AA2" i="39"/>
  <c r="AC3" i="39"/>
  <c r="AC4" i="39"/>
  <c r="AC5" i="39"/>
  <c r="AC6" i="39"/>
  <c r="AC7" i="39"/>
  <c r="AC8" i="39"/>
  <c r="AC9" i="39"/>
  <c r="AC10" i="39"/>
  <c r="AC11" i="39"/>
  <c r="AC12" i="39"/>
  <c r="AC1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1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C44" i="39"/>
  <c r="AC45" i="39"/>
  <c r="AC46" i="39"/>
  <c r="AC47" i="39"/>
  <c r="AC48" i="39"/>
  <c r="AC49" i="39"/>
  <c r="AC50" i="39"/>
  <c r="AC51" i="39"/>
  <c r="AC52" i="39"/>
  <c r="AC53" i="39"/>
  <c r="AC54" i="39"/>
  <c r="AC55" i="39"/>
  <c r="AC56" i="39"/>
  <c r="AC57" i="39"/>
  <c r="AC58" i="39"/>
  <c r="AC59" i="39"/>
  <c r="AC60" i="39"/>
  <c r="AC61" i="39"/>
  <c r="AC62" i="39"/>
  <c r="AC63" i="39"/>
  <c r="AC64" i="39"/>
  <c r="AC65" i="39"/>
  <c r="AC66" i="39"/>
  <c r="AC67" i="39"/>
  <c r="AC68" i="39"/>
  <c r="AC69" i="39"/>
  <c r="AC70" i="39"/>
  <c r="AC71" i="39"/>
  <c r="AC72" i="39"/>
  <c r="AC73" i="39"/>
  <c r="AC74" i="39"/>
  <c r="AC75" i="39"/>
  <c r="AC76" i="39"/>
  <c r="AC77" i="39"/>
  <c r="AC78" i="39"/>
  <c r="AC79" i="39"/>
  <c r="AC80" i="39"/>
  <c r="AC81" i="39"/>
  <c r="AC82" i="39"/>
  <c r="AC83" i="39"/>
  <c r="AC84" i="39"/>
  <c r="AC85" i="39"/>
  <c r="AC86" i="39"/>
  <c r="AC87" i="39"/>
  <c r="AC88" i="39"/>
  <c r="AC89" i="39"/>
  <c r="AC90" i="39"/>
  <c r="AC91" i="39"/>
  <c r="AC92" i="39"/>
  <c r="AC93" i="39"/>
  <c r="AC94" i="39"/>
  <c r="AC95" i="39"/>
  <c r="AC96" i="39"/>
  <c r="AC97" i="39"/>
  <c r="AC98" i="39"/>
  <c r="AC99" i="39"/>
  <c r="AC100" i="39"/>
  <c r="AC101" i="39"/>
  <c r="AC102" i="39"/>
  <c r="AC103" i="39"/>
  <c r="AC104" i="39"/>
  <c r="AC105" i="39"/>
  <c r="AC106" i="39"/>
  <c r="AC107" i="39"/>
  <c r="AC108" i="39"/>
  <c r="AC109" i="39"/>
  <c r="AC110" i="39"/>
  <c r="AC111" i="39"/>
  <c r="AC112" i="39"/>
  <c r="AC113" i="39"/>
  <c r="AC114" i="39"/>
  <c r="AC115" i="39"/>
  <c r="AC116" i="39"/>
  <c r="AC117" i="39"/>
  <c r="AC118" i="39"/>
  <c r="AC119" i="39"/>
  <c r="AC120" i="39"/>
  <c r="AC121" i="39"/>
  <c r="AC122" i="39"/>
  <c r="AC123" i="39"/>
  <c r="AC124" i="39"/>
  <c r="AC125" i="39"/>
  <c r="AC126" i="39"/>
  <c r="AC127" i="39"/>
  <c r="AC128" i="39"/>
  <c r="AC129" i="39"/>
  <c r="AC130" i="39"/>
  <c r="AC131" i="39"/>
  <c r="AC132" i="39"/>
  <c r="AC133" i="39"/>
  <c r="AC134" i="39"/>
  <c r="AC135" i="39"/>
  <c r="AC136" i="39"/>
  <c r="AC137" i="39"/>
  <c r="AC138" i="39"/>
  <c r="AC139" i="39"/>
  <c r="AC140" i="39"/>
  <c r="AC141" i="39"/>
  <c r="AC142" i="39"/>
  <c r="AC143" i="39"/>
  <c r="AC144" i="39"/>
  <c r="AC145" i="39"/>
  <c r="AC146" i="39"/>
  <c r="AC147" i="39"/>
  <c r="AC148" i="39"/>
  <c r="AC149" i="39"/>
  <c r="AC150" i="39"/>
  <c r="AC151" i="39"/>
  <c r="AC152" i="39"/>
  <c r="AC153" i="39"/>
  <c r="AC154" i="39"/>
  <c r="AC155" i="39"/>
  <c r="AC156" i="39"/>
  <c r="AC157" i="39"/>
  <c r="AC158" i="39"/>
  <c r="AC159" i="39"/>
  <c r="AC160" i="39"/>
  <c r="AC161" i="39"/>
  <c r="AC162" i="39"/>
  <c r="AC163" i="39"/>
  <c r="AC164" i="39"/>
  <c r="AC165" i="39"/>
  <c r="AC166" i="39"/>
  <c r="AC167" i="39"/>
  <c r="AC168" i="39"/>
  <c r="AC169" i="39"/>
  <c r="AC170" i="39"/>
  <c r="AC171" i="39"/>
  <c r="AC172" i="39"/>
  <c r="AC173" i="39"/>
  <c r="AC174" i="39"/>
  <c r="AC175" i="39"/>
  <c r="AC176" i="39"/>
  <c r="AC177" i="39"/>
  <c r="AC178" i="39"/>
  <c r="AC179" i="39"/>
  <c r="AC180" i="39"/>
  <c r="AC181" i="39"/>
  <c r="AC182" i="39"/>
  <c r="AC183" i="39"/>
  <c r="AC184" i="39"/>
  <c r="AC185" i="39"/>
  <c r="AC186" i="39"/>
  <c r="AC187" i="39"/>
  <c r="AC188" i="39"/>
  <c r="AC189" i="39"/>
  <c r="AC190" i="39"/>
  <c r="AC191" i="39"/>
  <c r="AC192" i="39"/>
  <c r="AC193" i="39"/>
  <c r="AC194" i="39"/>
  <c r="AC195" i="39"/>
  <c r="AC196" i="39"/>
  <c r="AC197" i="39"/>
  <c r="AC198" i="39"/>
  <c r="AC199" i="39"/>
  <c r="AC200" i="39"/>
  <c r="AC201" i="39"/>
  <c r="AC202" i="39"/>
  <c r="AC203" i="39"/>
  <c r="AC204" i="39"/>
  <c r="AC205" i="39"/>
  <c r="AC206" i="39"/>
  <c r="AC207" i="39"/>
  <c r="AC208" i="39"/>
  <c r="AC209" i="39"/>
  <c r="AC210" i="39"/>
  <c r="AC211" i="39"/>
  <c r="AC212" i="39"/>
  <c r="AC213" i="39"/>
  <c r="AC214" i="39"/>
  <c r="AC215" i="39"/>
  <c r="AC216" i="39"/>
  <c r="AC217" i="39"/>
  <c r="AC218" i="39"/>
  <c r="AC219" i="39"/>
  <c r="AC220" i="39"/>
  <c r="AC221" i="39"/>
  <c r="AC222" i="39"/>
  <c r="AC223" i="39"/>
  <c r="AC224" i="39"/>
  <c r="AC225" i="39"/>
  <c r="AC226" i="39"/>
  <c r="AC227" i="39"/>
  <c r="AC228" i="39"/>
  <c r="AC229" i="39"/>
  <c r="AC230" i="39"/>
  <c r="AC231" i="39"/>
  <c r="AC232" i="39"/>
  <c r="AC233" i="39"/>
  <c r="AC234" i="39"/>
  <c r="AC235" i="39"/>
  <c r="AC236" i="39"/>
  <c r="AC237" i="39"/>
  <c r="AC238" i="39"/>
  <c r="AC239" i="39"/>
  <c r="AC240" i="39"/>
  <c r="AC241" i="39"/>
  <c r="AC242" i="39"/>
  <c r="AC243" i="39"/>
  <c r="AC244" i="39"/>
  <c r="AC245" i="39"/>
  <c r="AC246" i="39"/>
  <c r="AC247" i="39"/>
  <c r="AC248" i="39"/>
  <c r="AC249" i="39"/>
  <c r="AC250" i="39"/>
  <c r="AC251" i="39"/>
  <c r="AC252" i="39"/>
  <c r="AC253" i="39"/>
  <c r="AC254" i="39"/>
  <c r="AC255" i="39"/>
  <c r="AC256" i="39"/>
  <c r="AC257" i="39"/>
  <c r="AC258" i="39"/>
  <c r="AC259" i="39"/>
  <c r="AC260" i="39"/>
  <c r="AC261" i="39"/>
  <c r="AC262" i="39"/>
  <c r="AC263" i="39"/>
  <c r="AC264" i="39"/>
  <c r="AC265" i="39"/>
  <c r="AC266" i="39"/>
  <c r="AC267" i="39"/>
  <c r="AC268" i="39"/>
  <c r="AC269" i="39"/>
  <c r="AC270" i="39"/>
  <c r="AC271" i="39"/>
  <c r="AC272" i="39"/>
  <c r="AC273" i="39"/>
  <c r="AC274" i="39"/>
  <c r="AC275" i="39"/>
  <c r="AC276" i="39"/>
  <c r="AC277" i="39"/>
  <c r="AC278" i="39"/>
  <c r="AC279" i="39"/>
  <c r="AC280" i="39"/>
  <c r="AC281" i="39"/>
  <c r="AC282" i="39"/>
  <c r="AC283" i="39"/>
  <c r="AC284" i="39"/>
  <c r="AC285" i="39"/>
  <c r="AC286" i="39"/>
  <c r="AC287" i="39"/>
  <c r="AC288" i="39"/>
  <c r="AC289" i="39"/>
  <c r="AC290" i="39"/>
  <c r="AC291" i="39"/>
  <c r="AC292" i="39"/>
  <c r="AC293" i="39"/>
  <c r="AC294" i="39"/>
  <c r="AC295" i="39"/>
  <c r="AC296" i="39"/>
  <c r="AC297" i="39"/>
  <c r="AC298" i="39"/>
  <c r="AC299" i="39"/>
  <c r="AC300" i="39"/>
  <c r="AC301" i="39"/>
  <c r="AC302" i="39"/>
  <c r="AC303" i="39"/>
  <c r="AC304" i="39"/>
  <c r="AC305" i="39"/>
  <c r="AC306" i="39"/>
  <c r="AC307" i="39"/>
  <c r="AC308" i="39"/>
  <c r="AC309" i="39"/>
  <c r="AC310" i="39"/>
  <c r="AC311" i="39"/>
  <c r="AC312" i="39"/>
  <c r="AC313" i="39"/>
  <c r="AC314" i="39"/>
  <c r="AC315" i="39"/>
  <c r="AC316" i="39"/>
  <c r="AC317" i="39"/>
  <c r="AC318" i="39"/>
  <c r="AC319" i="39"/>
  <c r="AC320" i="39"/>
  <c r="AC321" i="39"/>
  <c r="AC322" i="39"/>
  <c r="AC323" i="39"/>
  <c r="AC324" i="39"/>
  <c r="AC325" i="39"/>
  <c r="AC326" i="39"/>
  <c r="AC327" i="39"/>
  <c r="AC328" i="39"/>
  <c r="AC329" i="39"/>
  <c r="AC330" i="39"/>
  <c r="AC331" i="39"/>
  <c r="AC332" i="39"/>
  <c r="AC333" i="39"/>
  <c r="AC334" i="39"/>
  <c r="AC335" i="39"/>
  <c r="AC336" i="39"/>
  <c r="AC2" i="39"/>
  <c r="AD3" i="39"/>
  <c r="AD4" i="39"/>
  <c r="AD5" i="39"/>
  <c r="AD6" i="39"/>
  <c r="AD7" i="39"/>
  <c r="AD8" i="39"/>
  <c r="AD9" i="39"/>
  <c r="AD10" i="39"/>
  <c r="AD11" i="39"/>
  <c r="AD12" i="39"/>
  <c r="AD13" i="39"/>
  <c r="AD14" i="39"/>
  <c r="AD15" i="39"/>
  <c r="AD16" i="39"/>
  <c r="AD17" i="39"/>
  <c r="AD18" i="39"/>
  <c r="AD19" i="39"/>
  <c r="AD20" i="39"/>
  <c r="AD21" i="39"/>
  <c r="AD22" i="39"/>
  <c r="AD23" i="39"/>
  <c r="AD24" i="39"/>
  <c r="AD25" i="39"/>
  <c r="AD26" i="39"/>
  <c r="AD27" i="39"/>
  <c r="AD28" i="39"/>
  <c r="AD29" i="39"/>
  <c r="AD30" i="39"/>
  <c r="AD31" i="39"/>
  <c r="AD32" i="39"/>
  <c r="AD33" i="39"/>
  <c r="AD34" i="39"/>
  <c r="AD35" i="39"/>
  <c r="AD36" i="39"/>
  <c r="AD37" i="39"/>
  <c r="AD38" i="39"/>
  <c r="AD39" i="39"/>
  <c r="AD40" i="39"/>
  <c r="AD41" i="39"/>
  <c r="AD42" i="39"/>
  <c r="AD43" i="39"/>
  <c r="AD44" i="39"/>
  <c r="AD45" i="39"/>
  <c r="AD46" i="39"/>
  <c r="AD47" i="39"/>
  <c r="AD48" i="39"/>
  <c r="AD49" i="39"/>
  <c r="AD50" i="39"/>
  <c r="AD51" i="39"/>
  <c r="AD52" i="39"/>
  <c r="AD53" i="39"/>
  <c r="AD54" i="39"/>
  <c r="AD55" i="39"/>
  <c r="AD56" i="39"/>
  <c r="AD57" i="39"/>
  <c r="AD58" i="39"/>
  <c r="AD59" i="39"/>
  <c r="AD60" i="39"/>
  <c r="AD61" i="39"/>
  <c r="AD62" i="39"/>
  <c r="AD63" i="39"/>
  <c r="AD64" i="39"/>
  <c r="AD65" i="39"/>
  <c r="AD66" i="39"/>
  <c r="AD67" i="39"/>
  <c r="AD68" i="39"/>
  <c r="AD69" i="39"/>
  <c r="AD70" i="39"/>
  <c r="AD71" i="39"/>
  <c r="AD72" i="39"/>
  <c r="AD73" i="39"/>
  <c r="AD74" i="39"/>
  <c r="AD75" i="39"/>
  <c r="AD76" i="39"/>
  <c r="AD77" i="39"/>
  <c r="AD78" i="39"/>
  <c r="AD79" i="39"/>
  <c r="AD80" i="39"/>
  <c r="AD81" i="39"/>
  <c r="AD82" i="39"/>
  <c r="AD83" i="39"/>
  <c r="AD84" i="39"/>
  <c r="AD85" i="39"/>
  <c r="AD86" i="39"/>
  <c r="AD87" i="39"/>
  <c r="AD88" i="39"/>
  <c r="AD89" i="39"/>
  <c r="AD90" i="39"/>
  <c r="AD91" i="39"/>
  <c r="AD92" i="39"/>
  <c r="AD93" i="39"/>
  <c r="AD94" i="39"/>
  <c r="AD95" i="39"/>
  <c r="AD96" i="39"/>
  <c r="AD97" i="39"/>
  <c r="AD98" i="39"/>
  <c r="AD99" i="39"/>
  <c r="AD100" i="39"/>
  <c r="AD101" i="39"/>
  <c r="AD102" i="39"/>
  <c r="AD103" i="39"/>
  <c r="AD104" i="39"/>
  <c r="AD105" i="39"/>
  <c r="AD106" i="39"/>
  <c r="AD107" i="39"/>
  <c r="AD108" i="39"/>
  <c r="AD109" i="39"/>
  <c r="AD110" i="39"/>
  <c r="AD111" i="39"/>
  <c r="AD112" i="39"/>
  <c r="AD113" i="39"/>
  <c r="AD114" i="39"/>
  <c r="AD115" i="39"/>
  <c r="AD116" i="39"/>
  <c r="AD117" i="39"/>
  <c r="AD118" i="39"/>
  <c r="AD119" i="39"/>
  <c r="AD120" i="39"/>
  <c r="AD121" i="39"/>
  <c r="AD122" i="39"/>
  <c r="AD123" i="39"/>
  <c r="AD124" i="39"/>
  <c r="AD125" i="39"/>
  <c r="AD126" i="39"/>
  <c r="AD127" i="39"/>
  <c r="AD128" i="39"/>
  <c r="AD129" i="39"/>
  <c r="AD130" i="39"/>
  <c r="AD131" i="39"/>
  <c r="AD132" i="39"/>
  <c r="AD133" i="39"/>
  <c r="AD134" i="39"/>
  <c r="AD135" i="39"/>
  <c r="AD136" i="39"/>
  <c r="AD137" i="39"/>
  <c r="AD138" i="39"/>
  <c r="AD139" i="39"/>
  <c r="AD140" i="39"/>
  <c r="AD141" i="39"/>
  <c r="AD142" i="39"/>
  <c r="AD143" i="39"/>
  <c r="AD144" i="39"/>
  <c r="AD145" i="39"/>
  <c r="AD146" i="39"/>
  <c r="AD147" i="39"/>
  <c r="AD148" i="39"/>
  <c r="AD149" i="39"/>
  <c r="AD150" i="39"/>
  <c r="AD151" i="39"/>
  <c r="AD152" i="39"/>
  <c r="AD153" i="39"/>
  <c r="AD154" i="39"/>
  <c r="AD155" i="39"/>
  <c r="AD156" i="39"/>
  <c r="AD157" i="39"/>
  <c r="AD158" i="39"/>
  <c r="AD159" i="39"/>
  <c r="AD160" i="39"/>
  <c r="AD161" i="39"/>
  <c r="AD162" i="39"/>
  <c r="AD163" i="39"/>
  <c r="AD164" i="39"/>
  <c r="AD165" i="39"/>
  <c r="AD166" i="39"/>
  <c r="AD167" i="39"/>
  <c r="AD168" i="39"/>
  <c r="AD169" i="39"/>
  <c r="AD170" i="39"/>
  <c r="AD171" i="39"/>
  <c r="AD172" i="39"/>
  <c r="AD173" i="39"/>
  <c r="AD174" i="39"/>
  <c r="AD175" i="39"/>
  <c r="AD176" i="39"/>
  <c r="AD177" i="39"/>
  <c r="AD178" i="39"/>
  <c r="AD179" i="39"/>
  <c r="AD180" i="39"/>
  <c r="AD181" i="39"/>
  <c r="AD182" i="39"/>
  <c r="AD183" i="39"/>
  <c r="AD184" i="39"/>
  <c r="AD185" i="39"/>
  <c r="AD186" i="39"/>
  <c r="AD187" i="39"/>
  <c r="AD188" i="39"/>
  <c r="AD189" i="39"/>
  <c r="AD190" i="39"/>
  <c r="AD191" i="39"/>
  <c r="AD192" i="39"/>
  <c r="AD193" i="39"/>
  <c r="AD194" i="39"/>
  <c r="AD195" i="39"/>
  <c r="AD196" i="39"/>
  <c r="AD197" i="39"/>
  <c r="AD198" i="39"/>
  <c r="AD199" i="39"/>
  <c r="AD200" i="39"/>
  <c r="AD201" i="39"/>
  <c r="AD202" i="39"/>
  <c r="AD203" i="39"/>
  <c r="AD204" i="39"/>
  <c r="AD205" i="39"/>
  <c r="AD206" i="39"/>
  <c r="AD207" i="39"/>
  <c r="AD208" i="39"/>
  <c r="AD209" i="39"/>
  <c r="AD210" i="39"/>
  <c r="AD211" i="39"/>
  <c r="AD212" i="39"/>
  <c r="AD213" i="39"/>
  <c r="AD214" i="39"/>
  <c r="AD215" i="39"/>
  <c r="AD216" i="39"/>
  <c r="AD217" i="39"/>
  <c r="AD218" i="39"/>
  <c r="AD219" i="39"/>
  <c r="AD220" i="39"/>
  <c r="AD221" i="39"/>
  <c r="AD222" i="39"/>
  <c r="AD223" i="39"/>
  <c r="AD224" i="39"/>
  <c r="AD225" i="39"/>
  <c r="AD226" i="39"/>
  <c r="AD227" i="39"/>
  <c r="AD228" i="39"/>
  <c r="AD229" i="39"/>
  <c r="AD230" i="39"/>
  <c r="AD231" i="39"/>
  <c r="AD232" i="39"/>
  <c r="AD233" i="39"/>
  <c r="AD234" i="39"/>
  <c r="AD235" i="39"/>
  <c r="AD236" i="39"/>
  <c r="AD237" i="39"/>
  <c r="AD238" i="39"/>
  <c r="AD239" i="39"/>
  <c r="AD240" i="39"/>
  <c r="AD241" i="39"/>
  <c r="AD242" i="39"/>
  <c r="AD243" i="39"/>
  <c r="AD244" i="39"/>
  <c r="AD245" i="39"/>
  <c r="AD246" i="39"/>
  <c r="AD247" i="39"/>
  <c r="AD248" i="39"/>
  <c r="AD249" i="39"/>
  <c r="AD250" i="39"/>
  <c r="AD251" i="39"/>
  <c r="AD252" i="39"/>
  <c r="AD253" i="39"/>
  <c r="AD254" i="39"/>
  <c r="AD255" i="39"/>
  <c r="AD256" i="39"/>
  <c r="AD257" i="39"/>
  <c r="AD258" i="39"/>
  <c r="AD259" i="39"/>
  <c r="AD260" i="39"/>
  <c r="AD261" i="39"/>
  <c r="AD262" i="39"/>
  <c r="AD263" i="39"/>
  <c r="AD264" i="39"/>
  <c r="AD265" i="39"/>
  <c r="AD266" i="39"/>
  <c r="AD267" i="39"/>
  <c r="AD268" i="39"/>
  <c r="AD269" i="39"/>
  <c r="AD270" i="39"/>
  <c r="AD271" i="39"/>
  <c r="AD272" i="39"/>
  <c r="AD273" i="39"/>
  <c r="AD274" i="39"/>
  <c r="AD275" i="39"/>
  <c r="AD276" i="39"/>
  <c r="AD277" i="39"/>
  <c r="AD278" i="39"/>
  <c r="AD279" i="39"/>
  <c r="AD280" i="39"/>
  <c r="AD281" i="39"/>
  <c r="AD282" i="39"/>
  <c r="AD283" i="39"/>
  <c r="AD284" i="39"/>
  <c r="AD285" i="39"/>
  <c r="AD286" i="39"/>
  <c r="AD287" i="39"/>
  <c r="AD288" i="39"/>
  <c r="AD289" i="39"/>
  <c r="AD290" i="39"/>
  <c r="AD291" i="39"/>
  <c r="AD292" i="39"/>
  <c r="AD293" i="39"/>
  <c r="AD294" i="39"/>
  <c r="AD295" i="39"/>
  <c r="AD296" i="39"/>
  <c r="AD297" i="39"/>
  <c r="AD298" i="39"/>
  <c r="AD299" i="39"/>
  <c r="AD300" i="39"/>
  <c r="AD301" i="39"/>
  <c r="AD302" i="39"/>
  <c r="AD303" i="39"/>
  <c r="AD304" i="39"/>
  <c r="AD305" i="39"/>
  <c r="AD306" i="39"/>
  <c r="AD307" i="39"/>
  <c r="AD308" i="39"/>
  <c r="AD309" i="39"/>
  <c r="AD310" i="39"/>
  <c r="AD311" i="39"/>
  <c r="AD312" i="39"/>
  <c r="AD313" i="39"/>
  <c r="AD314" i="39"/>
  <c r="AD315" i="39"/>
  <c r="AD316" i="39"/>
  <c r="AD317" i="39"/>
  <c r="AD318" i="39"/>
  <c r="AD319" i="39"/>
  <c r="AD320" i="39"/>
  <c r="AD321" i="39"/>
  <c r="AD322" i="39"/>
  <c r="AD323" i="39"/>
  <c r="AD324" i="39"/>
  <c r="AD325" i="39"/>
  <c r="AD326" i="39"/>
  <c r="AD327" i="39"/>
  <c r="AD328" i="39"/>
  <c r="AD329" i="39"/>
  <c r="AD330" i="39"/>
  <c r="AD331" i="39"/>
  <c r="AD332" i="39"/>
  <c r="AD333" i="39"/>
  <c r="AD334" i="39"/>
  <c r="AD335" i="39"/>
  <c r="AD336" i="39"/>
  <c r="AD2" i="39"/>
  <c r="AE3" i="39"/>
  <c r="AE4" i="39"/>
  <c r="AE5" i="39"/>
  <c r="AE6" i="39"/>
  <c r="AE7" i="39"/>
  <c r="AE8" i="39"/>
  <c r="AE9" i="39"/>
  <c r="AE10" i="39"/>
  <c r="AE11" i="39"/>
  <c r="AE12" i="39"/>
  <c r="AE13" i="39"/>
  <c r="AE14" i="39"/>
  <c r="AE15" i="39"/>
  <c r="AE16" i="39"/>
  <c r="AE17" i="39"/>
  <c r="AE18" i="39"/>
  <c r="AE19" i="39"/>
  <c r="AE20" i="39"/>
  <c r="AE21" i="39"/>
  <c r="AE22" i="39"/>
  <c r="AE23" i="39"/>
  <c r="AE24" i="39"/>
  <c r="AE25" i="39"/>
  <c r="AE26" i="39"/>
  <c r="AE27" i="39"/>
  <c r="AE28" i="39"/>
  <c r="AE29" i="39"/>
  <c r="AE30" i="39"/>
  <c r="AE31" i="39"/>
  <c r="AE32" i="39"/>
  <c r="AE33" i="39"/>
  <c r="AE34" i="39"/>
  <c r="AE35" i="39"/>
  <c r="AE36" i="39"/>
  <c r="AE37" i="39"/>
  <c r="AE38" i="39"/>
  <c r="AE39" i="39"/>
  <c r="AE40" i="39"/>
  <c r="AE41" i="39"/>
  <c r="AE42" i="39"/>
  <c r="AE43" i="39"/>
  <c r="AE44" i="39"/>
  <c r="AE45" i="39"/>
  <c r="AE46" i="39"/>
  <c r="AE47" i="39"/>
  <c r="AE48" i="39"/>
  <c r="AE49" i="39"/>
  <c r="AE50" i="39"/>
  <c r="AE51" i="39"/>
  <c r="AE52" i="39"/>
  <c r="AE53" i="39"/>
  <c r="AE54" i="39"/>
  <c r="AE55" i="39"/>
  <c r="AE56" i="39"/>
  <c r="AE57" i="39"/>
  <c r="AE58" i="39"/>
  <c r="AE59" i="39"/>
  <c r="AE60" i="39"/>
  <c r="AE61" i="39"/>
  <c r="AE62" i="39"/>
  <c r="AE63" i="39"/>
  <c r="AE64" i="39"/>
  <c r="AE65" i="39"/>
  <c r="AE66" i="39"/>
  <c r="AE67" i="39"/>
  <c r="AE68" i="39"/>
  <c r="AE69" i="39"/>
  <c r="AE70" i="39"/>
  <c r="AE71" i="39"/>
  <c r="AE72" i="39"/>
  <c r="AE73" i="39"/>
  <c r="AE74" i="39"/>
  <c r="AE75" i="39"/>
  <c r="AE76" i="39"/>
  <c r="AE77" i="39"/>
  <c r="AE78" i="39"/>
  <c r="AE79" i="39"/>
  <c r="AE80" i="39"/>
  <c r="AE81" i="39"/>
  <c r="AE82" i="39"/>
  <c r="AE83" i="39"/>
  <c r="AE84" i="39"/>
  <c r="AE85" i="39"/>
  <c r="AE86" i="39"/>
  <c r="AE87" i="39"/>
  <c r="AE88" i="39"/>
  <c r="AE89" i="39"/>
  <c r="AE90" i="39"/>
  <c r="AE91" i="39"/>
  <c r="AE92" i="39"/>
  <c r="AE93" i="39"/>
  <c r="AE94" i="39"/>
  <c r="AE95" i="39"/>
  <c r="AE96" i="39"/>
  <c r="AE97" i="39"/>
  <c r="AE98" i="39"/>
  <c r="AE99" i="39"/>
  <c r="AE100" i="39"/>
  <c r="AE101" i="39"/>
  <c r="AE102" i="39"/>
  <c r="AE103" i="39"/>
  <c r="AE104" i="39"/>
  <c r="AE105" i="39"/>
  <c r="AE106" i="39"/>
  <c r="AE107" i="39"/>
  <c r="AE108" i="39"/>
  <c r="AE109" i="39"/>
  <c r="AE110" i="39"/>
  <c r="AE111" i="39"/>
  <c r="AE112" i="39"/>
  <c r="AE113" i="39"/>
  <c r="AE114" i="39"/>
  <c r="AE115" i="39"/>
  <c r="AE116" i="39"/>
  <c r="AE117" i="39"/>
  <c r="AE118" i="39"/>
  <c r="AE119" i="39"/>
  <c r="AE120" i="39"/>
  <c r="AE121" i="39"/>
  <c r="AE122" i="39"/>
  <c r="AE123" i="39"/>
  <c r="AE124" i="39"/>
  <c r="AE125" i="39"/>
  <c r="AE126" i="39"/>
  <c r="AE127" i="39"/>
  <c r="AE128" i="39"/>
  <c r="AE129" i="39"/>
  <c r="AE130" i="39"/>
  <c r="AE131" i="39"/>
  <c r="AE132" i="39"/>
  <c r="AE133" i="39"/>
  <c r="AE134" i="39"/>
  <c r="AE135" i="39"/>
  <c r="AE136" i="39"/>
  <c r="AE137" i="39"/>
  <c r="AE138" i="39"/>
  <c r="AE139" i="39"/>
  <c r="AE140" i="39"/>
  <c r="AE141" i="39"/>
  <c r="AE142" i="39"/>
  <c r="AE143" i="39"/>
  <c r="AE144" i="39"/>
  <c r="AE145" i="39"/>
  <c r="AE146" i="39"/>
  <c r="AE147" i="39"/>
  <c r="AE148" i="39"/>
  <c r="AE149" i="39"/>
  <c r="AE150" i="39"/>
  <c r="AE151" i="39"/>
  <c r="AE152" i="39"/>
  <c r="AE153" i="39"/>
  <c r="AE154" i="39"/>
  <c r="AE155" i="39"/>
  <c r="AE156" i="39"/>
  <c r="AE157" i="39"/>
  <c r="AE158" i="39"/>
  <c r="AE159" i="39"/>
  <c r="AE160" i="39"/>
  <c r="AE161" i="39"/>
  <c r="AE162" i="39"/>
  <c r="AE163" i="39"/>
  <c r="AE164" i="39"/>
  <c r="AE165" i="39"/>
  <c r="AE166" i="39"/>
  <c r="AE167" i="39"/>
  <c r="AE168" i="39"/>
  <c r="AE169" i="39"/>
  <c r="AE170" i="39"/>
  <c r="AE171" i="39"/>
  <c r="AE172" i="39"/>
  <c r="AE173" i="39"/>
  <c r="AE174" i="39"/>
  <c r="AE175" i="39"/>
  <c r="AE176" i="39"/>
  <c r="AE177" i="39"/>
  <c r="AE178" i="39"/>
  <c r="AE179" i="39"/>
  <c r="AE180" i="39"/>
  <c r="AE181" i="39"/>
  <c r="AE182" i="39"/>
  <c r="AE183" i="39"/>
  <c r="AE184" i="39"/>
  <c r="AE185" i="39"/>
  <c r="AE186" i="39"/>
  <c r="AE187" i="39"/>
  <c r="AE188" i="39"/>
  <c r="AE189" i="39"/>
  <c r="AE190" i="39"/>
  <c r="AE191" i="39"/>
  <c r="AE192" i="39"/>
  <c r="AE193" i="39"/>
  <c r="AE194" i="39"/>
  <c r="AE195" i="39"/>
  <c r="AE196" i="39"/>
  <c r="AE197" i="39"/>
  <c r="AE198" i="39"/>
  <c r="AE199" i="39"/>
  <c r="AE200" i="39"/>
  <c r="AE201" i="39"/>
  <c r="AE202" i="39"/>
  <c r="AE203" i="39"/>
  <c r="AE204" i="39"/>
  <c r="AE205" i="39"/>
  <c r="AE206" i="39"/>
  <c r="AE207" i="39"/>
  <c r="AE208" i="39"/>
  <c r="AE209" i="39"/>
  <c r="AE210" i="39"/>
  <c r="AE211" i="39"/>
  <c r="AE212" i="39"/>
  <c r="AE213" i="39"/>
  <c r="AE214" i="39"/>
  <c r="AE215" i="39"/>
  <c r="AE216" i="39"/>
  <c r="AE217" i="39"/>
  <c r="AE218" i="39"/>
  <c r="AE219" i="39"/>
  <c r="AE220" i="39"/>
  <c r="AE221" i="39"/>
  <c r="AE222" i="39"/>
  <c r="AE223" i="39"/>
  <c r="AE224" i="39"/>
  <c r="AE225" i="39"/>
  <c r="AE226" i="39"/>
  <c r="AE227" i="39"/>
  <c r="AE228" i="39"/>
  <c r="AE229" i="39"/>
  <c r="AE230" i="39"/>
  <c r="AE231" i="39"/>
  <c r="AE232" i="39"/>
  <c r="AE233" i="39"/>
  <c r="AE234" i="39"/>
  <c r="AE235" i="39"/>
  <c r="AE236" i="39"/>
  <c r="AE237" i="39"/>
  <c r="AE238" i="39"/>
  <c r="AE239" i="39"/>
  <c r="AE240" i="39"/>
  <c r="AE241" i="39"/>
  <c r="AE242" i="39"/>
  <c r="AE243" i="39"/>
  <c r="AE244" i="39"/>
  <c r="AE245" i="39"/>
  <c r="AE246" i="39"/>
  <c r="AE247" i="39"/>
  <c r="AE248" i="39"/>
  <c r="AE249" i="39"/>
  <c r="AE250" i="39"/>
  <c r="AE251" i="39"/>
  <c r="AE252" i="39"/>
  <c r="AE253" i="39"/>
  <c r="AE254" i="39"/>
  <c r="AE255" i="39"/>
  <c r="AE256" i="39"/>
  <c r="AE257" i="39"/>
  <c r="AE258" i="39"/>
  <c r="AE259" i="39"/>
  <c r="AE260" i="39"/>
  <c r="AE261" i="39"/>
  <c r="AE262" i="39"/>
  <c r="AE263" i="39"/>
  <c r="AE264" i="39"/>
  <c r="AE265" i="39"/>
  <c r="AE266" i="39"/>
  <c r="AE267" i="39"/>
  <c r="AE268" i="39"/>
  <c r="AE269" i="39"/>
  <c r="AE270" i="39"/>
  <c r="AE271" i="39"/>
  <c r="AE272" i="39"/>
  <c r="AE273" i="39"/>
  <c r="AE274" i="39"/>
  <c r="AE275" i="39"/>
  <c r="AE276" i="39"/>
  <c r="AE277" i="39"/>
  <c r="AE278" i="39"/>
  <c r="AE279" i="39"/>
  <c r="AE280" i="39"/>
  <c r="AE281" i="39"/>
  <c r="AE282" i="39"/>
  <c r="AE283" i="39"/>
  <c r="AE284" i="39"/>
  <c r="AE285" i="39"/>
  <c r="AE286" i="39"/>
  <c r="AE287" i="39"/>
  <c r="AE288" i="39"/>
  <c r="AE289" i="39"/>
  <c r="AE290" i="39"/>
  <c r="AE291" i="39"/>
  <c r="AE292" i="39"/>
  <c r="AE293" i="39"/>
  <c r="AE294" i="39"/>
  <c r="AE295" i="39"/>
  <c r="AE296" i="39"/>
  <c r="AE297" i="39"/>
  <c r="AE298" i="39"/>
  <c r="AE299" i="39"/>
  <c r="AE300" i="39"/>
  <c r="AE301" i="39"/>
  <c r="AE302" i="39"/>
  <c r="AE303" i="39"/>
  <c r="AE304" i="39"/>
  <c r="AE305" i="39"/>
  <c r="AE306" i="39"/>
  <c r="AE307" i="39"/>
  <c r="AE308" i="39"/>
  <c r="AE309" i="39"/>
  <c r="AE310" i="39"/>
  <c r="AE311" i="39"/>
  <c r="AE312" i="39"/>
  <c r="AE313" i="39"/>
  <c r="AE314" i="39"/>
  <c r="AE315" i="39"/>
  <c r="AE316" i="39"/>
  <c r="AE317" i="39"/>
  <c r="AE318" i="39"/>
  <c r="AE319" i="39"/>
  <c r="AE320" i="39"/>
  <c r="AE321" i="39"/>
  <c r="AE322" i="39"/>
  <c r="AE323" i="39"/>
  <c r="AE324" i="39"/>
  <c r="AE325" i="39"/>
  <c r="AE326" i="39"/>
  <c r="AE327" i="39"/>
  <c r="AE328" i="39"/>
  <c r="AE329" i="39"/>
  <c r="AE330" i="39"/>
  <c r="AE331" i="39"/>
  <c r="AE332" i="39"/>
  <c r="AE333" i="39"/>
  <c r="AE334" i="39"/>
  <c r="AE335" i="39"/>
  <c r="AE336" i="39"/>
  <c r="AE2" i="39"/>
  <c r="AF2" i="39"/>
  <c r="AH2" i="39"/>
  <c r="G3" i="39"/>
  <c r="K3" i="39"/>
  <c r="M3" i="39"/>
  <c r="O3" i="39"/>
  <c r="G4" i="39"/>
  <c r="K4" i="39"/>
  <c r="M4" i="39"/>
  <c r="O4" i="39"/>
  <c r="G5" i="39"/>
  <c r="K5" i="39"/>
  <c r="M5" i="39"/>
  <c r="O5" i="39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B61" i="36"/>
  <c r="AC61" i="36"/>
  <c r="AD61" i="36"/>
  <c r="AE61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P76" i="36"/>
  <c r="Q76" i="36"/>
  <c r="R76" i="36"/>
  <c r="S76" i="36"/>
  <c r="T76" i="36"/>
  <c r="U76" i="36"/>
  <c r="V76" i="36"/>
  <c r="W76" i="36"/>
  <c r="X76" i="36"/>
  <c r="Y76" i="36"/>
  <c r="Z76" i="36"/>
  <c r="AA76" i="36"/>
  <c r="AB76" i="36"/>
  <c r="AC76" i="36"/>
  <c r="AD76" i="36"/>
  <c r="AE76" i="36"/>
  <c r="P77" i="36"/>
  <c r="Q77" i="36"/>
  <c r="R77" i="36"/>
  <c r="S77" i="36"/>
  <c r="T77" i="36"/>
  <c r="U77" i="36"/>
  <c r="V77" i="36"/>
  <c r="W77" i="36"/>
  <c r="X77" i="36"/>
  <c r="Y77" i="36"/>
  <c r="Z77" i="36"/>
  <c r="AA77" i="36"/>
  <c r="AB77" i="36"/>
  <c r="AC77" i="36"/>
  <c r="AD77" i="36"/>
  <c r="AE77" i="36"/>
  <c r="P78" i="36"/>
  <c r="Q78" i="36"/>
  <c r="R78" i="36"/>
  <c r="S78" i="36"/>
  <c r="T78" i="36"/>
  <c r="U78" i="36"/>
  <c r="V78" i="36"/>
  <c r="W78" i="36"/>
  <c r="X78" i="36"/>
  <c r="Y78" i="36"/>
  <c r="Z78" i="36"/>
  <c r="AA78" i="36"/>
  <c r="AB78" i="36"/>
  <c r="AC78" i="36"/>
  <c r="AD78" i="36"/>
  <c r="AE78" i="36"/>
  <c r="P79" i="36"/>
  <c r="Q79" i="36"/>
  <c r="R79" i="36"/>
  <c r="S79" i="36"/>
  <c r="T79" i="36"/>
  <c r="U79" i="36"/>
  <c r="V79" i="36"/>
  <c r="W79" i="36"/>
  <c r="X79" i="36"/>
  <c r="Y79" i="36"/>
  <c r="Z79" i="36"/>
  <c r="AA79" i="36"/>
  <c r="AB79" i="36"/>
  <c r="AC79" i="36"/>
  <c r="AD79" i="36"/>
  <c r="AE79" i="36"/>
  <c r="P80" i="36"/>
  <c r="Q80" i="36"/>
  <c r="R80" i="36"/>
  <c r="S80" i="36"/>
  <c r="T80" i="36"/>
  <c r="U80" i="36"/>
  <c r="V80" i="36"/>
  <c r="W80" i="36"/>
  <c r="X80" i="36"/>
  <c r="Y80" i="36"/>
  <c r="Z80" i="36"/>
  <c r="AA80" i="36"/>
  <c r="AB80" i="36"/>
  <c r="AC80" i="36"/>
  <c r="AD80" i="36"/>
  <c r="AE80" i="36"/>
  <c r="P81" i="36"/>
  <c r="Q81" i="36"/>
  <c r="R81" i="36"/>
  <c r="S81" i="36"/>
  <c r="T81" i="36"/>
  <c r="U81" i="36"/>
  <c r="V81" i="36"/>
  <c r="W81" i="36"/>
  <c r="X81" i="36"/>
  <c r="Y81" i="36"/>
  <c r="Z81" i="36"/>
  <c r="AA81" i="36"/>
  <c r="AB81" i="36"/>
  <c r="AC81" i="36"/>
  <c r="AD81" i="36"/>
  <c r="AE81" i="36"/>
  <c r="P82" i="36"/>
  <c r="Q82" i="36"/>
  <c r="R82" i="36"/>
  <c r="S82" i="36"/>
  <c r="T82" i="36"/>
  <c r="U82" i="36"/>
  <c r="V82" i="36"/>
  <c r="W82" i="36"/>
  <c r="X82" i="36"/>
  <c r="Y82" i="36"/>
  <c r="Z82" i="36"/>
  <c r="AA82" i="36"/>
  <c r="AB82" i="36"/>
  <c r="AC82" i="36"/>
  <c r="AD82" i="36"/>
  <c r="AE82" i="36"/>
  <c r="P83" i="36"/>
  <c r="Q83" i="36"/>
  <c r="R83" i="36"/>
  <c r="S83" i="36"/>
  <c r="T83" i="36"/>
  <c r="U83" i="36"/>
  <c r="V83" i="36"/>
  <c r="W83" i="36"/>
  <c r="X83" i="36"/>
  <c r="Y83" i="36"/>
  <c r="Z83" i="36"/>
  <c r="AA83" i="36"/>
  <c r="AB83" i="36"/>
  <c r="AC83" i="36"/>
  <c r="AD83" i="36"/>
  <c r="AE83" i="36"/>
  <c r="P84" i="36"/>
  <c r="Q84" i="36"/>
  <c r="R84" i="36"/>
  <c r="S84" i="36"/>
  <c r="T84" i="36"/>
  <c r="U84" i="36"/>
  <c r="V84" i="36"/>
  <c r="W84" i="36"/>
  <c r="X84" i="36"/>
  <c r="Y84" i="36"/>
  <c r="Z84" i="36"/>
  <c r="AA84" i="36"/>
  <c r="AB84" i="36"/>
  <c r="AC84" i="36"/>
  <c r="AD84" i="36"/>
  <c r="AE84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P88" i="36"/>
  <c r="Q88" i="36"/>
  <c r="R88" i="36"/>
  <c r="S88" i="36"/>
  <c r="T88" i="36"/>
  <c r="U88" i="36"/>
  <c r="V88" i="36"/>
  <c r="W88" i="36"/>
  <c r="X88" i="36"/>
  <c r="Y88" i="36"/>
  <c r="Z88" i="36"/>
  <c r="AA88" i="36"/>
  <c r="AB88" i="36"/>
  <c r="AC88" i="36"/>
  <c r="AD88" i="36"/>
  <c r="AE88" i="36"/>
  <c r="P89" i="36"/>
  <c r="Q89" i="36"/>
  <c r="R89" i="36"/>
  <c r="S89" i="36"/>
  <c r="T89" i="36"/>
  <c r="U89" i="36"/>
  <c r="V89" i="36"/>
  <c r="W89" i="36"/>
  <c r="X89" i="36"/>
  <c r="Y89" i="36"/>
  <c r="Z89" i="36"/>
  <c r="AA89" i="36"/>
  <c r="AB89" i="36"/>
  <c r="AC89" i="36"/>
  <c r="AD89" i="36"/>
  <c r="AE89" i="36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78" i="31"/>
  <c r="N2" i="31"/>
  <c r="A2" i="40"/>
  <c r="J4" i="40"/>
  <c r="J5" i="40"/>
  <c r="J3" i="40"/>
  <c r="J2" i="40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U115" i="35"/>
  <c r="U116" i="35"/>
  <c r="U117" i="35"/>
  <c r="U118" i="35"/>
  <c r="U119" i="35"/>
  <c r="U120" i="35"/>
  <c r="U121" i="35"/>
  <c r="U122" i="35"/>
  <c r="U123" i="35"/>
  <c r="U124" i="35"/>
  <c r="U125" i="35"/>
  <c r="U126" i="35"/>
  <c r="U127" i="35"/>
  <c r="U128" i="35"/>
  <c r="U129" i="35"/>
  <c r="U130" i="35"/>
  <c r="U131" i="35"/>
  <c r="U132" i="35"/>
  <c r="U133" i="35"/>
  <c r="U134" i="35"/>
  <c r="U135" i="35"/>
  <c r="U136" i="35"/>
  <c r="U137" i="35"/>
  <c r="U138" i="35"/>
  <c r="U139" i="35"/>
  <c r="U140" i="35"/>
  <c r="U141" i="35"/>
  <c r="U142" i="35"/>
  <c r="U143" i="35"/>
  <c r="U144" i="35"/>
  <c r="U145" i="35"/>
  <c r="U146" i="35"/>
  <c r="U147" i="35"/>
  <c r="U148" i="35"/>
  <c r="U149" i="35"/>
  <c r="U150" i="35"/>
  <c r="U151" i="35"/>
  <c r="U152" i="35"/>
  <c r="U153" i="35"/>
  <c r="U154" i="35"/>
  <c r="U155" i="35"/>
  <c r="U156" i="35"/>
  <c r="U157" i="35"/>
  <c r="U158" i="35"/>
  <c r="U159" i="35"/>
  <c r="U160" i="35"/>
  <c r="U161" i="35"/>
  <c r="U162" i="35"/>
  <c r="U163" i="35"/>
  <c r="U164" i="35"/>
  <c r="U165" i="35"/>
  <c r="U166" i="35"/>
  <c r="U167" i="35"/>
  <c r="U168" i="35"/>
  <c r="U169" i="35"/>
  <c r="U170" i="35"/>
  <c r="U171" i="35"/>
  <c r="U172" i="35"/>
  <c r="U173" i="35"/>
  <c r="U174" i="35"/>
  <c r="U175" i="35"/>
  <c r="U176" i="35"/>
  <c r="U177" i="35"/>
  <c r="U178" i="35"/>
  <c r="U179" i="35"/>
  <c r="U180" i="35"/>
  <c r="U181" i="35"/>
  <c r="U182" i="35"/>
  <c r="U183" i="35"/>
  <c r="U184" i="35"/>
  <c r="U185" i="35"/>
  <c r="U186" i="35"/>
  <c r="U187" i="35"/>
  <c r="U188" i="35"/>
  <c r="U189" i="35"/>
  <c r="U190" i="35"/>
  <c r="U191" i="35"/>
  <c r="U192" i="35"/>
  <c r="U193" i="35"/>
  <c r="U194" i="35"/>
  <c r="U195" i="35"/>
  <c r="U196" i="35"/>
  <c r="U197" i="35"/>
  <c r="U198" i="35"/>
  <c r="U199" i="35"/>
  <c r="U200" i="35"/>
  <c r="U201" i="35"/>
  <c r="U202" i="35"/>
  <c r="U203" i="35"/>
  <c r="U204" i="35"/>
  <c r="U205" i="35"/>
  <c r="U206" i="35"/>
  <c r="U207" i="35"/>
  <c r="U208" i="35"/>
  <c r="U209" i="35"/>
  <c r="U210" i="35"/>
  <c r="U211" i="35"/>
  <c r="U212" i="35"/>
  <c r="U213" i="35"/>
  <c r="U214" i="35"/>
  <c r="U215" i="35"/>
  <c r="U216" i="35"/>
  <c r="U217" i="35"/>
  <c r="U218" i="35"/>
  <c r="U219" i="35"/>
  <c r="U220" i="35"/>
  <c r="U221" i="35"/>
  <c r="U222" i="35"/>
  <c r="U223" i="35"/>
  <c r="U224" i="35"/>
  <c r="U225" i="35"/>
  <c r="U226" i="35"/>
  <c r="U227" i="35"/>
  <c r="U228" i="35"/>
  <c r="U229" i="35"/>
  <c r="U230" i="35"/>
  <c r="U231" i="35"/>
  <c r="U232" i="35"/>
  <c r="U233" i="35"/>
  <c r="U234" i="35"/>
  <c r="U235" i="35"/>
  <c r="U236" i="35"/>
  <c r="U237" i="35"/>
  <c r="U238" i="35"/>
  <c r="U239" i="35"/>
  <c r="U240" i="35"/>
  <c r="U241" i="35"/>
  <c r="U242" i="35"/>
  <c r="U243" i="35"/>
  <c r="U244" i="35"/>
  <c r="U245" i="35"/>
  <c r="U246" i="35"/>
  <c r="U247" i="35"/>
  <c r="U248" i="35"/>
  <c r="U249" i="35"/>
  <c r="U250" i="35"/>
  <c r="U251" i="35"/>
  <c r="U252" i="35"/>
  <c r="U253" i="35"/>
  <c r="U254" i="35"/>
  <c r="U255" i="35"/>
  <c r="U256" i="35"/>
  <c r="U257" i="35"/>
  <c r="U258" i="35"/>
  <c r="U259" i="35"/>
  <c r="U260" i="35"/>
  <c r="U261" i="35"/>
  <c r="U262" i="35"/>
  <c r="U263" i="35"/>
  <c r="U264" i="35"/>
  <c r="U265" i="35"/>
  <c r="U266" i="35"/>
  <c r="U267" i="35"/>
  <c r="U268" i="35"/>
  <c r="U269" i="35"/>
  <c r="U270" i="35"/>
  <c r="U271" i="35"/>
  <c r="U272" i="35"/>
  <c r="U273" i="35"/>
  <c r="U274" i="35"/>
  <c r="U275" i="35"/>
  <c r="U276" i="35"/>
  <c r="U277" i="35"/>
  <c r="U278" i="35"/>
  <c r="U279" i="35"/>
  <c r="U280" i="35"/>
  <c r="U281" i="35"/>
  <c r="U282" i="35"/>
  <c r="U283" i="35"/>
  <c r="U284" i="35"/>
  <c r="U285" i="35"/>
  <c r="U286" i="35"/>
  <c r="U287" i="35"/>
  <c r="U288" i="35"/>
  <c r="U289" i="35"/>
  <c r="U290" i="35"/>
  <c r="U291" i="35"/>
  <c r="U292" i="35"/>
  <c r="U293" i="35"/>
  <c r="U294" i="35"/>
  <c r="U295" i="35"/>
  <c r="U296" i="35"/>
  <c r="U297" i="35"/>
  <c r="U298" i="35"/>
  <c r="U299" i="35"/>
  <c r="U300" i="35"/>
  <c r="U3" i="35"/>
  <c r="T3" i="35"/>
  <c r="S3" i="35"/>
  <c r="R3" i="35"/>
  <c r="Q4" i="35"/>
  <c r="P4" i="35"/>
  <c r="O4" i="35"/>
  <c r="R4" i="35"/>
  <c r="S4" i="35"/>
  <c r="T4" i="35"/>
  <c r="V4" i="35"/>
  <c r="W4" i="35"/>
  <c r="X4" i="35"/>
  <c r="Y4" i="35"/>
  <c r="O5" i="35"/>
  <c r="P5" i="35"/>
  <c r="Q5" i="35"/>
  <c r="R5" i="35"/>
  <c r="S5" i="35"/>
  <c r="T5" i="35"/>
  <c r="V5" i="35"/>
  <c r="W5" i="35"/>
  <c r="X5" i="35"/>
  <c r="Y5" i="35"/>
  <c r="O6" i="35"/>
  <c r="P6" i="35"/>
  <c r="Q6" i="35"/>
  <c r="R6" i="35"/>
  <c r="S6" i="35"/>
  <c r="T6" i="35"/>
  <c r="V6" i="35"/>
  <c r="W6" i="35"/>
  <c r="X6" i="35"/>
  <c r="Y6" i="35"/>
  <c r="O7" i="35"/>
  <c r="P7" i="35"/>
  <c r="Q7" i="35"/>
  <c r="R7" i="35"/>
  <c r="S7" i="35"/>
  <c r="T7" i="35"/>
  <c r="V7" i="35"/>
  <c r="W7" i="35"/>
  <c r="X7" i="35"/>
  <c r="Y7" i="35"/>
  <c r="O8" i="35"/>
  <c r="P8" i="35"/>
  <c r="Q8" i="35"/>
  <c r="R8" i="35"/>
  <c r="S8" i="35"/>
  <c r="T8" i="35"/>
  <c r="V8" i="35"/>
  <c r="W8" i="35"/>
  <c r="X8" i="35"/>
  <c r="Y8" i="35"/>
  <c r="O9" i="35"/>
  <c r="P9" i="35"/>
  <c r="Q9" i="35"/>
  <c r="R9" i="35"/>
  <c r="S9" i="35"/>
  <c r="T9" i="35"/>
  <c r="V9" i="35"/>
  <c r="W9" i="35"/>
  <c r="X9" i="35"/>
  <c r="Y9" i="35"/>
  <c r="O10" i="35"/>
  <c r="P10" i="35"/>
  <c r="Q10" i="35"/>
  <c r="R10" i="35"/>
  <c r="S10" i="35"/>
  <c r="T10" i="35"/>
  <c r="V10" i="35"/>
  <c r="W10" i="35"/>
  <c r="X10" i="35"/>
  <c r="Y10" i="35"/>
  <c r="O11" i="35"/>
  <c r="P11" i="35"/>
  <c r="Q11" i="35"/>
  <c r="R11" i="35"/>
  <c r="S11" i="35"/>
  <c r="T11" i="35"/>
  <c r="V11" i="35"/>
  <c r="W11" i="35"/>
  <c r="X11" i="35"/>
  <c r="Y11" i="35"/>
  <c r="O12" i="35"/>
  <c r="P12" i="35"/>
  <c r="Q12" i="35"/>
  <c r="R12" i="35"/>
  <c r="S12" i="35"/>
  <c r="T12" i="35"/>
  <c r="V12" i="35"/>
  <c r="W12" i="35"/>
  <c r="X12" i="35"/>
  <c r="Y12" i="35"/>
  <c r="O13" i="35"/>
  <c r="P13" i="35"/>
  <c r="Q13" i="35"/>
  <c r="R13" i="35"/>
  <c r="S13" i="35"/>
  <c r="T13" i="35"/>
  <c r="V13" i="35"/>
  <c r="W13" i="35"/>
  <c r="X13" i="35"/>
  <c r="Y13" i="35"/>
  <c r="O14" i="35"/>
  <c r="P14" i="35"/>
  <c r="Q14" i="35"/>
  <c r="R14" i="35"/>
  <c r="S14" i="35"/>
  <c r="T14" i="35"/>
  <c r="V14" i="35"/>
  <c r="W14" i="35"/>
  <c r="X14" i="35"/>
  <c r="Y14" i="35"/>
  <c r="O15" i="35"/>
  <c r="P15" i="35"/>
  <c r="Q15" i="35"/>
  <c r="R15" i="35"/>
  <c r="S15" i="35"/>
  <c r="T15" i="35"/>
  <c r="V15" i="35"/>
  <c r="W15" i="35"/>
  <c r="X15" i="35"/>
  <c r="Y15" i="35"/>
  <c r="O16" i="35"/>
  <c r="P16" i="35"/>
  <c r="Q16" i="35"/>
  <c r="R16" i="35"/>
  <c r="S16" i="35"/>
  <c r="T16" i="35"/>
  <c r="V16" i="35"/>
  <c r="W16" i="35"/>
  <c r="X16" i="35"/>
  <c r="Y16" i="35"/>
  <c r="O17" i="35"/>
  <c r="P17" i="35"/>
  <c r="Q17" i="35"/>
  <c r="R17" i="35"/>
  <c r="S17" i="35"/>
  <c r="T17" i="35"/>
  <c r="V17" i="35"/>
  <c r="W17" i="35"/>
  <c r="X17" i="35"/>
  <c r="Y17" i="35"/>
  <c r="O18" i="35"/>
  <c r="P18" i="35"/>
  <c r="Q18" i="35"/>
  <c r="R18" i="35"/>
  <c r="S18" i="35"/>
  <c r="T18" i="35"/>
  <c r="V18" i="35"/>
  <c r="W18" i="35"/>
  <c r="X18" i="35"/>
  <c r="Y18" i="35"/>
  <c r="O19" i="35"/>
  <c r="P19" i="35"/>
  <c r="Q19" i="35"/>
  <c r="R19" i="35"/>
  <c r="S19" i="35"/>
  <c r="T19" i="35"/>
  <c r="V19" i="35"/>
  <c r="W19" i="35"/>
  <c r="X19" i="35"/>
  <c r="Y19" i="35"/>
  <c r="O20" i="35"/>
  <c r="P20" i="35"/>
  <c r="Q20" i="35"/>
  <c r="R20" i="35"/>
  <c r="S20" i="35"/>
  <c r="T20" i="35"/>
  <c r="V20" i="35"/>
  <c r="W20" i="35"/>
  <c r="X20" i="35"/>
  <c r="Y20" i="35"/>
  <c r="O21" i="35"/>
  <c r="P21" i="35"/>
  <c r="Q21" i="35"/>
  <c r="R21" i="35"/>
  <c r="S21" i="35"/>
  <c r="T21" i="35"/>
  <c r="V21" i="35"/>
  <c r="W21" i="35"/>
  <c r="X21" i="35"/>
  <c r="Y21" i="35"/>
  <c r="O22" i="35"/>
  <c r="P22" i="35"/>
  <c r="Q22" i="35"/>
  <c r="R22" i="35"/>
  <c r="S22" i="35"/>
  <c r="T22" i="35"/>
  <c r="V22" i="35"/>
  <c r="W22" i="35"/>
  <c r="X22" i="35"/>
  <c r="Y22" i="35"/>
  <c r="O23" i="35"/>
  <c r="P23" i="35"/>
  <c r="Q23" i="35"/>
  <c r="R23" i="35"/>
  <c r="S23" i="35"/>
  <c r="T23" i="35"/>
  <c r="V23" i="35"/>
  <c r="W23" i="35"/>
  <c r="X23" i="35"/>
  <c r="Y23" i="35"/>
  <c r="O24" i="35"/>
  <c r="P24" i="35"/>
  <c r="Q24" i="35"/>
  <c r="R24" i="35"/>
  <c r="S24" i="35"/>
  <c r="T24" i="35"/>
  <c r="V24" i="35"/>
  <c r="W24" i="35"/>
  <c r="X24" i="35"/>
  <c r="Y24" i="35"/>
  <c r="O25" i="35"/>
  <c r="P25" i="35"/>
  <c r="Q25" i="35"/>
  <c r="R25" i="35"/>
  <c r="S25" i="35"/>
  <c r="T25" i="35"/>
  <c r="V25" i="35"/>
  <c r="W25" i="35"/>
  <c r="X25" i="35"/>
  <c r="Y25" i="35"/>
  <c r="O26" i="35"/>
  <c r="P26" i="35"/>
  <c r="Q26" i="35"/>
  <c r="R26" i="35"/>
  <c r="S26" i="35"/>
  <c r="T26" i="35"/>
  <c r="V26" i="35"/>
  <c r="W26" i="35"/>
  <c r="X26" i="35"/>
  <c r="Y26" i="35"/>
  <c r="O27" i="35"/>
  <c r="P27" i="35"/>
  <c r="Q27" i="35"/>
  <c r="R27" i="35"/>
  <c r="S27" i="35"/>
  <c r="T27" i="35"/>
  <c r="V27" i="35"/>
  <c r="W27" i="35"/>
  <c r="X27" i="35"/>
  <c r="Y27" i="35"/>
  <c r="O28" i="35"/>
  <c r="P28" i="35"/>
  <c r="Q28" i="35"/>
  <c r="R28" i="35"/>
  <c r="S28" i="35"/>
  <c r="T28" i="35"/>
  <c r="V28" i="35"/>
  <c r="W28" i="35"/>
  <c r="X28" i="35"/>
  <c r="Y28" i="35"/>
  <c r="O29" i="35"/>
  <c r="P29" i="35"/>
  <c r="Q29" i="35"/>
  <c r="R29" i="35"/>
  <c r="S29" i="35"/>
  <c r="T29" i="35"/>
  <c r="V29" i="35"/>
  <c r="W29" i="35"/>
  <c r="X29" i="35"/>
  <c r="Y29" i="35"/>
  <c r="O30" i="35"/>
  <c r="P30" i="35"/>
  <c r="Q30" i="35"/>
  <c r="R30" i="35"/>
  <c r="S30" i="35"/>
  <c r="T30" i="35"/>
  <c r="V30" i="35"/>
  <c r="W30" i="35"/>
  <c r="X30" i="35"/>
  <c r="Y30" i="35"/>
  <c r="O31" i="35"/>
  <c r="P31" i="35"/>
  <c r="Q31" i="35"/>
  <c r="R31" i="35"/>
  <c r="S31" i="35"/>
  <c r="T31" i="35"/>
  <c r="V31" i="35"/>
  <c r="W31" i="35"/>
  <c r="X31" i="35"/>
  <c r="Y31" i="35"/>
  <c r="O32" i="35"/>
  <c r="P32" i="35"/>
  <c r="Q32" i="35"/>
  <c r="R32" i="35"/>
  <c r="S32" i="35"/>
  <c r="T32" i="35"/>
  <c r="V32" i="35"/>
  <c r="W32" i="35"/>
  <c r="X32" i="35"/>
  <c r="Y32" i="35"/>
  <c r="O33" i="35"/>
  <c r="P33" i="35"/>
  <c r="Q33" i="35"/>
  <c r="R33" i="35"/>
  <c r="S33" i="35"/>
  <c r="T33" i="35"/>
  <c r="V33" i="35"/>
  <c r="W33" i="35"/>
  <c r="X33" i="35"/>
  <c r="Y33" i="35"/>
  <c r="O34" i="35"/>
  <c r="P34" i="35"/>
  <c r="Q34" i="35"/>
  <c r="R34" i="35"/>
  <c r="S34" i="35"/>
  <c r="T34" i="35"/>
  <c r="V34" i="35"/>
  <c r="W34" i="35"/>
  <c r="X34" i="35"/>
  <c r="Y34" i="35"/>
  <c r="O35" i="35"/>
  <c r="P35" i="35"/>
  <c r="Q35" i="35"/>
  <c r="R35" i="35"/>
  <c r="S35" i="35"/>
  <c r="T35" i="35"/>
  <c r="V35" i="35"/>
  <c r="W35" i="35"/>
  <c r="X35" i="35"/>
  <c r="Y35" i="35"/>
  <c r="O36" i="35"/>
  <c r="P36" i="35"/>
  <c r="Q36" i="35"/>
  <c r="R36" i="35"/>
  <c r="S36" i="35"/>
  <c r="T36" i="35"/>
  <c r="V36" i="35"/>
  <c r="W36" i="35"/>
  <c r="X36" i="35"/>
  <c r="Y36" i="35"/>
  <c r="O37" i="35"/>
  <c r="P37" i="35"/>
  <c r="Q37" i="35"/>
  <c r="R37" i="35"/>
  <c r="S37" i="35"/>
  <c r="T37" i="35"/>
  <c r="V37" i="35"/>
  <c r="W37" i="35"/>
  <c r="X37" i="35"/>
  <c r="Y37" i="35"/>
  <c r="O38" i="35"/>
  <c r="P38" i="35"/>
  <c r="Q38" i="35"/>
  <c r="R38" i="35"/>
  <c r="S38" i="35"/>
  <c r="T38" i="35"/>
  <c r="V38" i="35"/>
  <c r="W38" i="35"/>
  <c r="X38" i="35"/>
  <c r="Y38" i="35"/>
  <c r="O39" i="35"/>
  <c r="P39" i="35"/>
  <c r="Q39" i="35"/>
  <c r="R39" i="35"/>
  <c r="S39" i="35"/>
  <c r="T39" i="35"/>
  <c r="V39" i="35"/>
  <c r="W39" i="35"/>
  <c r="X39" i="35"/>
  <c r="Y39" i="35"/>
  <c r="O40" i="35"/>
  <c r="P40" i="35"/>
  <c r="Q40" i="35"/>
  <c r="R40" i="35"/>
  <c r="S40" i="35"/>
  <c r="T40" i="35"/>
  <c r="V40" i="35"/>
  <c r="W40" i="35"/>
  <c r="X40" i="35"/>
  <c r="Y40" i="35"/>
  <c r="O41" i="35"/>
  <c r="P41" i="35"/>
  <c r="Q41" i="35"/>
  <c r="R41" i="35"/>
  <c r="S41" i="35"/>
  <c r="T41" i="35"/>
  <c r="V41" i="35"/>
  <c r="W41" i="35"/>
  <c r="X41" i="35"/>
  <c r="Y41" i="35"/>
  <c r="O42" i="35"/>
  <c r="P42" i="35"/>
  <c r="Q42" i="35"/>
  <c r="R42" i="35"/>
  <c r="S42" i="35"/>
  <c r="T42" i="35"/>
  <c r="V42" i="35"/>
  <c r="W42" i="35"/>
  <c r="X42" i="35"/>
  <c r="Y42" i="35"/>
  <c r="O43" i="35"/>
  <c r="P43" i="35"/>
  <c r="Q43" i="35"/>
  <c r="R43" i="35"/>
  <c r="S43" i="35"/>
  <c r="T43" i="35"/>
  <c r="V43" i="35"/>
  <c r="W43" i="35"/>
  <c r="X43" i="35"/>
  <c r="Y43" i="35"/>
  <c r="O44" i="35"/>
  <c r="P44" i="35"/>
  <c r="Q44" i="35"/>
  <c r="R44" i="35"/>
  <c r="S44" i="35"/>
  <c r="T44" i="35"/>
  <c r="V44" i="35"/>
  <c r="W44" i="35"/>
  <c r="X44" i="35"/>
  <c r="Y44" i="35"/>
  <c r="O45" i="35"/>
  <c r="P45" i="35"/>
  <c r="Q45" i="35"/>
  <c r="R45" i="35"/>
  <c r="S45" i="35"/>
  <c r="T45" i="35"/>
  <c r="V45" i="35"/>
  <c r="W45" i="35"/>
  <c r="X45" i="35"/>
  <c r="Y45" i="35"/>
  <c r="O46" i="35"/>
  <c r="P46" i="35"/>
  <c r="Q46" i="35"/>
  <c r="R46" i="35"/>
  <c r="S46" i="35"/>
  <c r="T46" i="35"/>
  <c r="V46" i="35"/>
  <c r="W46" i="35"/>
  <c r="X46" i="35"/>
  <c r="Y46" i="35"/>
  <c r="O47" i="35"/>
  <c r="P47" i="35"/>
  <c r="Q47" i="35"/>
  <c r="R47" i="35"/>
  <c r="S47" i="35"/>
  <c r="T47" i="35"/>
  <c r="V47" i="35"/>
  <c r="W47" i="35"/>
  <c r="X47" i="35"/>
  <c r="Y47" i="35"/>
  <c r="O48" i="35"/>
  <c r="P48" i="35"/>
  <c r="Q48" i="35"/>
  <c r="R48" i="35"/>
  <c r="S48" i="35"/>
  <c r="T48" i="35"/>
  <c r="V48" i="35"/>
  <c r="W48" i="35"/>
  <c r="X48" i="35"/>
  <c r="Y48" i="35"/>
  <c r="O49" i="35"/>
  <c r="P49" i="35"/>
  <c r="Q49" i="35"/>
  <c r="R49" i="35"/>
  <c r="S49" i="35"/>
  <c r="T49" i="35"/>
  <c r="V49" i="35"/>
  <c r="W49" i="35"/>
  <c r="X49" i="35"/>
  <c r="Y49" i="35"/>
  <c r="O50" i="35"/>
  <c r="P50" i="35"/>
  <c r="Q50" i="35"/>
  <c r="R50" i="35"/>
  <c r="S50" i="35"/>
  <c r="T50" i="35"/>
  <c r="V50" i="35"/>
  <c r="W50" i="35"/>
  <c r="X50" i="35"/>
  <c r="Y50" i="35"/>
  <c r="O51" i="35"/>
  <c r="P51" i="35"/>
  <c r="Q51" i="35"/>
  <c r="R51" i="35"/>
  <c r="S51" i="35"/>
  <c r="T51" i="35"/>
  <c r="V51" i="35"/>
  <c r="W51" i="35"/>
  <c r="X51" i="35"/>
  <c r="Y51" i="35"/>
  <c r="O52" i="35"/>
  <c r="P52" i="35"/>
  <c r="Q52" i="35"/>
  <c r="R52" i="35"/>
  <c r="S52" i="35"/>
  <c r="T52" i="35"/>
  <c r="V52" i="35"/>
  <c r="W52" i="35"/>
  <c r="X52" i="35"/>
  <c r="Y52" i="35"/>
  <c r="O53" i="35"/>
  <c r="P53" i="35"/>
  <c r="Q53" i="35"/>
  <c r="R53" i="35"/>
  <c r="S53" i="35"/>
  <c r="T53" i="35"/>
  <c r="V53" i="35"/>
  <c r="W53" i="35"/>
  <c r="X53" i="35"/>
  <c r="Y53" i="35"/>
  <c r="O54" i="35"/>
  <c r="P54" i="35"/>
  <c r="Q54" i="35"/>
  <c r="R54" i="35"/>
  <c r="S54" i="35"/>
  <c r="T54" i="35"/>
  <c r="V54" i="35"/>
  <c r="W54" i="35"/>
  <c r="X54" i="35"/>
  <c r="Y54" i="35"/>
  <c r="O55" i="35"/>
  <c r="P55" i="35"/>
  <c r="Q55" i="35"/>
  <c r="R55" i="35"/>
  <c r="S55" i="35"/>
  <c r="T55" i="35"/>
  <c r="V55" i="35"/>
  <c r="W55" i="35"/>
  <c r="X55" i="35"/>
  <c r="Y55" i="35"/>
  <c r="O56" i="35"/>
  <c r="P56" i="35"/>
  <c r="Q56" i="35"/>
  <c r="R56" i="35"/>
  <c r="S56" i="35"/>
  <c r="T56" i="35"/>
  <c r="V56" i="35"/>
  <c r="W56" i="35"/>
  <c r="X56" i="35"/>
  <c r="Y56" i="35"/>
  <c r="O57" i="35"/>
  <c r="P57" i="35"/>
  <c r="Q57" i="35"/>
  <c r="R57" i="35"/>
  <c r="S57" i="35"/>
  <c r="T57" i="35"/>
  <c r="V57" i="35"/>
  <c r="W57" i="35"/>
  <c r="X57" i="35"/>
  <c r="Y57" i="35"/>
  <c r="O58" i="35"/>
  <c r="P58" i="35"/>
  <c r="Q58" i="35"/>
  <c r="R58" i="35"/>
  <c r="S58" i="35"/>
  <c r="T58" i="35"/>
  <c r="V58" i="35"/>
  <c r="W58" i="35"/>
  <c r="X58" i="35"/>
  <c r="Y58" i="35"/>
  <c r="O59" i="35"/>
  <c r="P59" i="35"/>
  <c r="Q59" i="35"/>
  <c r="R59" i="35"/>
  <c r="S59" i="35"/>
  <c r="T59" i="35"/>
  <c r="V59" i="35"/>
  <c r="W59" i="35"/>
  <c r="X59" i="35"/>
  <c r="Y59" i="35"/>
  <c r="O60" i="35"/>
  <c r="P60" i="35"/>
  <c r="Q60" i="35"/>
  <c r="R60" i="35"/>
  <c r="S60" i="35"/>
  <c r="T60" i="35"/>
  <c r="V60" i="35"/>
  <c r="W60" i="35"/>
  <c r="X60" i="35"/>
  <c r="Y60" i="35"/>
  <c r="O61" i="35"/>
  <c r="P61" i="35"/>
  <c r="Q61" i="35"/>
  <c r="R61" i="35"/>
  <c r="S61" i="35"/>
  <c r="T61" i="35"/>
  <c r="V61" i="35"/>
  <c r="W61" i="35"/>
  <c r="X61" i="35"/>
  <c r="Y61" i="35"/>
  <c r="O62" i="35"/>
  <c r="P62" i="35"/>
  <c r="Q62" i="35"/>
  <c r="R62" i="35"/>
  <c r="S62" i="35"/>
  <c r="T62" i="35"/>
  <c r="V62" i="35"/>
  <c r="W62" i="35"/>
  <c r="X62" i="35"/>
  <c r="Y62" i="35"/>
  <c r="O63" i="35"/>
  <c r="P63" i="35"/>
  <c r="Q63" i="35"/>
  <c r="R63" i="35"/>
  <c r="S63" i="35"/>
  <c r="T63" i="35"/>
  <c r="V63" i="35"/>
  <c r="W63" i="35"/>
  <c r="X63" i="35"/>
  <c r="Y63" i="35"/>
  <c r="O64" i="35"/>
  <c r="P64" i="35"/>
  <c r="Q64" i="35"/>
  <c r="R64" i="35"/>
  <c r="S64" i="35"/>
  <c r="T64" i="35"/>
  <c r="V64" i="35"/>
  <c r="W64" i="35"/>
  <c r="X64" i="35"/>
  <c r="Y64" i="35"/>
  <c r="O65" i="35"/>
  <c r="P65" i="35"/>
  <c r="Q65" i="35"/>
  <c r="R65" i="35"/>
  <c r="S65" i="35"/>
  <c r="T65" i="35"/>
  <c r="V65" i="35"/>
  <c r="W65" i="35"/>
  <c r="X65" i="35"/>
  <c r="Y65" i="35"/>
  <c r="O66" i="35"/>
  <c r="P66" i="35"/>
  <c r="Q66" i="35"/>
  <c r="R66" i="35"/>
  <c r="S66" i="35"/>
  <c r="T66" i="35"/>
  <c r="V66" i="35"/>
  <c r="W66" i="35"/>
  <c r="X66" i="35"/>
  <c r="Y66" i="35"/>
  <c r="O67" i="35"/>
  <c r="P67" i="35"/>
  <c r="Q67" i="35"/>
  <c r="R67" i="35"/>
  <c r="S67" i="35"/>
  <c r="T67" i="35"/>
  <c r="V67" i="35"/>
  <c r="W67" i="35"/>
  <c r="X67" i="35"/>
  <c r="Y67" i="35"/>
  <c r="O68" i="35"/>
  <c r="P68" i="35"/>
  <c r="Q68" i="35"/>
  <c r="R68" i="35"/>
  <c r="S68" i="35"/>
  <c r="T68" i="35"/>
  <c r="V68" i="35"/>
  <c r="W68" i="35"/>
  <c r="X68" i="35"/>
  <c r="Y68" i="35"/>
  <c r="O69" i="35"/>
  <c r="P69" i="35"/>
  <c r="Q69" i="35"/>
  <c r="R69" i="35"/>
  <c r="S69" i="35"/>
  <c r="T69" i="35"/>
  <c r="V69" i="35"/>
  <c r="W69" i="35"/>
  <c r="X69" i="35"/>
  <c r="Y69" i="35"/>
  <c r="O70" i="35"/>
  <c r="P70" i="35"/>
  <c r="Q70" i="35"/>
  <c r="R70" i="35"/>
  <c r="S70" i="35"/>
  <c r="T70" i="35"/>
  <c r="V70" i="35"/>
  <c r="W70" i="35"/>
  <c r="X70" i="35"/>
  <c r="Y70" i="35"/>
  <c r="O71" i="35"/>
  <c r="P71" i="35"/>
  <c r="Q71" i="35"/>
  <c r="R71" i="35"/>
  <c r="S71" i="35"/>
  <c r="T71" i="35"/>
  <c r="V71" i="35"/>
  <c r="W71" i="35"/>
  <c r="X71" i="35"/>
  <c r="Y71" i="35"/>
  <c r="O72" i="35"/>
  <c r="P72" i="35"/>
  <c r="Q72" i="35"/>
  <c r="R72" i="35"/>
  <c r="S72" i="35"/>
  <c r="T72" i="35"/>
  <c r="V72" i="35"/>
  <c r="W72" i="35"/>
  <c r="X72" i="35"/>
  <c r="Y72" i="35"/>
  <c r="O73" i="35"/>
  <c r="P73" i="35"/>
  <c r="Q73" i="35"/>
  <c r="R73" i="35"/>
  <c r="S73" i="35"/>
  <c r="T73" i="35"/>
  <c r="V73" i="35"/>
  <c r="W73" i="35"/>
  <c r="X73" i="35"/>
  <c r="Y73" i="35"/>
  <c r="O74" i="35"/>
  <c r="P74" i="35"/>
  <c r="Q74" i="35"/>
  <c r="R74" i="35"/>
  <c r="S74" i="35"/>
  <c r="T74" i="35"/>
  <c r="V74" i="35"/>
  <c r="W74" i="35"/>
  <c r="X74" i="35"/>
  <c r="Y74" i="35"/>
  <c r="O75" i="35"/>
  <c r="P75" i="35"/>
  <c r="Q75" i="35"/>
  <c r="R75" i="35"/>
  <c r="S75" i="35"/>
  <c r="T75" i="35"/>
  <c r="V75" i="35"/>
  <c r="W75" i="35"/>
  <c r="X75" i="35"/>
  <c r="Y75" i="35"/>
  <c r="O76" i="35"/>
  <c r="P76" i="35"/>
  <c r="Q76" i="35"/>
  <c r="R76" i="35"/>
  <c r="S76" i="35"/>
  <c r="T76" i="35"/>
  <c r="V76" i="35"/>
  <c r="W76" i="35"/>
  <c r="X76" i="35"/>
  <c r="Y76" i="35"/>
  <c r="O77" i="35"/>
  <c r="P77" i="35"/>
  <c r="Q77" i="35"/>
  <c r="R77" i="35"/>
  <c r="S77" i="35"/>
  <c r="T77" i="35"/>
  <c r="V77" i="35"/>
  <c r="W77" i="35"/>
  <c r="X77" i="35"/>
  <c r="Y77" i="35"/>
  <c r="O78" i="35"/>
  <c r="P78" i="35"/>
  <c r="Q78" i="35"/>
  <c r="R78" i="35"/>
  <c r="S78" i="35"/>
  <c r="T78" i="35"/>
  <c r="V78" i="35"/>
  <c r="W78" i="35"/>
  <c r="X78" i="35"/>
  <c r="Y78" i="35"/>
  <c r="O79" i="35"/>
  <c r="P79" i="35"/>
  <c r="Q79" i="35"/>
  <c r="R79" i="35"/>
  <c r="S79" i="35"/>
  <c r="T79" i="35"/>
  <c r="V79" i="35"/>
  <c r="W79" i="35"/>
  <c r="X79" i="35"/>
  <c r="Y79" i="35"/>
  <c r="O80" i="35"/>
  <c r="P80" i="35"/>
  <c r="Q80" i="35"/>
  <c r="R80" i="35"/>
  <c r="S80" i="35"/>
  <c r="T80" i="35"/>
  <c r="V80" i="35"/>
  <c r="W80" i="35"/>
  <c r="X80" i="35"/>
  <c r="Y80" i="35"/>
  <c r="O81" i="35"/>
  <c r="P81" i="35"/>
  <c r="Q81" i="35"/>
  <c r="R81" i="35"/>
  <c r="S81" i="35"/>
  <c r="T81" i="35"/>
  <c r="V81" i="35"/>
  <c r="W81" i="35"/>
  <c r="X81" i="35"/>
  <c r="Y81" i="35"/>
  <c r="O82" i="35"/>
  <c r="P82" i="35"/>
  <c r="Q82" i="35"/>
  <c r="R82" i="35"/>
  <c r="S82" i="35"/>
  <c r="T82" i="35"/>
  <c r="V82" i="35"/>
  <c r="W82" i="35"/>
  <c r="X82" i="35"/>
  <c r="Y82" i="35"/>
  <c r="O83" i="35"/>
  <c r="P83" i="35"/>
  <c r="Q83" i="35"/>
  <c r="R83" i="35"/>
  <c r="S83" i="35"/>
  <c r="T83" i="35"/>
  <c r="V83" i="35"/>
  <c r="W83" i="35"/>
  <c r="X83" i="35"/>
  <c r="Y83" i="35"/>
  <c r="O84" i="35"/>
  <c r="P84" i="35"/>
  <c r="Q84" i="35"/>
  <c r="R84" i="35"/>
  <c r="S84" i="35"/>
  <c r="T84" i="35"/>
  <c r="V84" i="35"/>
  <c r="W84" i="35"/>
  <c r="X84" i="35"/>
  <c r="Y84" i="35"/>
  <c r="O85" i="35"/>
  <c r="P85" i="35"/>
  <c r="Q85" i="35"/>
  <c r="R85" i="35"/>
  <c r="S85" i="35"/>
  <c r="T85" i="35"/>
  <c r="V85" i="35"/>
  <c r="W85" i="35"/>
  <c r="X85" i="35"/>
  <c r="Y85" i="35"/>
  <c r="O86" i="35"/>
  <c r="P86" i="35"/>
  <c r="Q86" i="35"/>
  <c r="R86" i="35"/>
  <c r="S86" i="35"/>
  <c r="T86" i="35"/>
  <c r="V86" i="35"/>
  <c r="W86" i="35"/>
  <c r="X86" i="35"/>
  <c r="Y86" i="35"/>
  <c r="O87" i="35"/>
  <c r="P87" i="35"/>
  <c r="Q87" i="35"/>
  <c r="R87" i="35"/>
  <c r="S87" i="35"/>
  <c r="T87" i="35"/>
  <c r="V87" i="35"/>
  <c r="W87" i="35"/>
  <c r="X87" i="35"/>
  <c r="Y87" i="35"/>
  <c r="O88" i="35"/>
  <c r="P88" i="35"/>
  <c r="Q88" i="35"/>
  <c r="R88" i="35"/>
  <c r="S88" i="35"/>
  <c r="T88" i="35"/>
  <c r="V88" i="35"/>
  <c r="W88" i="35"/>
  <c r="X88" i="35"/>
  <c r="Y88" i="35"/>
  <c r="O89" i="35"/>
  <c r="P89" i="35"/>
  <c r="Q89" i="35"/>
  <c r="R89" i="35"/>
  <c r="S89" i="35"/>
  <c r="T89" i="35"/>
  <c r="V89" i="35"/>
  <c r="W89" i="35"/>
  <c r="X89" i="35"/>
  <c r="Y89" i="35"/>
  <c r="O90" i="35"/>
  <c r="P90" i="35"/>
  <c r="Q90" i="35"/>
  <c r="R90" i="35"/>
  <c r="S90" i="35"/>
  <c r="T90" i="35"/>
  <c r="V90" i="35"/>
  <c r="W90" i="35"/>
  <c r="X90" i="35"/>
  <c r="Y90" i="35"/>
  <c r="O91" i="35"/>
  <c r="P91" i="35"/>
  <c r="Q91" i="35"/>
  <c r="R91" i="35"/>
  <c r="S91" i="35"/>
  <c r="T91" i="35"/>
  <c r="V91" i="35"/>
  <c r="W91" i="35"/>
  <c r="X91" i="35"/>
  <c r="Y91" i="35"/>
  <c r="O92" i="35"/>
  <c r="P92" i="35"/>
  <c r="Q92" i="35"/>
  <c r="R92" i="35"/>
  <c r="S92" i="35"/>
  <c r="T92" i="35"/>
  <c r="V92" i="35"/>
  <c r="W92" i="35"/>
  <c r="X92" i="35"/>
  <c r="Y92" i="35"/>
  <c r="O93" i="35"/>
  <c r="P93" i="35"/>
  <c r="Q93" i="35"/>
  <c r="R93" i="35"/>
  <c r="S93" i="35"/>
  <c r="T93" i="35"/>
  <c r="V93" i="35"/>
  <c r="W93" i="35"/>
  <c r="X93" i="35"/>
  <c r="Y93" i="35"/>
  <c r="O94" i="35"/>
  <c r="P94" i="35"/>
  <c r="Q94" i="35"/>
  <c r="R94" i="35"/>
  <c r="S94" i="35"/>
  <c r="T94" i="35"/>
  <c r="V94" i="35"/>
  <c r="W94" i="35"/>
  <c r="X94" i="35"/>
  <c r="Y94" i="35"/>
  <c r="O95" i="35"/>
  <c r="P95" i="35"/>
  <c r="Q95" i="35"/>
  <c r="R95" i="35"/>
  <c r="S95" i="35"/>
  <c r="T95" i="35"/>
  <c r="V95" i="35"/>
  <c r="W95" i="35"/>
  <c r="X95" i="35"/>
  <c r="Y95" i="35"/>
  <c r="O96" i="35"/>
  <c r="P96" i="35"/>
  <c r="Q96" i="35"/>
  <c r="R96" i="35"/>
  <c r="S96" i="35"/>
  <c r="T96" i="35"/>
  <c r="V96" i="35"/>
  <c r="W96" i="35"/>
  <c r="X96" i="35"/>
  <c r="Y96" i="35"/>
  <c r="O97" i="35"/>
  <c r="P97" i="35"/>
  <c r="Q97" i="35"/>
  <c r="R97" i="35"/>
  <c r="S97" i="35"/>
  <c r="T97" i="35"/>
  <c r="V97" i="35"/>
  <c r="W97" i="35"/>
  <c r="X97" i="35"/>
  <c r="Y97" i="35"/>
  <c r="O98" i="35"/>
  <c r="P98" i="35"/>
  <c r="Q98" i="35"/>
  <c r="R98" i="35"/>
  <c r="S98" i="35"/>
  <c r="T98" i="35"/>
  <c r="V98" i="35"/>
  <c r="W98" i="35"/>
  <c r="X98" i="35"/>
  <c r="Y98" i="35"/>
  <c r="O99" i="35"/>
  <c r="P99" i="35"/>
  <c r="Q99" i="35"/>
  <c r="R99" i="35"/>
  <c r="S99" i="35"/>
  <c r="T99" i="35"/>
  <c r="V99" i="35"/>
  <c r="W99" i="35"/>
  <c r="X99" i="35"/>
  <c r="Y99" i="35"/>
  <c r="O100" i="35"/>
  <c r="P100" i="35"/>
  <c r="Q100" i="35"/>
  <c r="R100" i="35"/>
  <c r="S100" i="35"/>
  <c r="T100" i="35"/>
  <c r="V100" i="35"/>
  <c r="W100" i="35"/>
  <c r="X100" i="35"/>
  <c r="Y100" i="35"/>
  <c r="O101" i="35"/>
  <c r="P101" i="35"/>
  <c r="Q101" i="35"/>
  <c r="R101" i="35"/>
  <c r="S101" i="35"/>
  <c r="T101" i="35"/>
  <c r="V101" i="35"/>
  <c r="W101" i="35"/>
  <c r="X101" i="35"/>
  <c r="Y101" i="35"/>
  <c r="O102" i="35"/>
  <c r="P102" i="35"/>
  <c r="Q102" i="35"/>
  <c r="R102" i="35"/>
  <c r="S102" i="35"/>
  <c r="T102" i="35"/>
  <c r="V102" i="35"/>
  <c r="W102" i="35"/>
  <c r="X102" i="35"/>
  <c r="Y102" i="35"/>
  <c r="O103" i="35"/>
  <c r="P103" i="35"/>
  <c r="Q103" i="35"/>
  <c r="R103" i="35"/>
  <c r="S103" i="35"/>
  <c r="T103" i="35"/>
  <c r="V103" i="35"/>
  <c r="W103" i="35"/>
  <c r="X103" i="35"/>
  <c r="Y103" i="35"/>
  <c r="O104" i="35"/>
  <c r="P104" i="35"/>
  <c r="Q104" i="35"/>
  <c r="R104" i="35"/>
  <c r="S104" i="35"/>
  <c r="T104" i="35"/>
  <c r="V104" i="35"/>
  <c r="W104" i="35"/>
  <c r="X104" i="35"/>
  <c r="Y104" i="35"/>
  <c r="O105" i="35"/>
  <c r="P105" i="35"/>
  <c r="Q105" i="35"/>
  <c r="R105" i="35"/>
  <c r="S105" i="35"/>
  <c r="T105" i="35"/>
  <c r="V105" i="35"/>
  <c r="W105" i="35"/>
  <c r="X105" i="35"/>
  <c r="Y105" i="35"/>
  <c r="O106" i="35"/>
  <c r="P106" i="35"/>
  <c r="Q106" i="35"/>
  <c r="R106" i="35"/>
  <c r="S106" i="35"/>
  <c r="T106" i="35"/>
  <c r="V106" i="35"/>
  <c r="W106" i="35"/>
  <c r="X106" i="35"/>
  <c r="Y106" i="35"/>
  <c r="O107" i="35"/>
  <c r="P107" i="35"/>
  <c r="Q107" i="35"/>
  <c r="R107" i="35"/>
  <c r="S107" i="35"/>
  <c r="T107" i="35"/>
  <c r="V107" i="35"/>
  <c r="W107" i="35"/>
  <c r="X107" i="35"/>
  <c r="Y107" i="35"/>
  <c r="O108" i="35"/>
  <c r="P108" i="35"/>
  <c r="Q108" i="35"/>
  <c r="R108" i="35"/>
  <c r="S108" i="35"/>
  <c r="T108" i="35"/>
  <c r="V108" i="35"/>
  <c r="W108" i="35"/>
  <c r="X108" i="35"/>
  <c r="Y108" i="35"/>
  <c r="O109" i="35"/>
  <c r="P109" i="35"/>
  <c r="Q109" i="35"/>
  <c r="R109" i="35"/>
  <c r="S109" i="35"/>
  <c r="T109" i="35"/>
  <c r="V109" i="35"/>
  <c r="W109" i="35"/>
  <c r="X109" i="35"/>
  <c r="Y109" i="35"/>
  <c r="O110" i="35"/>
  <c r="P110" i="35"/>
  <c r="Q110" i="35"/>
  <c r="R110" i="35"/>
  <c r="S110" i="35"/>
  <c r="T110" i="35"/>
  <c r="V110" i="35"/>
  <c r="W110" i="35"/>
  <c r="X110" i="35"/>
  <c r="Y110" i="35"/>
  <c r="O111" i="35"/>
  <c r="P111" i="35"/>
  <c r="Q111" i="35"/>
  <c r="R111" i="35"/>
  <c r="S111" i="35"/>
  <c r="T111" i="35"/>
  <c r="V111" i="35"/>
  <c r="W111" i="35"/>
  <c r="X111" i="35"/>
  <c r="Y111" i="35"/>
  <c r="O112" i="35"/>
  <c r="P112" i="35"/>
  <c r="Q112" i="35"/>
  <c r="R112" i="35"/>
  <c r="S112" i="35"/>
  <c r="T112" i="35"/>
  <c r="V112" i="35"/>
  <c r="W112" i="35"/>
  <c r="X112" i="35"/>
  <c r="Y112" i="35"/>
  <c r="O113" i="35"/>
  <c r="P113" i="35"/>
  <c r="Q113" i="35"/>
  <c r="R113" i="35"/>
  <c r="S113" i="35"/>
  <c r="T113" i="35"/>
  <c r="V113" i="35"/>
  <c r="W113" i="35"/>
  <c r="X113" i="35"/>
  <c r="Y113" i="35"/>
  <c r="O114" i="35"/>
  <c r="P114" i="35"/>
  <c r="Q114" i="35"/>
  <c r="R114" i="35"/>
  <c r="S114" i="35"/>
  <c r="T114" i="35"/>
  <c r="V114" i="35"/>
  <c r="W114" i="35"/>
  <c r="X114" i="35"/>
  <c r="Y114" i="35"/>
  <c r="O115" i="35"/>
  <c r="P115" i="35"/>
  <c r="Q115" i="35"/>
  <c r="R115" i="35"/>
  <c r="S115" i="35"/>
  <c r="T115" i="35"/>
  <c r="V115" i="35"/>
  <c r="W115" i="35"/>
  <c r="X115" i="35"/>
  <c r="Y115" i="35"/>
  <c r="O116" i="35"/>
  <c r="P116" i="35"/>
  <c r="Q116" i="35"/>
  <c r="R116" i="35"/>
  <c r="S116" i="35"/>
  <c r="T116" i="35"/>
  <c r="V116" i="35"/>
  <c r="W116" i="35"/>
  <c r="X116" i="35"/>
  <c r="Y116" i="35"/>
  <c r="O117" i="35"/>
  <c r="P117" i="35"/>
  <c r="Q117" i="35"/>
  <c r="R117" i="35"/>
  <c r="S117" i="35"/>
  <c r="T117" i="35"/>
  <c r="V117" i="35"/>
  <c r="W117" i="35"/>
  <c r="X117" i="35"/>
  <c r="Y117" i="35"/>
  <c r="O118" i="35"/>
  <c r="P118" i="35"/>
  <c r="Q118" i="35"/>
  <c r="R118" i="35"/>
  <c r="S118" i="35"/>
  <c r="T118" i="35"/>
  <c r="V118" i="35"/>
  <c r="W118" i="35"/>
  <c r="X118" i="35"/>
  <c r="Y118" i="35"/>
  <c r="O119" i="35"/>
  <c r="P119" i="35"/>
  <c r="Q119" i="35"/>
  <c r="R119" i="35"/>
  <c r="S119" i="35"/>
  <c r="T119" i="35"/>
  <c r="V119" i="35"/>
  <c r="W119" i="35"/>
  <c r="X119" i="35"/>
  <c r="Y119" i="35"/>
  <c r="O120" i="35"/>
  <c r="P120" i="35"/>
  <c r="Q120" i="35"/>
  <c r="R120" i="35"/>
  <c r="S120" i="35"/>
  <c r="T120" i="35"/>
  <c r="V120" i="35"/>
  <c r="W120" i="35"/>
  <c r="X120" i="35"/>
  <c r="Y120" i="35"/>
  <c r="O121" i="35"/>
  <c r="P121" i="35"/>
  <c r="Q121" i="35"/>
  <c r="R121" i="35"/>
  <c r="S121" i="35"/>
  <c r="T121" i="35"/>
  <c r="V121" i="35"/>
  <c r="W121" i="35"/>
  <c r="X121" i="35"/>
  <c r="Y121" i="35"/>
  <c r="O122" i="35"/>
  <c r="P122" i="35"/>
  <c r="Q122" i="35"/>
  <c r="R122" i="35"/>
  <c r="S122" i="35"/>
  <c r="T122" i="35"/>
  <c r="V122" i="35"/>
  <c r="W122" i="35"/>
  <c r="X122" i="35"/>
  <c r="Y122" i="35"/>
  <c r="O123" i="35"/>
  <c r="P123" i="35"/>
  <c r="Q123" i="35"/>
  <c r="R123" i="35"/>
  <c r="S123" i="35"/>
  <c r="T123" i="35"/>
  <c r="V123" i="35"/>
  <c r="W123" i="35"/>
  <c r="X123" i="35"/>
  <c r="Y123" i="35"/>
  <c r="O124" i="35"/>
  <c r="P124" i="35"/>
  <c r="Q124" i="35"/>
  <c r="R124" i="35"/>
  <c r="S124" i="35"/>
  <c r="T124" i="35"/>
  <c r="V124" i="35"/>
  <c r="W124" i="35"/>
  <c r="X124" i="35"/>
  <c r="Y124" i="35"/>
  <c r="O125" i="35"/>
  <c r="P125" i="35"/>
  <c r="Q125" i="35"/>
  <c r="R125" i="35"/>
  <c r="S125" i="35"/>
  <c r="T125" i="35"/>
  <c r="V125" i="35"/>
  <c r="W125" i="35"/>
  <c r="X125" i="35"/>
  <c r="Y125" i="35"/>
  <c r="O126" i="35"/>
  <c r="P126" i="35"/>
  <c r="Q126" i="35"/>
  <c r="R126" i="35"/>
  <c r="S126" i="35"/>
  <c r="T126" i="35"/>
  <c r="V126" i="35"/>
  <c r="W126" i="35"/>
  <c r="X126" i="35"/>
  <c r="Y126" i="35"/>
  <c r="O127" i="35"/>
  <c r="P127" i="35"/>
  <c r="Q127" i="35"/>
  <c r="R127" i="35"/>
  <c r="S127" i="35"/>
  <c r="T127" i="35"/>
  <c r="V127" i="35"/>
  <c r="W127" i="35"/>
  <c r="X127" i="35"/>
  <c r="Y127" i="35"/>
  <c r="O128" i="35"/>
  <c r="P128" i="35"/>
  <c r="Q128" i="35"/>
  <c r="R128" i="35"/>
  <c r="S128" i="35"/>
  <c r="T128" i="35"/>
  <c r="V128" i="35"/>
  <c r="W128" i="35"/>
  <c r="X128" i="35"/>
  <c r="Y128" i="35"/>
  <c r="O129" i="35"/>
  <c r="P129" i="35"/>
  <c r="Q129" i="35"/>
  <c r="R129" i="35"/>
  <c r="S129" i="35"/>
  <c r="T129" i="35"/>
  <c r="V129" i="35"/>
  <c r="W129" i="35"/>
  <c r="X129" i="35"/>
  <c r="Y129" i="35"/>
  <c r="O130" i="35"/>
  <c r="P130" i="35"/>
  <c r="Q130" i="35"/>
  <c r="R130" i="35"/>
  <c r="S130" i="35"/>
  <c r="T130" i="35"/>
  <c r="V130" i="35"/>
  <c r="W130" i="35"/>
  <c r="X130" i="35"/>
  <c r="Y130" i="35"/>
  <c r="O131" i="35"/>
  <c r="P131" i="35"/>
  <c r="Q131" i="35"/>
  <c r="R131" i="35"/>
  <c r="S131" i="35"/>
  <c r="T131" i="35"/>
  <c r="V131" i="35"/>
  <c r="W131" i="35"/>
  <c r="X131" i="35"/>
  <c r="Y131" i="35"/>
  <c r="O132" i="35"/>
  <c r="P132" i="35"/>
  <c r="Q132" i="35"/>
  <c r="R132" i="35"/>
  <c r="S132" i="35"/>
  <c r="T132" i="35"/>
  <c r="V132" i="35"/>
  <c r="W132" i="35"/>
  <c r="X132" i="35"/>
  <c r="Y132" i="35"/>
  <c r="O133" i="35"/>
  <c r="P133" i="35"/>
  <c r="Q133" i="35"/>
  <c r="R133" i="35"/>
  <c r="S133" i="35"/>
  <c r="T133" i="35"/>
  <c r="V133" i="35"/>
  <c r="W133" i="35"/>
  <c r="X133" i="35"/>
  <c r="Y133" i="35"/>
  <c r="O134" i="35"/>
  <c r="P134" i="35"/>
  <c r="Q134" i="35"/>
  <c r="R134" i="35"/>
  <c r="S134" i="35"/>
  <c r="T134" i="35"/>
  <c r="V134" i="35"/>
  <c r="W134" i="35"/>
  <c r="X134" i="35"/>
  <c r="Y134" i="35"/>
  <c r="O135" i="35"/>
  <c r="P135" i="35"/>
  <c r="Q135" i="35"/>
  <c r="R135" i="35"/>
  <c r="S135" i="35"/>
  <c r="T135" i="35"/>
  <c r="V135" i="35"/>
  <c r="W135" i="35"/>
  <c r="X135" i="35"/>
  <c r="Y135" i="35"/>
  <c r="O136" i="35"/>
  <c r="P136" i="35"/>
  <c r="Q136" i="35"/>
  <c r="R136" i="35"/>
  <c r="S136" i="35"/>
  <c r="T136" i="35"/>
  <c r="V136" i="35"/>
  <c r="W136" i="35"/>
  <c r="X136" i="35"/>
  <c r="Y136" i="35"/>
  <c r="O137" i="35"/>
  <c r="P137" i="35"/>
  <c r="Q137" i="35"/>
  <c r="R137" i="35"/>
  <c r="S137" i="35"/>
  <c r="T137" i="35"/>
  <c r="V137" i="35"/>
  <c r="W137" i="35"/>
  <c r="X137" i="35"/>
  <c r="Y137" i="35"/>
  <c r="O138" i="35"/>
  <c r="P138" i="35"/>
  <c r="Q138" i="35"/>
  <c r="R138" i="35"/>
  <c r="S138" i="35"/>
  <c r="T138" i="35"/>
  <c r="V138" i="35"/>
  <c r="W138" i="35"/>
  <c r="X138" i="35"/>
  <c r="Y138" i="35"/>
  <c r="O139" i="35"/>
  <c r="P139" i="35"/>
  <c r="Q139" i="35"/>
  <c r="R139" i="35"/>
  <c r="S139" i="35"/>
  <c r="T139" i="35"/>
  <c r="V139" i="35"/>
  <c r="W139" i="35"/>
  <c r="X139" i="35"/>
  <c r="Y139" i="35"/>
  <c r="O140" i="35"/>
  <c r="P140" i="35"/>
  <c r="Q140" i="35"/>
  <c r="R140" i="35"/>
  <c r="S140" i="35"/>
  <c r="T140" i="35"/>
  <c r="V140" i="35"/>
  <c r="W140" i="35"/>
  <c r="X140" i="35"/>
  <c r="Y140" i="35"/>
  <c r="O141" i="35"/>
  <c r="P141" i="35"/>
  <c r="Q141" i="35"/>
  <c r="R141" i="35"/>
  <c r="S141" i="35"/>
  <c r="T141" i="35"/>
  <c r="V141" i="35"/>
  <c r="W141" i="35"/>
  <c r="X141" i="35"/>
  <c r="Y141" i="35"/>
  <c r="O142" i="35"/>
  <c r="P142" i="35"/>
  <c r="Q142" i="35"/>
  <c r="R142" i="35"/>
  <c r="S142" i="35"/>
  <c r="T142" i="35"/>
  <c r="V142" i="35"/>
  <c r="W142" i="35"/>
  <c r="X142" i="35"/>
  <c r="Y142" i="35"/>
  <c r="O143" i="35"/>
  <c r="P143" i="35"/>
  <c r="Q143" i="35"/>
  <c r="R143" i="35"/>
  <c r="S143" i="35"/>
  <c r="T143" i="35"/>
  <c r="V143" i="35"/>
  <c r="W143" i="35"/>
  <c r="X143" i="35"/>
  <c r="Y143" i="35"/>
  <c r="O144" i="35"/>
  <c r="P144" i="35"/>
  <c r="Q144" i="35"/>
  <c r="R144" i="35"/>
  <c r="S144" i="35"/>
  <c r="T144" i="35"/>
  <c r="V144" i="35"/>
  <c r="W144" i="35"/>
  <c r="X144" i="35"/>
  <c r="Y144" i="35"/>
  <c r="O145" i="35"/>
  <c r="P145" i="35"/>
  <c r="Q145" i="35"/>
  <c r="R145" i="35"/>
  <c r="S145" i="35"/>
  <c r="T145" i="35"/>
  <c r="V145" i="35"/>
  <c r="W145" i="35"/>
  <c r="X145" i="35"/>
  <c r="Y145" i="35"/>
  <c r="O146" i="35"/>
  <c r="P146" i="35"/>
  <c r="Q146" i="35"/>
  <c r="R146" i="35"/>
  <c r="S146" i="35"/>
  <c r="T146" i="35"/>
  <c r="V146" i="35"/>
  <c r="W146" i="35"/>
  <c r="X146" i="35"/>
  <c r="Y146" i="35"/>
  <c r="O147" i="35"/>
  <c r="P147" i="35"/>
  <c r="Q147" i="35"/>
  <c r="R147" i="35"/>
  <c r="S147" i="35"/>
  <c r="T147" i="35"/>
  <c r="V147" i="35"/>
  <c r="W147" i="35"/>
  <c r="X147" i="35"/>
  <c r="Y147" i="35"/>
  <c r="O148" i="35"/>
  <c r="P148" i="35"/>
  <c r="Q148" i="35"/>
  <c r="R148" i="35"/>
  <c r="S148" i="35"/>
  <c r="T148" i="35"/>
  <c r="V148" i="35"/>
  <c r="W148" i="35"/>
  <c r="X148" i="35"/>
  <c r="Y148" i="35"/>
  <c r="O149" i="35"/>
  <c r="P149" i="35"/>
  <c r="Q149" i="35"/>
  <c r="R149" i="35"/>
  <c r="S149" i="35"/>
  <c r="T149" i="35"/>
  <c r="V149" i="35"/>
  <c r="W149" i="35"/>
  <c r="X149" i="35"/>
  <c r="Y149" i="35"/>
  <c r="O150" i="35"/>
  <c r="P150" i="35"/>
  <c r="Q150" i="35"/>
  <c r="R150" i="35"/>
  <c r="S150" i="35"/>
  <c r="T150" i="35"/>
  <c r="V150" i="35"/>
  <c r="W150" i="35"/>
  <c r="X150" i="35"/>
  <c r="Y150" i="35"/>
  <c r="O151" i="35"/>
  <c r="P151" i="35"/>
  <c r="Q151" i="35"/>
  <c r="R151" i="35"/>
  <c r="S151" i="35"/>
  <c r="T151" i="35"/>
  <c r="V151" i="35"/>
  <c r="W151" i="35"/>
  <c r="X151" i="35"/>
  <c r="Y151" i="35"/>
  <c r="O152" i="35"/>
  <c r="P152" i="35"/>
  <c r="Q152" i="35"/>
  <c r="R152" i="35"/>
  <c r="S152" i="35"/>
  <c r="T152" i="35"/>
  <c r="V152" i="35"/>
  <c r="W152" i="35"/>
  <c r="X152" i="35"/>
  <c r="Y152" i="35"/>
  <c r="O153" i="35"/>
  <c r="P153" i="35"/>
  <c r="Q153" i="35"/>
  <c r="R153" i="35"/>
  <c r="S153" i="35"/>
  <c r="T153" i="35"/>
  <c r="V153" i="35"/>
  <c r="W153" i="35"/>
  <c r="X153" i="35"/>
  <c r="Y153" i="35"/>
  <c r="O154" i="35"/>
  <c r="P154" i="35"/>
  <c r="Q154" i="35"/>
  <c r="R154" i="35"/>
  <c r="S154" i="35"/>
  <c r="T154" i="35"/>
  <c r="V154" i="35"/>
  <c r="W154" i="35"/>
  <c r="X154" i="35"/>
  <c r="Y154" i="35"/>
  <c r="O155" i="35"/>
  <c r="P155" i="35"/>
  <c r="Q155" i="35"/>
  <c r="R155" i="35"/>
  <c r="S155" i="35"/>
  <c r="T155" i="35"/>
  <c r="V155" i="35"/>
  <c r="W155" i="35"/>
  <c r="X155" i="35"/>
  <c r="Y155" i="35"/>
  <c r="O156" i="35"/>
  <c r="P156" i="35"/>
  <c r="Q156" i="35"/>
  <c r="R156" i="35"/>
  <c r="S156" i="35"/>
  <c r="T156" i="35"/>
  <c r="V156" i="35"/>
  <c r="W156" i="35"/>
  <c r="X156" i="35"/>
  <c r="Y156" i="35"/>
  <c r="O157" i="35"/>
  <c r="P157" i="35"/>
  <c r="Q157" i="35"/>
  <c r="R157" i="35"/>
  <c r="S157" i="35"/>
  <c r="T157" i="35"/>
  <c r="V157" i="35"/>
  <c r="W157" i="35"/>
  <c r="X157" i="35"/>
  <c r="Y157" i="35"/>
  <c r="O158" i="35"/>
  <c r="P158" i="35"/>
  <c r="Q158" i="35"/>
  <c r="R158" i="35"/>
  <c r="S158" i="35"/>
  <c r="T158" i="35"/>
  <c r="V158" i="35"/>
  <c r="W158" i="35"/>
  <c r="X158" i="35"/>
  <c r="Y158" i="35"/>
  <c r="O159" i="35"/>
  <c r="P159" i="35"/>
  <c r="Q159" i="35"/>
  <c r="R159" i="35"/>
  <c r="S159" i="35"/>
  <c r="T159" i="35"/>
  <c r="V159" i="35"/>
  <c r="W159" i="35"/>
  <c r="X159" i="35"/>
  <c r="Y159" i="35"/>
  <c r="O160" i="35"/>
  <c r="P160" i="35"/>
  <c r="Q160" i="35"/>
  <c r="R160" i="35"/>
  <c r="S160" i="35"/>
  <c r="T160" i="35"/>
  <c r="V160" i="35"/>
  <c r="W160" i="35"/>
  <c r="X160" i="35"/>
  <c r="Y160" i="35"/>
  <c r="O161" i="35"/>
  <c r="P161" i="35"/>
  <c r="Q161" i="35"/>
  <c r="R161" i="35"/>
  <c r="S161" i="35"/>
  <c r="T161" i="35"/>
  <c r="V161" i="35"/>
  <c r="W161" i="35"/>
  <c r="X161" i="35"/>
  <c r="Y161" i="35"/>
  <c r="O162" i="35"/>
  <c r="P162" i="35"/>
  <c r="Q162" i="35"/>
  <c r="R162" i="35"/>
  <c r="S162" i="35"/>
  <c r="T162" i="35"/>
  <c r="V162" i="35"/>
  <c r="W162" i="35"/>
  <c r="X162" i="35"/>
  <c r="Y162" i="35"/>
  <c r="O163" i="35"/>
  <c r="P163" i="35"/>
  <c r="Q163" i="35"/>
  <c r="R163" i="35"/>
  <c r="S163" i="35"/>
  <c r="T163" i="35"/>
  <c r="V163" i="35"/>
  <c r="W163" i="35"/>
  <c r="X163" i="35"/>
  <c r="Y163" i="35"/>
  <c r="O164" i="35"/>
  <c r="P164" i="35"/>
  <c r="Q164" i="35"/>
  <c r="R164" i="35"/>
  <c r="S164" i="35"/>
  <c r="T164" i="35"/>
  <c r="V164" i="35"/>
  <c r="W164" i="35"/>
  <c r="X164" i="35"/>
  <c r="Y164" i="35"/>
  <c r="O165" i="35"/>
  <c r="P165" i="35"/>
  <c r="Q165" i="35"/>
  <c r="R165" i="35"/>
  <c r="S165" i="35"/>
  <c r="T165" i="35"/>
  <c r="V165" i="35"/>
  <c r="W165" i="35"/>
  <c r="X165" i="35"/>
  <c r="Y165" i="35"/>
  <c r="O166" i="35"/>
  <c r="P166" i="35"/>
  <c r="Q166" i="35"/>
  <c r="R166" i="35"/>
  <c r="S166" i="35"/>
  <c r="T166" i="35"/>
  <c r="V166" i="35"/>
  <c r="W166" i="35"/>
  <c r="X166" i="35"/>
  <c r="Y166" i="35"/>
  <c r="O167" i="35"/>
  <c r="P167" i="35"/>
  <c r="Q167" i="35"/>
  <c r="R167" i="35"/>
  <c r="S167" i="35"/>
  <c r="T167" i="35"/>
  <c r="V167" i="35"/>
  <c r="W167" i="35"/>
  <c r="X167" i="35"/>
  <c r="Y167" i="35"/>
  <c r="O168" i="35"/>
  <c r="P168" i="35"/>
  <c r="Q168" i="35"/>
  <c r="R168" i="35"/>
  <c r="S168" i="35"/>
  <c r="T168" i="35"/>
  <c r="V168" i="35"/>
  <c r="W168" i="35"/>
  <c r="X168" i="35"/>
  <c r="Y168" i="35"/>
  <c r="O169" i="35"/>
  <c r="P169" i="35"/>
  <c r="Q169" i="35"/>
  <c r="R169" i="35"/>
  <c r="S169" i="35"/>
  <c r="T169" i="35"/>
  <c r="V169" i="35"/>
  <c r="W169" i="35"/>
  <c r="X169" i="35"/>
  <c r="Y169" i="35"/>
  <c r="O170" i="35"/>
  <c r="P170" i="35"/>
  <c r="Q170" i="35"/>
  <c r="R170" i="35"/>
  <c r="S170" i="35"/>
  <c r="T170" i="35"/>
  <c r="V170" i="35"/>
  <c r="W170" i="35"/>
  <c r="X170" i="35"/>
  <c r="Y170" i="35"/>
  <c r="O171" i="35"/>
  <c r="P171" i="35"/>
  <c r="Q171" i="35"/>
  <c r="R171" i="35"/>
  <c r="S171" i="35"/>
  <c r="T171" i="35"/>
  <c r="V171" i="35"/>
  <c r="W171" i="35"/>
  <c r="X171" i="35"/>
  <c r="Y171" i="35"/>
  <c r="O172" i="35"/>
  <c r="P172" i="35"/>
  <c r="Q172" i="35"/>
  <c r="R172" i="35"/>
  <c r="S172" i="35"/>
  <c r="T172" i="35"/>
  <c r="V172" i="35"/>
  <c r="W172" i="35"/>
  <c r="X172" i="35"/>
  <c r="Y172" i="35"/>
  <c r="O173" i="35"/>
  <c r="P173" i="35"/>
  <c r="Q173" i="35"/>
  <c r="R173" i="35"/>
  <c r="S173" i="35"/>
  <c r="T173" i="35"/>
  <c r="V173" i="35"/>
  <c r="W173" i="35"/>
  <c r="X173" i="35"/>
  <c r="Y173" i="35"/>
  <c r="O174" i="35"/>
  <c r="P174" i="35"/>
  <c r="Q174" i="35"/>
  <c r="R174" i="35"/>
  <c r="S174" i="35"/>
  <c r="T174" i="35"/>
  <c r="V174" i="35"/>
  <c r="W174" i="35"/>
  <c r="X174" i="35"/>
  <c r="Y174" i="35"/>
  <c r="O175" i="35"/>
  <c r="P175" i="35"/>
  <c r="Q175" i="35"/>
  <c r="R175" i="35"/>
  <c r="S175" i="35"/>
  <c r="T175" i="35"/>
  <c r="V175" i="35"/>
  <c r="W175" i="35"/>
  <c r="X175" i="35"/>
  <c r="Y175" i="35"/>
  <c r="O176" i="35"/>
  <c r="P176" i="35"/>
  <c r="Q176" i="35"/>
  <c r="R176" i="35"/>
  <c r="S176" i="35"/>
  <c r="T176" i="35"/>
  <c r="V176" i="35"/>
  <c r="W176" i="35"/>
  <c r="X176" i="35"/>
  <c r="Y176" i="35"/>
  <c r="O177" i="35"/>
  <c r="P177" i="35"/>
  <c r="Q177" i="35"/>
  <c r="R177" i="35"/>
  <c r="S177" i="35"/>
  <c r="T177" i="35"/>
  <c r="V177" i="35"/>
  <c r="W177" i="35"/>
  <c r="X177" i="35"/>
  <c r="Y177" i="35"/>
  <c r="O178" i="35"/>
  <c r="P178" i="35"/>
  <c r="Q178" i="35"/>
  <c r="R178" i="35"/>
  <c r="S178" i="35"/>
  <c r="T178" i="35"/>
  <c r="V178" i="35"/>
  <c r="W178" i="35"/>
  <c r="X178" i="35"/>
  <c r="Y178" i="35"/>
  <c r="O179" i="35"/>
  <c r="P179" i="35"/>
  <c r="Q179" i="35"/>
  <c r="R179" i="35"/>
  <c r="S179" i="35"/>
  <c r="T179" i="35"/>
  <c r="V179" i="35"/>
  <c r="W179" i="35"/>
  <c r="X179" i="35"/>
  <c r="Y179" i="35"/>
  <c r="O180" i="35"/>
  <c r="P180" i="35"/>
  <c r="Q180" i="35"/>
  <c r="R180" i="35"/>
  <c r="S180" i="35"/>
  <c r="T180" i="35"/>
  <c r="V180" i="35"/>
  <c r="W180" i="35"/>
  <c r="X180" i="35"/>
  <c r="Y180" i="35"/>
  <c r="O181" i="35"/>
  <c r="P181" i="35"/>
  <c r="Q181" i="35"/>
  <c r="R181" i="35"/>
  <c r="S181" i="35"/>
  <c r="T181" i="35"/>
  <c r="V181" i="35"/>
  <c r="W181" i="35"/>
  <c r="X181" i="35"/>
  <c r="Y181" i="35"/>
  <c r="O182" i="35"/>
  <c r="P182" i="35"/>
  <c r="Q182" i="35"/>
  <c r="R182" i="35"/>
  <c r="S182" i="35"/>
  <c r="T182" i="35"/>
  <c r="V182" i="35"/>
  <c r="W182" i="35"/>
  <c r="X182" i="35"/>
  <c r="Y182" i="35"/>
  <c r="O183" i="35"/>
  <c r="P183" i="35"/>
  <c r="Q183" i="35"/>
  <c r="R183" i="35"/>
  <c r="S183" i="35"/>
  <c r="T183" i="35"/>
  <c r="V183" i="35"/>
  <c r="W183" i="35"/>
  <c r="X183" i="35"/>
  <c r="Y183" i="35"/>
  <c r="O184" i="35"/>
  <c r="P184" i="35"/>
  <c r="Q184" i="35"/>
  <c r="R184" i="35"/>
  <c r="S184" i="35"/>
  <c r="T184" i="35"/>
  <c r="V184" i="35"/>
  <c r="W184" i="35"/>
  <c r="X184" i="35"/>
  <c r="Y184" i="35"/>
  <c r="O185" i="35"/>
  <c r="P185" i="35"/>
  <c r="Q185" i="35"/>
  <c r="R185" i="35"/>
  <c r="S185" i="35"/>
  <c r="T185" i="35"/>
  <c r="V185" i="35"/>
  <c r="W185" i="35"/>
  <c r="X185" i="35"/>
  <c r="Y185" i="35"/>
  <c r="O186" i="35"/>
  <c r="P186" i="35"/>
  <c r="Q186" i="35"/>
  <c r="R186" i="35"/>
  <c r="S186" i="35"/>
  <c r="T186" i="35"/>
  <c r="V186" i="35"/>
  <c r="W186" i="35"/>
  <c r="X186" i="35"/>
  <c r="Y186" i="35"/>
  <c r="O187" i="35"/>
  <c r="P187" i="35"/>
  <c r="Q187" i="35"/>
  <c r="R187" i="35"/>
  <c r="S187" i="35"/>
  <c r="T187" i="35"/>
  <c r="V187" i="35"/>
  <c r="W187" i="35"/>
  <c r="X187" i="35"/>
  <c r="Y187" i="35"/>
  <c r="O188" i="35"/>
  <c r="P188" i="35"/>
  <c r="Q188" i="35"/>
  <c r="R188" i="35"/>
  <c r="S188" i="35"/>
  <c r="T188" i="35"/>
  <c r="V188" i="35"/>
  <c r="W188" i="35"/>
  <c r="X188" i="35"/>
  <c r="Y188" i="35"/>
  <c r="O189" i="35"/>
  <c r="P189" i="35"/>
  <c r="Q189" i="35"/>
  <c r="R189" i="35"/>
  <c r="S189" i="35"/>
  <c r="T189" i="35"/>
  <c r="V189" i="35"/>
  <c r="W189" i="35"/>
  <c r="X189" i="35"/>
  <c r="Y189" i="35"/>
  <c r="O190" i="35"/>
  <c r="P190" i="35"/>
  <c r="Q190" i="35"/>
  <c r="R190" i="35"/>
  <c r="S190" i="35"/>
  <c r="T190" i="35"/>
  <c r="V190" i="35"/>
  <c r="W190" i="35"/>
  <c r="X190" i="35"/>
  <c r="Y190" i="35"/>
  <c r="O191" i="35"/>
  <c r="P191" i="35"/>
  <c r="Q191" i="35"/>
  <c r="R191" i="35"/>
  <c r="S191" i="35"/>
  <c r="T191" i="35"/>
  <c r="V191" i="35"/>
  <c r="W191" i="35"/>
  <c r="X191" i="35"/>
  <c r="Y191" i="35"/>
  <c r="O192" i="35"/>
  <c r="P192" i="35"/>
  <c r="Q192" i="35"/>
  <c r="R192" i="35"/>
  <c r="S192" i="35"/>
  <c r="T192" i="35"/>
  <c r="V192" i="35"/>
  <c r="W192" i="35"/>
  <c r="X192" i="35"/>
  <c r="Y192" i="35"/>
  <c r="O193" i="35"/>
  <c r="P193" i="35"/>
  <c r="Q193" i="35"/>
  <c r="R193" i="35"/>
  <c r="S193" i="35"/>
  <c r="T193" i="35"/>
  <c r="V193" i="35"/>
  <c r="W193" i="35"/>
  <c r="X193" i="35"/>
  <c r="Y193" i="35"/>
  <c r="O194" i="35"/>
  <c r="P194" i="35"/>
  <c r="Q194" i="35"/>
  <c r="R194" i="35"/>
  <c r="S194" i="35"/>
  <c r="T194" i="35"/>
  <c r="V194" i="35"/>
  <c r="W194" i="35"/>
  <c r="X194" i="35"/>
  <c r="Y194" i="35"/>
  <c r="O195" i="35"/>
  <c r="P195" i="35"/>
  <c r="Q195" i="35"/>
  <c r="R195" i="35"/>
  <c r="S195" i="35"/>
  <c r="T195" i="35"/>
  <c r="V195" i="35"/>
  <c r="W195" i="35"/>
  <c r="X195" i="35"/>
  <c r="Y195" i="35"/>
  <c r="O196" i="35"/>
  <c r="P196" i="35"/>
  <c r="Q196" i="35"/>
  <c r="R196" i="35"/>
  <c r="S196" i="35"/>
  <c r="T196" i="35"/>
  <c r="V196" i="35"/>
  <c r="W196" i="35"/>
  <c r="X196" i="35"/>
  <c r="Y196" i="35"/>
  <c r="O197" i="35"/>
  <c r="P197" i="35"/>
  <c r="Q197" i="35"/>
  <c r="R197" i="35"/>
  <c r="S197" i="35"/>
  <c r="T197" i="35"/>
  <c r="V197" i="35"/>
  <c r="W197" i="35"/>
  <c r="X197" i="35"/>
  <c r="Y197" i="35"/>
  <c r="O198" i="35"/>
  <c r="P198" i="35"/>
  <c r="Q198" i="35"/>
  <c r="R198" i="35"/>
  <c r="S198" i="35"/>
  <c r="T198" i="35"/>
  <c r="V198" i="35"/>
  <c r="W198" i="35"/>
  <c r="X198" i="35"/>
  <c r="Y198" i="35"/>
  <c r="O199" i="35"/>
  <c r="P199" i="35"/>
  <c r="Q199" i="35"/>
  <c r="R199" i="35"/>
  <c r="S199" i="35"/>
  <c r="T199" i="35"/>
  <c r="V199" i="35"/>
  <c r="W199" i="35"/>
  <c r="X199" i="35"/>
  <c r="Y199" i="35"/>
  <c r="O200" i="35"/>
  <c r="P200" i="35"/>
  <c r="Q200" i="35"/>
  <c r="R200" i="35"/>
  <c r="S200" i="35"/>
  <c r="T200" i="35"/>
  <c r="V200" i="35"/>
  <c r="W200" i="35"/>
  <c r="X200" i="35"/>
  <c r="Y200" i="35"/>
  <c r="O201" i="35"/>
  <c r="P201" i="35"/>
  <c r="Q201" i="35"/>
  <c r="R201" i="35"/>
  <c r="S201" i="35"/>
  <c r="T201" i="35"/>
  <c r="V201" i="35"/>
  <c r="W201" i="35"/>
  <c r="X201" i="35"/>
  <c r="Y201" i="35"/>
  <c r="O202" i="35"/>
  <c r="P202" i="35"/>
  <c r="Q202" i="35"/>
  <c r="R202" i="35"/>
  <c r="S202" i="35"/>
  <c r="T202" i="35"/>
  <c r="V202" i="35"/>
  <c r="W202" i="35"/>
  <c r="X202" i="35"/>
  <c r="Y202" i="35"/>
  <c r="O203" i="35"/>
  <c r="P203" i="35"/>
  <c r="Q203" i="35"/>
  <c r="R203" i="35"/>
  <c r="S203" i="35"/>
  <c r="T203" i="35"/>
  <c r="V203" i="35"/>
  <c r="W203" i="35"/>
  <c r="X203" i="35"/>
  <c r="Y203" i="35"/>
  <c r="O204" i="35"/>
  <c r="P204" i="35"/>
  <c r="Q204" i="35"/>
  <c r="R204" i="35"/>
  <c r="S204" i="35"/>
  <c r="T204" i="35"/>
  <c r="V204" i="35"/>
  <c r="W204" i="35"/>
  <c r="X204" i="35"/>
  <c r="Y204" i="35"/>
  <c r="O205" i="35"/>
  <c r="P205" i="35"/>
  <c r="Q205" i="35"/>
  <c r="R205" i="35"/>
  <c r="S205" i="35"/>
  <c r="T205" i="35"/>
  <c r="V205" i="35"/>
  <c r="W205" i="35"/>
  <c r="X205" i="35"/>
  <c r="Y205" i="35"/>
  <c r="O206" i="35"/>
  <c r="P206" i="35"/>
  <c r="Q206" i="35"/>
  <c r="R206" i="35"/>
  <c r="S206" i="35"/>
  <c r="T206" i="35"/>
  <c r="V206" i="35"/>
  <c r="W206" i="35"/>
  <c r="X206" i="35"/>
  <c r="Y206" i="35"/>
  <c r="O207" i="35"/>
  <c r="P207" i="35"/>
  <c r="Q207" i="35"/>
  <c r="R207" i="35"/>
  <c r="S207" i="35"/>
  <c r="T207" i="35"/>
  <c r="V207" i="35"/>
  <c r="W207" i="35"/>
  <c r="X207" i="35"/>
  <c r="Y207" i="35"/>
  <c r="O208" i="35"/>
  <c r="P208" i="35"/>
  <c r="Q208" i="35"/>
  <c r="R208" i="35"/>
  <c r="S208" i="35"/>
  <c r="T208" i="35"/>
  <c r="V208" i="35"/>
  <c r="W208" i="35"/>
  <c r="X208" i="35"/>
  <c r="Y208" i="35"/>
  <c r="O209" i="35"/>
  <c r="P209" i="35"/>
  <c r="Q209" i="35"/>
  <c r="R209" i="35"/>
  <c r="S209" i="35"/>
  <c r="T209" i="35"/>
  <c r="V209" i="35"/>
  <c r="W209" i="35"/>
  <c r="X209" i="35"/>
  <c r="Y209" i="35"/>
  <c r="O210" i="35"/>
  <c r="P210" i="35"/>
  <c r="Q210" i="35"/>
  <c r="R210" i="35"/>
  <c r="S210" i="35"/>
  <c r="T210" i="35"/>
  <c r="V210" i="35"/>
  <c r="W210" i="35"/>
  <c r="X210" i="35"/>
  <c r="Y210" i="35"/>
  <c r="O211" i="35"/>
  <c r="P211" i="35"/>
  <c r="Q211" i="35"/>
  <c r="R211" i="35"/>
  <c r="S211" i="35"/>
  <c r="T211" i="35"/>
  <c r="V211" i="35"/>
  <c r="W211" i="35"/>
  <c r="X211" i="35"/>
  <c r="Y211" i="35"/>
  <c r="O212" i="35"/>
  <c r="P212" i="35"/>
  <c r="Q212" i="35"/>
  <c r="R212" i="35"/>
  <c r="S212" i="35"/>
  <c r="T212" i="35"/>
  <c r="V212" i="35"/>
  <c r="W212" i="35"/>
  <c r="X212" i="35"/>
  <c r="Y212" i="35"/>
  <c r="O213" i="35"/>
  <c r="P213" i="35"/>
  <c r="Q213" i="35"/>
  <c r="R213" i="35"/>
  <c r="S213" i="35"/>
  <c r="T213" i="35"/>
  <c r="V213" i="35"/>
  <c r="W213" i="35"/>
  <c r="X213" i="35"/>
  <c r="Y213" i="35"/>
  <c r="O214" i="35"/>
  <c r="P214" i="35"/>
  <c r="Q214" i="35"/>
  <c r="R214" i="35"/>
  <c r="S214" i="35"/>
  <c r="T214" i="35"/>
  <c r="V214" i="35"/>
  <c r="W214" i="35"/>
  <c r="X214" i="35"/>
  <c r="Y214" i="35"/>
  <c r="O215" i="35"/>
  <c r="P215" i="35"/>
  <c r="Q215" i="35"/>
  <c r="R215" i="35"/>
  <c r="S215" i="35"/>
  <c r="T215" i="35"/>
  <c r="V215" i="35"/>
  <c r="W215" i="35"/>
  <c r="X215" i="35"/>
  <c r="Y215" i="35"/>
  <c r="O216" i="35"/>
  <c r="P216" i="35"/>
  <c r="Q216" i="35"/>
  <c r="R216" i="35"/>
  <c r="S216" i="35"/>
  <c r="T216" i="35"/>
  <c r="V216" i="35"/>
  <c r="W216" i="35"/>
  <c r="X216" i="35"/>
  <c r="Y216" i="35"/>
  <c r="O217" i="35"/>
  <c r="P217" i="35"/>
  <c r="Q217" i="35"/>
  <c r="R217" i="35"/>
  <c r="S217" i="35"/>
  <c r="T217" i="35"/>
  <c r="V217" i="35"/>
  <c r="W217" i="35"/>
  <c r="X217" i="35"/>
  <c r="Y217" i="35"/>
  <c r="O218" i="35"/>
  <c r="P218" i="35"/>
  <c r="Q218" i="35"/>
  <c r="R218" i="35"/>
  <c r="S218" i="35"/>
  <c r="T218" i="35"/>
  <c r="V218" i="35"/>
  <c r="W218" i="35"/>
  <c r="X218" i="35"/>
  <c r="Y218" i="35"/>
  <c r="O219" i="35"/>
  <c r="P219" i="35"/>
  <c r="Q219" i="35"/>
  <c r="R219" i="35"/>
  <c r="S219" i="35"/>
  <c r="T219" i="35"/>
  <c r="V219" i="35"/>
  <c r="W219" i="35"/>
  <c r="X219" i="35"/>
  <c r="Y219" i="35"/>
  <c r="O220" i="35"/>
  <c r="P220" i="35"/>
  <c r="Q220" i="35"/>
  <c r="R220" i="35"/>
  <c r="S220" i="35"/>
  <c r="T220" i="35"/>
  <c r="V220" i="35"/>
  <c r="W220" i="35"/>
  <c r="X220" i="35"/>
  <c r="Y220" i="35"/>
  <c r="O221" i="35"/>
  <c r="P221" i="35"/>
  <c r="Q221" i="35"/>
  <c r="R221" i="35"/>
  <c r="S221" i="35"/>
  <c r="T221" i="35"/>
  <c r="V221" i="35"/>
  <c r="W221" i="35"/>
  <c r="X221" i="35"/>
  <c r="Y221" i="35"/>
  <c r="O222" i="35"/>
  <c r="P222" i="35"/>
  <c r="Q222" i="35"/>
  <c r="R222" i="35"/>
  <c r="S222" i="35"/>
  <c r="T222" i="35"/>
  <c r="V222" i="35"/>
  <c r="W222" i="35"/>
  <c r="X222" i="35"/>
  <c r="Y222" i="35"/>
  <c r="O223" i="35"/>
  <c r="P223" i="35"/>
  <c r="Q223" i="35"/>
  <c r="R223" i="35"/>
  <c r="S223" i="35"/>
  <c r="T223" i="35"/>
  <c r="V223" i="35"/>
  <c r="W223" i="35"/>
  <c r="X223" i="35"/>
  <c r="Y223" i="35"/>
  <c r="O224" i="35"/>
  <c r="P224" i="35"/>
  <c r="Q224" i="35"/>
  <c r="R224" i="35"/>
  <c r="S224" i="35"/>
  <c r="T224" i="35"/>
  <c r="V224" i="35"/>
  <c r="W224" i="35"/>
  <c r="X224" i="35"/>
  <c r="Y224" i="35"/>
  <c r="O225" i="35"/>
  <c r="P225" i="35"/>
  <c r="Q225" i="35"/>
  <c r="R225" i="35"/>
  <c r="S225" i="35"/>
  <c r="T225" i="35"/>
  <c r="V225" i="35"/>
  <c r="W225" i="35"/>
  <c r="X225" i="35"/>
  <c r="Y225" i="35"/>
  <c r="O226" i="35"/>
  <c r="P226" i="35"/>
  <c r="Q226" i="35"/>
  <c r="R226" i="35"/>
  <c r="S226" i="35"/>
  <c r="T226" i="35"/>
  <c r="V226" i="35"/>
  <c r="W226" i="35"/>
  <c r="X226" i="35"/>
  <c r="Y226" i="35"/>
  <c r="O227" i="35"/>
  <c r="P227" i="35"/>
  <c r="Q227" i="35"/>
  <c r="R227" i="35"/>
  <c r="S227" i="35"/>
  <c r="T227" i="35"/>
  <c r="V227" i="35"/>
  <c r="W227" i="35"/>
  <c r="X227" i="35"/>
  <c r="Y227" i="35"/>
  <c r="O228" i="35"/>
  <c r="P228" i="35"/>
  <c r="Q228" i="35"/>
  <c r="R228" i="35"/>
  <c r="S228" i="35"/>
  <c r="T228" i="35"/>
  <c r="V228" i="35"/>
  <c r="W228" i="35"/>
  <c r="X228" i="35"/>
  <c r="Y228" i="35"/>
  <c r="O229" i="35"/>
  <c r="P229" i="35"/>
  <c r="Q229" i="35"/>
  <c r="R229" i="35"/>
  <c r="S229" i="35"/>
  <c r="T229" i="35"/>
  <c r="V229" i="35"/>
  <c r="W229" i="35"/>
  <c r="X229" i="35"/>
  <c r="Y229" i="35"/>
  <c r="O230" i="35"/>
  <c r="P230" i="35"/>
  <c r="Q230" i="35"/>
  <c r="R230" i="35"/>
  <c r="S230" i="35"/>
  <c r="T230" i="35"/>
  <c r="V230" i="35"/>
  <c r="W230" i="35"/>
  <c r="X230" i="35"/>
  <c r="Y230" i="35"/>
  <c r="O231" i="35"/>
  <c r="P231" i="35"/>
  <c r="Q231" i="35"/>
  <c r="R231" i="35"/>
  <c r="S231" i="35"/>
  <c r="T231" i="35"/>
  <c r="V231" i="35"/>
  <c r="W231" i="35"/>
  <c r="X231" i="35"/>
  <c r="Y231" i="35"/>
  <c r="O232" i="35"/>
  <c r="P232" i="35"/>
  <c r="Q232" i="35"/>
  <c r="R232" i="35"/>
  <c r="S232" i="35"/>
  <c r="T232" i="35"/>
  <c r="V232" i="35"/>
  <c r="W232" i="35"/>
  <c r="X232" i="35"/>
  <c r="Y232" i="35"/>
  <c r="O233" i="35"/>
  <c r="P233" i="35"/>
  <c r="Q233" i="35"/>
  <c r="R233" i="35"/>
  <c r="S233" i="35"/>
  <c r="T233" i="35"/>
  <c r="V233" i="35"/>
  <c r="W233" i="35"/>
  <c r="X233" i="35"/>
  <c r="Y233" i="35"/>
  <c r="O234" i="35"/>
  <c r="P234" i="35"/>
  <c r="Q234" i="35"/>
  <c r="R234" i="35"/>
  <c r="S234" i="35"/>
  <c r="T234" i="35"/>
  <c r="V234" i="35"/>
  <c r="W234" i="35"/>
  <c r="X234" i="35"/>
  <c r="Y234" i="35"/>
  <c r="O235" i="35"/>
  <c r="P235" i="35"/>
  <c r="Q235" i="35"/>
  <c r="R235" i="35"/>
  <c r="S235" i="35"/>
  <c r="T235" i="35"/>
  <c r="V235" i="35"/>
  <c r="W235" i="35"/>
  <c r="X235" i="35"/>
  <c r="Y235" i="35"/>
  <c r="O236" i="35"/>
  <c r="P236" i="35"/>
  <c r="Q236" i="35"/>
  <c r="R236" i="35"/>
  <c r="S236" i="35"/>
  <c r="T236" i="35"/>
  <c r="V236" i="35"/>
  <c r="W236" i="35"/>
  <c r="X236" i="35"/>
  <c r="Y236" i="35"/>
  <c r="O237" i="35"/>
  <c r="P237" i="35"/>
  <c r="Q237" i="35"/>
  <c r="R237" i="35"/>
  <c r="S237" i="35"/>
  <c r="T237" i="35"/>
  <c r="V237" i="35"/>
  <c r="W237" i="35"/>
  <c r="X237" i="35"/>
  <c r="Y237" i="35"/>
  <c r="O238" i="35"/>
  <c r="P238" i="35"/>
  <c r="Q238" i="35"/>
  <c r="R238" i="35"/>
  <c r="S238" i="35"/>
  <c r="T238" i="35"/>
  <c r="V238" i="35"/>
  <c r="W238" i="35"/>
  <c r="X238" i="35"/>
  <c r="Y238" i="35"/>
  <c r="O239" i="35"/>
  <c r="P239" i="35"/>
  <c r="Q239" i="35"/>
  <c r="R239" i="35"/>
  <c r="S239" i="35"/>
  <c r="T239" i="35"/>
  <c r="V239" i="35"/>
  <c r="W239" i="35"/>
  <c r="X239" i="35"/>
  <c r="Y239" i="35"/>
  <c r="O240" i="35"/>
  <c r="P240" i="35"/>
  <c r="Q240" i="35"/>
  <c r="R240" i="35"/>
  <c r="S240" i="35"/>
  <c r="T240" i="35"/>
  <c r="V240" i="35"/>
  <c r="W240" i="35"/>
  <c r="X240" i="35"/>
  <c r="Y240" i="35"/>
  <c r="O241" i="35"/>
  <c r="P241" i="35"/>
  <c r="Q241" i="35"/>
  <c r="R241" i="35"/>
  <c r="S241" i="35"/>
  <c r="T241" i="35"/>
  <c r="V241" i="35"/>
  <c r="W241" i="35"/>
  <c r="X241" i="35"/>
  <c r="Y241" i="35"/>
  <c r="O242" i="35"/>
  <c r="P242" i="35"/>
  <c r="Q242" i="35"/>
  <c r="R242" i="35"/>
  <c r="S242" i="35"/>
  <c r="T242" i="35"/>
  <c r="V242" i="35"/>
  <c r="W242" i="35"/>
  <c r="X242" i="35"/>
  <c r="Y242" i="35"/>
  <c r="O243" i="35"/>
  <c r="P243" i="35"/>
  <c r="Q243" i="35"/>
  <c r="R243" i="35"/>
  <c r="S243" i="35"/>
  <c r="T243" i="35"/>
  <c r="V243" i="35"/>
  <c r="W243" i="35"/>
  <c r="X243" i="35"/>
  <c r="Y243" i="35"/>
  <c r="O244" i="35"/>
  <c r="P244" i="35"/>
  <c r="Q244" i="35"/>
  <c r="R244" i="35"/>
  <c r="S244" i="35"/>
  <c r="T244" i="35"/>
  <c r="V244" i="35"/>
  <c r="W244" i="35"/>
  <c r="X244" i="35"/>
  <c r="Y244" i="35"/>
  <c r="O245" i="35"/>
  <c r="P245" i="35"/>
  <c r="Q245" i="35"/>
  <c r="R245" i="35"/>
  <c r="S245" i="35"/>
  <c r="T245" i="35"/>
  <c r="V245" i="35"/>
  <c r="W245" i="35"/>
  <c r="X245" i="35"/>
  <c r="Y245" i="35"/>
  <c r="O246" i="35"/>
  <c r="P246" i="35"/>
  <c r="Q246" i="35"/>
  <c r="R246" i="35"/>
  <c r="S246" i="35"/>
  <c r="T246" i="35"/>
  <c r="V246" i="35"/>
  <c r="W246" i="35"/>
  <c r="X246" i="35"/>
  <c r="Y246" i="35"/>
  <c r="O247" i="35"/>
  <c r="P247" i="35"/>
  <c r="Q247" i="35"/>
  <c r="R247" i="35"/>
  <c r="S247" i="35"/>
  <c r="T247" i="35"/>
  <c r="V247" i="35"/>
  <c r="W247" i="35"/>
  <c r="X247" i="35"/>
  <c r="Y247" i="35"/>
  <c r="O248" i="35"/>
  <c r="P248" i="35"/>
  <c r="Q248" i="35"/>
  <c r="R248" i="35"/>
  <c r="S248" i="35"/>
  <c r="T248" i="35"/>
  <c r="V248" i="35"/>
  <c r="W248" i="35"/>
  <c r="X248" i="35"/>
  <c r="Y248" i="35"/>
  <c r="O249" i="35"/>
  <c r="P249" i="35"/>
  <c r="Q249" i="35"/>
  <c r="R249" i="35"/>
  <c r="S249" i="35"/>
  <c r="T249" i="35"/>
  <c r="V249" i="35"/>
  <c r="W249" i="35"/>
  <c r="X249" i="35"/>
  <c r="Y249" i="35"/>
  <c r="O250" i="35"/>
  <c r="P250" i="35"/>
  <c r="Q250" i="35"/>
  <c r="R250" i="35"/>
  <c r="S250" i="35"/>
  <c r="T250" i="35"/>
  <c r="V250" i="35"/>
  <c r="W250" i="35"/>
  <c r="X250" i="35"/>
  <c r="Y250" i="35"/>
  <c r="O251" i="35"/>
  <c r="P251" i="35"/>
  <c r="Q251" i="35"/>
  <c r="R251" i="35"/>
  <c r="S251" i="35"/>
  <c r="T251" i="35"/>
  <c r="V251" i="35"/>
  <c r="W251" i="35"/>
  <c r="X251" i="35"/>
  <c r="Y251" i="35"/>
  <c r="O252" i="35"/>
  <c r="P252" i="35"/>
  <c r="Q252" i="35"/>
  <c r="R252" i="35"/>
  <c r="S252" i="35"/>
  <c r="T252" i="35"/>
  <c r="V252" i="35"/>
  <c r="W252" i="35"/>
  <c r="X252" i="35"/>
  <c r="Y252" i="35"/>
  <c r="O253" i="35"/>
  <c r="P253" i="35"/>
  <c r="Q253" i="35"/>
  <c r="R253" i="35"/>
  <c r="S253" i="35"/>
  <c r="T253" i="35"/>
  <c r="V253" i="35"/>
  <c r="W253" i="35"/>
  <c r="X253" i="35"/>
  <c r="Y253" i="35"/>
  <c r="O254" i="35"/>
  <c r="P254" i="35"/>
  <c r="Q254" i="35"/>
  <c r="R254" i="35"/>
  <c r="S254" i="35"/>
  <c r="T254" i="35"/>
  <c r="V254" i="35"/>
  <c r="W254" i="35"/>
  <c r="X254" i="35"/>
  <c r="Y254" i="35"/>
  <c r="O255" i="35"/>
  <c r="P255" i="35"/>
  <c r="Q255" i="35"/>
  <c r="R255" i="35"/>
  <c r="S255" i="35"/>
  <c r="T255" i="35"/>
  <c r="V255" i="35"/>
  <c r="W255" i="35"/>
  <c r="X255" i="35"/>
  <c r="Y255" i="35"/>
  <c r="O256" i="35"/>
  <c r="P256" i="35"/>
  <c r="Q256" i="35"/>
  <c r="R256" i="35"/>
  <c r="S256" i="35"/>
  <c r="T256" i="35"/>
  <c r="V256" i="35"/>
  <c r="W256" i="35"/>
  <c r="X256" i="35"/>
  <c r="Y256" i="35"/>
  <c r="O257" i="35"/>
  <c r="P257" i="35"/>
  <c r="Q257" i="35"/>
  <c r="R257" i="35"/>
  <c r="S257" i="35"/>
  <c r="T257" i="35"/>
  <c r="V257" i="35"/>
  <c r="W257" i="35"/>
  <c r="X257" i="35"/>
  <c r="Y257" i="35"/>
  <c r="O258" i="35"/>
  <c r="P258" i="35"/>
  <c r="Q258" i="35"/>
  <c r="R258" i="35"/>
  <c r="S258" i="35"/>
  <c r="T258" i="35"/>
  <c r="V258" i="35"/>
  <c r="W258" i="35"/>
  <c r="X258" i="35"/>
  <c r="Y258" i="35"/>
  <c r="O259" i="35"/>
  <c r="P259" i="35"/>
  <c r="Q259" i="35"/>
  <c r="R259" i="35"/>
  <c r="S259" i="35"/>
  <c r="T259" i="35"/>
  <c r="V259" i="35"/>
  <c r="W259" i="35"/>
  <c r="X259" i="35"/>
  <c r="Y259" i="35"/>
  <c r="O260" i="35"/>
  <c r="P260" i="35"/>
  <c r="Q260" i="35"/>
  <c r="R260" i="35"/>
  <c r="S260" i="35"/>
  <c r="T260" i="35"/>
  <c r="V260" i="35"/>
  <c r="W260" i="35"/>
  <c r="X260" i="35"/>
  <c r="Y260" i="35"/>
  <c r="O261" i="35"/>
  <c r="P261" i="35"/>
  <c r="Q261" i="35"/>
  <c r="R261" i="35"/>
  <c r="S261" i="35"/>
  <c r="T261" i="35"/>
  <c r="V261" i="35"/>
  <c r="W261" i="35"/>
  <c r="X261" i="35"/>
  <c r="Y261" i="35"/>
  <c r="O262" i="35"/>
  <c r="P262" i="35"/>
  <c r="Q262" i="35"/>
  <c r="R262" i="35"/>
  <c r="S262" i="35"/>
  <c r="T262" i="35"/>
  <c r="V262" i="35"/>
  <c r="W262" i="35"/>
  <c r="X262" i="35"/>
  <c r="Y262" i="35"/>
  <c r="O263" i="35"/>
  <c r="P263" i="35"/>
  <c r="Q263" i="35"/>
  <c r="R263" i="35"/>
  <c r="S263" i="35"/>
  <c r="T263" i="35"/>
  <c r="V263" i="35"/>
  <c r="W263" i="35"/>
  <c r="X263" i="35"/>
  <c r="Y263" i="35"/>
  <c r="O264" i="35"/>
  <c r="P264" i="35"/>
  <c r="Q264" i="35"/>
  <c r="R264" i="35"/>
  <c r="S264" i="35"/>
  <c r="T264" i="35"/>
  <c r="V264" i="35"/>
  <c r="W264" i="35"/>
  <c r="X264" i="35"/>
  <c r="Y264" i="35"/>
  <c r="O265" i="35"/>
  <c r="P265" i="35"/>
  <c r="Q265" i="35"/>
  <c r="R265" i="35"/>
  <c r="S265" i="35"/>
  <c r="T265" i="35"/>
  <c r="V265" i="35"/>
  <c r="W265" i="35"/>
  <c r="X265" i="35"/>
  <c r="Y265" i="35"/>
  <c r="O266" i="35"/>
  <c r="P266" i="35"/>
  <c r="Q266" i="35"/>
  <c r="R266" i="35"/>
  <c r="S266" i="35"/>
  <c r="T266" i="35"/>
  <c r="V266" i="35"/>
  <c r="W266" i="35"/>
  <c r="X266" i="35"/>
  <c r="Y266" i="35"/>
  <c r="O267" i="35"/>
  <c r="P267" i="35"/>
  <c r="Q267" i="35"/>
  <c r="R267" i="35"/>
  <c r="S267" i="35"/>
  <c r="T267" i="35"/>
  <c r="V267" i="35"/>
  <c r="W267" i="35"/>
  <c r="X267" i="35"/>
  <c r="Y267" i="35"/>
  <c r="O268" i="35"/>
  <c r="P268" i="35"/>
  <c r="Q268" i="35"/>
  <c r="R268" i="35"/>
  <c r="S268" i="35"/>
  <c r="T268" i="35"/>
  <c r="V268" i="35"/>
  <c r="W268" i="35"/>
  <c r="X268" i="35"/>
  <c r="Y268" i="35"/>
  <c r="O269" i="35"/>
  <c r="P269" i="35"/>
  <c r="Q269" i="35"/>
  <c r="R269" i="35"/>
  <c r="S269" i="35"/>
  <c r="T269" i="35"/>
  <c r="V269" i="35"/>
  <c r="W269" i="35"/>
  <c r="X269" i="35"/>
  <c r="Y269" i="35"/>
  <c r="O270" i="35"/>
  <c r="P270" i="35"/>
  <c r="Q270" i="35"/>
  <c r="R270" i="35"/>
  <c r="S270" i="35"/>
  <c r="T270" i="35"/>
  <c r="V270" i="35"/>
  <c r="W270" i="35"/>
  <c r="X270" i="35"/>
  <c r="Y270" i="35"/>
  <c r="O271" i="35"/>
  <c r="P271" i="35"/>
  <c r="Q271" i="35"/>
  <c r="R271" i="35"/>
  <c r="S271" i="35"/>
  <c r="T271" i="35"/>
  <c r="V271" i="35"/>
  <c r="W271" i="35"/>
  <c r="X271" i="35"/>
  <c r="Y271" i="35"/>
  <c r="O272" i="35"/>
  <c r="P272" i="35"/>
  <c r="Q272" i="35"/>
  <c r="R272" i="35"/>
  <c r="S272" i="35"/>
  <c r="T272" i="35"/>
  <c r="V272" i="35"/>
  <c r="W272" i="35"/>
  <c r="X272" i="35"/>
  <c r="Y272" i="35"/>
  <c r="O273" i="35"/>
  <c r="P273" i="35"/>
  <c r="Q273" i="35"/>
  <c r="R273" i="35"/>
  <c r="S273" i="35"/>
  <c r="T273" i="35"/>
  <c r="V273" i="35"/>
  <c r="W273" i="35"/>
  <c r="X273" i="35"/>
  <c r="Y273" i="35"/>
  <c r="O274" i="35"/>
  <c r="P274" i="35"/>
  <c r="Q274" i="35"/>
  <c r="R274" i="35"/>
  <c r="S274" i="35"/>
  <c r="T274" i="35"/>
  <c r="V274" i="35"/>
  <c r="W274" i="35"/>
  <c r="X274" i="35"/>
  <c r="Y274" i="35"/>
  <c r="O275" i="35"/>
  <c r="P275" i="35"/>
  <c r="Q275" i="35"/>
  <c r="R275" i="35"/>
  <c r="S275" i="35"/>
  <c r="T275" i="35"/>
  <c r="V275" i="35"/>
  <c r="W275" i="35"/>
  <c r="X275" i="35"/>
  <c r="Y275" i="35"/>
  <c r="O276" i="35"/>
  <c r="P276" i="35"/>
  <c r="Q276" i="35"/>
  <c r="R276" i="35"/>
  <c r="S276" i="35"/>
  <c r="T276" i="35"/>
  <c r="V276" i="35"/>
  <c r="W276" i="35"/>
  <c r="X276" i="35"/>
  <c r="Y276" i="35"/>
  <c r="O277" i="35"/>
  <c r="P277" i="35"/>
  <c r="Q277" i="35"/>
  <c r="R277" i="35"/>
  <c r="S277" i="35"/>
  <c r="T277" i="35"/>
  <c r="V277" i="35"/>
  <c r="W277" i="35"/>
  <c r="X277" i="35"/>
  <c r="Y277" i="35"/>
  <c r="O278" i="35"/>
  <c r="P278" i="35"/>
  <c r="Q278" i="35"/>
  <c r="R278" i="35"/>
  <c r="S278" i="35"/>
  <c r="T278" i="35"/>
  <c r="V278" i="35"/>
  <c r="W278" i="35"/>
  <c r="X278" i="35"/>
  <c r="Y278" i="35"/>
  <c r="O279" i="35"/>
  <c r="P279" i="35"/>
  <c r="Q279" i="35"/>
  <c r="R279" i="35"/>
  <c r="S279" i="35"/>
  <c r="T279" i="35"/>
  <c r="V279" i="35"/>
  <c r="W279" i="35"/>
  <c r="X279" i="35"/>
  <c r="Y279" i="35"/>
  <c r="O280" i="35"/>
  <c r="P280" i="35"/>
  <c r="Q280" i="35"/>
  <c r="R280" i="35"/>
  <c r="S280" i="35"/>
  <c r="T280" i="35"/>
  <c r="V280" i="35"/>
  <c r="W280" i="35"/>
  <c r="X280" i="35"/>
  <c r="Y280" i="35"/>
  <c r="O281" i="35"/>
  <c r="P281" i="35"/>
  <c r="Q281" i="35"/>
  <c r="R281" i="35"/>
  <c r="S281" i="35"/>
  <c r="T281" i="35"/>
  <c r="V281" i="35"/>
  <c r="W281" i="35"/>
  <c r="X281" i="35"/>
  <c r="Y281" i="35"/>
  <c r="O282" i="35"/>
  <c r="P282" i="35"/>
  <c r="Q282" i="35"/>
  <c r="R282" i="35"/>
  <c r="S282" i="35"/>
  <c r="T282" i="35"/>
  <c r="V282" i="35"/>
  <c r="W282" i="35"/>
  <c r="X282" i="35"/>
  <c r="Y282" i="35"/>
  <c r="O283" i="35"/>
  <c r="P283" i="35"/>
  <c r="Q283" i="35"/>
  <c r="R283" i="35"/>
  <c r="S283" i="35"/>
  <c r="T283" i="35"/>
  <c r="V283" i="35"/>
  <c r="W283" i="35"/>
  <c r="X283" i="35"/>
  <c r="Y283" i="35"/>
  <c r="O284" i="35"/>
  <c r="P284" i="35"/>
  <c r="Q284" i="35"/>
  <c r="R284" i="35"/>
  <c r="S284" i="35"/>
  <c r="T284" i="35"/>
  <c r="V284" i="35"/>
  <c r="W284" i="35"/>
  <c r="X284" i="35"/>
  <c r="Y284" i="35"/>
  <c r="O285" i="35"/>
  <c r="P285" i="35"/>
  <c r="Q285" i="35"/>
  <c r="R285" i="35"/>
  <c r="S285" i="35"/>
  <c r="T285" i="35"/>
  <c r="V285" i="35"/>
  <c r="W285" i="35"/>
  <c r="X285" i="35"/>
  <c r="Y285" i="35"/>
  <c r="O286" i="35"/>
  <c r="P286" i="35"/>
  <c r="Q286" i="35"/>
  <c r="R286" i="35"/>
  <c r="S286" i="35"/>
  <c r="T286" i="35"/>
  <c r="V286" i="35"/>
  <c r="W286" i="35"/>
  <c r="X286" i="35"/>
  <c r="Y286" i="35"/>
  <c r="O287" i="35"/>
  <c r="P287" i="35"/>
  <c r="Q287" i="35"/>
  <c r="R287" i="35"/>
  <c r="S287" i="35"/>
  <c r="T287" i="35"/>
  <c r="V287" i="35"/>
  <c r="W287" i="35"/>
  <c r="X287" i="35"/>
  <c r="Y287" i="35"/>
  <c r="O288" i="35"/>
  <c r="P288" i="35"/>
  <c r="Q288" i="35"/>
  <c r="R288" i="35"/>
  <c r="S288" i="35"/>
  <c r="T288" i="35"/>
  <c r="V288" i="35"/>
  <c r="W288" i="35"/>
  <c r="X288" i="35"/>
  <c r="Y288" i="35"/>
  <c r="O289" i="35"/>
  <c r="P289" i="35"/>
  <c r="Q289" i="35"/>
  <c r="R289" i="35"/>
  <c r="S289" i="35"/>
  <c r="T289" i="35"/>
  <c r="V289" i="35"/>
  <c r="W289" i="35"/>
  <c r="X289" i="35"/>
  <c r="Y289" i="35"/>
  <c r="O290" i="35"/>
  <c r="P290" i="35"/>
  <c r="Q290" i="35"/>
  <c r="R290" i="35"/>
  <c r="S290" i="35"/>
  <c r="T290" i="35"/>
  <c r="V290" i="35"/>
  <c r="W290" i="35"/>
  <c r="X290" i="35"/>
  <c r="Y290" i="35"/>
  <c r="O291" i="35"/>
  <c r="P291" i="35"/>
  <c r="Q291" i="35"/>
  <c r="R291" i="35"/>
  <c r="S291" i="35"/>
  <c r="T291" i="35"/>
  <c r="V291" i="35"/>
  <c r="W291" i="35"/>
  <c r="X291" i="35"/>
  <c r="Y291" i="35"/>
  <c r="O292" i="35"/>
  <c r="P292" i="35"/>
  <c r="Q292" i="35"/>
  <c r="R292" i="35"/>
  <c r="S292" i="35"/>
  <c r="T292" i="35"/>
  <c r="V292" i="35"/>
  <c r="W292" i="35"/>
  <c r="X292" i="35"/>
  <c r="Y292" i="35"/>
  <c r="O293" i="35"/>
  <c r="P293" i="35"/>
  <c r="Q293" i="35"/>
  <c r="R293" i="35"/>
  <c r="S293" i="35"/>
  <c r="T293" i="35"/>
  <c r="V293" i="35"/>
  <c r="W293" i="35"/>
  <c r="X293" i="35"/>
  <c r="Y293" i="35"/>
  <c r="O294" i="35"/>
  <c r="P294" i="35"/>
  <c r="Q294" i="35"/>
  <c r="R294" i="35"/>
  <c r="S294" i="35"/>
  <c r="T294" i="35"/>
  <c r="V294" i="35"/>
  <c r="W294" i="35"/>
  <c r="X294" i="35"/>
  <c r="Y294" i="35"/>
  <c r="O295" i="35"/>
  <c r="P295" i="35"/>
  <c r="Q295" i="35"/>
  <c r="R295" i="35"/>
  <c r="S295" i="35"/>
  <c r="T295" i="35"/>
  <c r="V295" i="35"/>
  <c r="W295" i="35"/>
  <c r="X295" i="35"/>
  <c r="Y295" i="35"/>
  <c r="O296" i="35"/>
  <c r="P296" i="35"/>
  <c r="Q296" i="35"/>
  <c r="R296" i="35"/>
  <c r="S296" i="35"/>
  <c r="T296" i="35"/>
  <c r="V296" i="35"/>
  <c r="W296" i="35"/>
  <c r="X296" i="35"/>
  <c r="Y296" i="35"/>
  <c r="O297" i="35"/>
  <c r="P297" i="35"/>
  <c r="Q297" i="35"/>
  <c r="R297" i="35"/>
  <c r="S297" i="35"/>
  <c r="T297" i="35"/>
  <c r="V297" i="35"/>
  <c r="W297" i="35"/>
  <c r="X297" i="35"/>
  <c r="Y297" i="35"/>
  <c r="O298" i="35"/>
  <c r="P298" i="35"/>
  <c r="Q298" i="35"/>
  <c r="R298" i="35"/>
  <c r="S298" i="35"/>
  <c r="T298" i="35"/>
  <c r="V298" i="35"/>
  <c r="W298" i="35"/>
  <c r="X298" i="35"/>
  <c r="Y298" i="35"/>
  <c r="O299" i="35"/>
  <c r="P299" i="35"/>
  <c r="Q299" i="35"/>
  <c r="R299" i="35"/>
  <c r="S299" i="35"/>
  <c r="T299" i="35"/>
  <c r="V299" i="35"/>
  <c r="W299" i="35"/>
  <c r="X299" i="35"/>
  <c r="Y299" i="35"/>
  <c r="O300" i="35"/>
  <c r="P300" i="35"/>
  <c r="Q300" i="35"/>
  <c r="R300" i="35"/>
  <c r="S300" i="35"/>
  <c r="T300" i="35"/>
  <c r="V300" i="35"/>
  <c r="W300" i="35"/>
  <c r="X300" i="35"/>
  <c r="Y300" i="35"/>
  <c r="O3" i="35"/>
  <c r="O2" i="35"/>
  <c r="Y3" i="35"/>
  <c r="X3" i="35"/>
  <c r="W3" i="35"/>
  <c r="V3" i="35"/>
  <c r="Q3" i="35"/>
  <c r="P3" i="35"/>
  <c r="O3" i="31"/>
  <c r="P3" i="31"/>
  <c r="Q3" i="31"/>
  <c r="R3" i="31"/>
  <c r="S3" i="31"/>
  <c r="T3" i="31"/>
  <c r="U3" i="31"/>
  <c r="V3" i="31"/>
  <c r="W3" i="31"/>
  <c r="X3" i="31"/>
  <c r="O4" i="31"/>
  <c r="P4" i="31"/>
  <c r="Q4" i="31"/>
  <c r="R4" i="31"/>
  <c r="S4" i="31"/>
  <c r="T4" i="31"/>
  <c r="U4" i="31"/>
  <c r="V4" i="31"/>
  <c r="W4" i="31"/>
  <c r="X4" i="31"/>
  <c r="O5" i="31"/>
  <c r="P5" i="31"/>
  <c r="Q5" i="31"/>
  <c r="R5" i="31"/>
  <c r="S5" i="31"/>
  <c r="T5" i="31"/>
  <c r="U5" i="31"/>
  <c r="V5" i="31"/>
  <c r="W5" i="31"/>
  <c r="X5" i="31"/>
  <c r="O6" i="31"/>
  <c r="P6" i="31"/>
  <c r="Q6" i="31"/>
  <c r="R6" i="31"/>
  <c r="S6" i="31"/>
  <c r="T6" i="31"/>
  <c r="U6" i="31"/>
  <c r="V6" i="31"/>
  <c r="W6" i="31"/>
  <c r="X6" i="31"/>
  <c r="O7" i="31"/>
  <c r="P7" i="31"/>
  <c r="Q7" i="31"/>
  <c r="R7" i="31"/>
  <c r="S7" i="31"/>
  <c r="T7" i="31"/>
  <c r="U7" i="31"/>
  <c r="V7" i="31"/>
  <c r="W7" i="31"/>
  <c r="X7" i="31"/>
  <c r="O8" i="31"/>
  <c r="P8" i="31"/>
  <c r="Q8" i="31"/>
  <c r="R8" i="31"/>
  <c r="S8" i="31"/>
  <c r="T8" i="31"/>
  <c r="U8" i="31"/>
  <c r="V8" i="31"/>
  <c r="W8" i="31"/>
  <c r="X8" i="31"/>
  <c r="O9" i="31"/>
  <c r="P9" i="31"/>
  <c r="Q9" i="31"/>
  <c r="R9" i="31"/>
  <c r="S9" i="31"/>
  <c r="T9" i="31"/>
  <c r="U9" i="31"/>
  <c r="V9" i="31"/>
  <c r="W9" i="31"/>
  <c r="X9" i="31"/>
  <c r="O10" i="31"/>
  <c r="P10" i="31"/>
  <c r="Q10" i="31"/>
  <c r="R10" i="31"/>
  <c r="S10" i="31"/>
  <c r="T10" i="31"/>
  <c r="U10" i="31"/>
  <c r="V10" i="31"/>
  <c r="W10" i="31"/>
  <c r="X10" i="31"/>
  <c r="O11" i="31"/>
  <c r="P11" i="31"/>
  <c r="Q11" i="31"/>
  <c r="R11" i="31"/>
  <c r="S11" i="31"/>
  <c r="T11" i="31"/>
  <c r="U11" i="31"/>
  <c r="V11" i="31"/>
  <c r="W11" i="31"/>
  <c r="X11" i="31"/>
  <c r="O12" i="31"/>
  <c r="P12" i="31"/>
  <c r="Q12" i="31"/>
  <c r="R12" i="31"/>
  <c r="S12" i="31"/>
  <c r="T12" i="31"/>
  <c r="U12" i="31"/>
  <c r="V12" i="31"/>
  <c r="W12" i="31"/>
  <c r="X12" i="31"/>
  <c r="O13" i="31"/>
  <c r="P13" i="31"/>
  <c r="Q13" i="31"/>
  <c r="R13" i="31"/>
  <c r="S13" i="31"/>
  <c r="T13" i="31"/>
  <c r="U13" i="31"/>
  <c r="V13" i="31"/>
  <c r="W13" i="31"/>
  <c r="X13" i="31"/>
  <c r="O14" i="31"/>
  <c r="P14" i="31"/>
  <c r="Q14" i="31"/>
  <c r="R14" i="31"/>
  <c r="S14" i="31"/>
  <c r="T14" i="31"/>
  <c r="U14" i="31"/>
  <c r="V14" i="31"/>
  <c r="W14" i="31"/>
  <c r="X14" i="31"/>
  <c r="O15" i="31"/>
  <c r="P15" i="31"/>
  <c r="Q15" i="31"/>
  <c r="R15" i="31"/>
  <c r="S15" i="31"/>
  <c r="T15" i="31"/>
  <c r="U15" i="31"/>
  <c r="V15" i="31"/>
  <c r="W15" i="31"/>
  <c r="X15" i="31"/>
  <c r="O16" i="31"/>
  <c r="P16" i="31"/>
  <c r="Q16" i="31"/>
  <c r="R16" i="31"/>
  <c r="S16" i="31"/>
  <c r="T16" i="31"/>
  <c r="U16" i="31"/>
  <c r="V16" i="31"/>
  <c r="W16" i="31"/>
  <c r="X16" i="31"/>
  <c r="O17" i="31"/>
  <c r="P17" i="31"/>
  <c r="Q17" i="31"/>
  <c r="R17" i="31"/>
  <c r="S17" i="31"/>
  <c r="T17" i="31"/>
  <c r="U17" i="31"/>
  <c r="V17" i="31"/>
  <c r="W17" i="31"/>
  <c r="X17" i="31"/>
  <c r="O18" i="31"/>
  <c r="P18" i="31"/>
  <c r="Q18" i="31"/>
  <c r="R18" i="31"/>
  <c r="S18" i="31"/>
  <c r="T18" i="31"/>
  <c r="U18" i="31"/>
  <c r="V18" i="31"/>
  <c r="W18" i="31"/>
  <c r="X18" i="31"/>
  <c r="O19" i="31"/>
  <c r="P19" i="31"/>
  <c r="Q19" i="31"/>
  <c r="R19" i="31"/>
  <c r="S19" i="31"/>
  <c r="T19" i="31"/>
  <c r="U19" i="31"/>
  <c r="V19" i="31"/>
  <c r="W19" i="31"/>
  <c r="X19" i="31"/>
  <c r="O20" i="31"/>
  <c r="P20" i="31"/>
  <c r="Q20" i="31"/>
  <c r="R20" i="31"/>
  <c r="S20" i="31"/>
  <c r="T20" i="31"/>
  <c r="U20" i="31"/>
  <c r="V20" i="31"/>
  <c r="W20" i="31"/>
  <c r="X20" i="31"/>
  <c r="O21" i="31"/>
  <c r="P21" i="31"/>
  <c r="Q21" i="31"/>
  <c r="R21" i="31"/>
  <c r="S21" i="31"/>
  <c r="T21" i="31"/>
  <c r="U21" i="31"/>
  <c r="V21" i="31"/>
  <c r="W21" i="31"/>
  <c r="X21" i="31"/>
  <c r="O22" i="31"/>
  <c r="P22" i="31"/>
  <c r="Q22" i="31"/>
  <c r="R22" i="31"/>
  <c r="S22" i="31"/>
  <c r="T22" i="31"/>
  <c r="U22" i="31"/>
  <c r="V22" i="31"/>
  <c r="W22" i="31"/>
  <c r="X22" i="31"/>
  <c r="O23" i="31"/>
  <c r="P23" i="31"/>
  <c r="Q23" i="31"/>
  <c r="R23" i="31"/>
  <c r="S23" i="31"/>
  <c r="T23" i="31"/>
  <c r="U23" i="31"/>
  <c r="V23" i="31"/>
  <c r="W23" i="31"/>
  <c r="X23" i="31"/>
  <c r="O24" i="31"/>
  <c r="P24" i="31"/>
  <c r="Q24" i="31"/>
  <c r="R24" i="31"/>
  <c r="S24" i="31"/>
  <c r="T24" i="31"/>
  <c r="U24" i="31"/>
  <c r="V24" i="31"/>
  <c r="W24" i="31"/>
  <c r="X24" i="31"/>
  <c r="O25" i="31"/>
  <c r="P25" i="31"/>
  <c r="Q25" i="31"/>
  <c r="R25" i="31"/>
  <c r="S25" i="31"/>
  <c r="T25" i="31"/>
  <c r="U25" i="31"/>
  <c r="V25" i="31"/>
  <c r="W25" i="31"/>
  <c r="X25" i="31"/>
  <c r="O26" i="31"/>
  <c r="P26" i="31"/>
  <c r="Q26" i="31"/>
  <c r="R26" i="31"/>
  <c r="S26" i="31"/>
  <c r="T26" i="31"/>
  <c r="U26" i="31"/>
  <c r="V26" i="31"/>
  <c r="W26" i="31"/>
  <c r="X26" i="31"/>
  <c r="O27" i="31"/>
  <c r="P27" i="31"/>
  <c r="Q27" i="31"/>
  <c r="R27" i="31"/>
  <c r="S27" i="31"/>
  <c r="T27" i="31"/>
  <c r="U27" i="31"/>
  <c r="V27" i="31"/>
  <c r="W27" i="31"/>
  <c r="X27" i="31"/>
  <c r="O28" i="31"/>
  <c r="P28" i="31"/>
  <c r="Q28" i="31"/>
  <c r="R28" i="31"/>
  <c r="S28" i="31"/>
  <c r="T28" i="31"/>
  <c r="U28" i="31"/>
  <c r="V28" i="31"/>
  <c r="W28" i="31"/>
  <c r="X28" i="31"/>
  <c r="O29" i="31"/>
  <c r="P29" i="31"/>
  <c r="Q29" i="31"/>
  <c r="R29" i="31"/>
  <c r="S29" i="31"/>
  <c r="T29" i="31"/>
  <c r="U29" i="31"/>
  <c r="V29" i="31"/>
  <c r="W29" i="31"/>
  <c r="X29" i="31"/>
  <c r="O30" i="31"/>
  <c r="P30" i="31"/>
  <c r="Q30" i="31"/>
  <c r="R30" i="31"/>
  <c r="S30" i="31"/>
  <c r="T30" i="31"/>
  <c r="U30" i="31"/>
  <c r="V30" i="31"/>
  <c r="W30" i="31"/>
  <c r="X30" i="31"/>
  <c r="O31" i="31"/>
  <c r="P31" i="31"/>
  <c r="Q31" i="31"/>
  <c r="R31" i="31"/>
  <c r="S31" i="31"/>
  <c r="T31" i="31"/>
  <c r="U31" i="31"/>
  <c r="V31" i="31"/>
  <c r="W31" i="31"/>
  <c r="X31" i="31"/>
  <c r="O32" i="31"/>
  <c r="P32" i="31"/>
  <c r="Q32" i="31"/>
  <c r="R32" i="31"/>
  <c r="S32" i="31"/>
  <c r="T32" i="31"/>
  <c r="U32" i="31"/>
  <c r="V32" i="31"/>
  <c r="W32" i="31"/>
  <c r="X32" i="31"/>
  <c r="O33" i="31"/>
  <c r="P33" i="31"/>
  <c r="Q33" i="31"/>
  <c r="R33" i="31"/>
  <c r="S33" i="31"/>
  <c r="T33" i="31"/>
  <c r="U33" i="31"/>
  <c r="V33" i="31"/>
  <c r="W33" i="31"/>
  <c r="X33" i="31"/>
  <c r="O34" i="31"/>
  <c r="P34" i="31"/>
  <c r="Q34" i="31"/>
  <c r="R34" i="31"/>
  <c r="S34" i="31"/>
  <c r="T34" i="31"/>
  <c r="U34" i="31"/>
  <c r="V34" i="31"/>
  <c r="W34" i="31"/>
  <c r="X34" i="31"/>
  <c r="O35" i="31"/>
  <c r="P35" i="31"/>
  <c r="Q35" i="31"/>
  <c r="R35" i="31"/>
  <c r="S35" i="31"/>
  <c r="T35" i="31"/>
  <c r="U35" i="31"/>
  <c r="V35" i="31"/>
  <c r="W35" i="31"/>
  <c r="X35" i="31"/>
  <c r="O36" i="31"/>
  <c r="P36" i="31"/>
  <c r="Q36" i="31"/>
  <c r="R36" i="31"/>
  <c r="S36" i="31"/>
  <c r="T36" i="31"/>
  <c r="U36" i="31"/>
  <c r="V36" i="31"/>
  <c r="W36" i="31"/>
  <c r="X36" i="31"/>
  <c r="O37" i="31"/>
  <c r="P37" i="31"/>
  <c r="Q37" i="31"/>
  <c r="R37" i="31"/>
  <c r="S37" i="31"/>
  <c r="T37" i="31"/>
  <c r="U37" i="31"/>
  <c r="V37" i="31"/>
  <c r="W37" i="31"/>
  <c r="X37" i="31"/>
  <c r="O38" i="31"/>
  <c r="P38" i="31"/>
  <c r="Q38" i="31"/>
  <c r="R38" i="31"/>
  <c r="S38" i="31"/>
  <c r="T38" i="31"/>
  <c r="U38" i="31"/>
  <c r="V38" i="31"/>
  <c r="W38" i="31"/>
  <c r="X38" i="31"/>
  <c r="O39" i="31"/>
  <c r="P39" i="31"/>
  <c r="Q39" i="31"/>
  <c r="R39" i="31"/>
  <c r="S39" i="31"/>
  <c r="T39" i="31"/>
  <c r="U39" i="31"/>
  <c r="V39" i="31"/>
  <c r="W39" i="31"/>
  <c r="X39" i="31"/>
  <c r="O40" i="31"/>
  <c r="P40" i="31"/>
  <c r="Q40" i="31"/>
  <c r="R40" i="31"/>
  <c r="S40" i="31"/>
  <c r="T40" i="31"/>
  <c r="U40" i="31"/>
  <c r="V40" i="31"/>
  <c r="W40" i="31"/>
  <c r="X40" i="31"/>
  <c r="O41" i="31"/>
  <c r="P41" i="31"/>
  <c r="Q41" i="31"/>
  <c r="R41" i="31"/>
  <c r="S41" i="31"/>
  <c r="T41" i="31"/>
  <c r="U41" i="31"/>
  <c r="V41" i="31"/>
  <c r="W41" i="31"/>
  <c r="X41" i="31"/>
  <c r="O42" i="31"/>
  <c r="P42" i="31"/>
  <c r="Q42" i="31"/>
  <c r="R42" i="31"/>
  <c r="S42" i="31"/>
  <c r="T42" i="31"/>
  <c r="U42" i="31"/>
  <c r="V42" i="31"/>
  <c r="W42" i="31"/>
  <c r="X42" i="31"/>
  <c r="O43" i="31"/>
  <c r="P43" i="31"/>
  <c r="Q43" i="31"/>
  <c r="R43" i="31"/>
  <c r="S43" i="31"/>
  <c r="T43" i="31"/>
  <c r="U43" i="31"/>
  <c r="V43" i="31"/>
  <c r="W43" i="31"/>
  <c r="X43" i="31"/>
  <c r="O44" i="31"/>
  <c r="P44" i="31"/>
  <c r="Q44" i="31"/>
  <c r="R44" i="31"/>
  <c r="S44" i="31"/>
  <c r="T44" i="31"/>
  <c r="U44" i="31"/>
  <c r="V44" i="31"/>
  <c r="W44" i="31"/>
  <c r="X44" i="31"/>
  <c r="O45" i="31"/>
  <c r="P45" i="31"/>
  <c r="Q45" i="31"/>
  <c r="R45" i="31"/>
  <c r="S45" i="31"/>
  <c r="T45" i="31"/>
  <c r="U45" i="31"/>
  <c r="V45" i="31"/>
  <c r="W45" i="31"/>
  <c r="X45" i="31"/>
  <c r="O46" i="31"/>
  <c r="P46" i="31"/>
  <c r="Q46" i="31"/>
  <c r="R46" i="31"/>
  <c r="S46" i="31"/>
  <c r="T46" i="31"/>
  <c r="U46" i="31"/>
  <c r="V46" i="31"/>
  <c r="W46" i="31"/>
  <c r="X46" i="31"/>
  <c r="O47" i="31"/>
  <c r="P47" i="31"/>
  <c r="Q47" i="31"/>
  <c r="R47" i="31"/>
  <c r="S47" i="31"/>
  <c r="T47" i="31"/>
  <c r="U47" i="31"/>
  <c r="V47" i="31"/>
  <c r="W47" i="31"/>
  <c r="X47" i="31"/>
  <c r="O48" i="31"/>
  <c r="P48" i="31"/>
  <c r="Q48" i="31"/>
  <c r="R48" i="31"/>
  <c r="S48" i="31"/>
  <c r="T48" i="31"/>
  <c r="U48" i="31"/>
  <c r="V48" i="31"/>
  <c r="W48" i="31"/>
  <c r="X48" i="31"/>
  <c r="O49" i="31"/>
  <c r="P49" i="31"/>
  <c r="Q49" i="31"/>
  <c r="R49" i="31"/>
  <c r="S49" i="31"/>
  <c r="T49" i="31"/>
  <c r="U49" i="31"/>
  <c r="V49" i="31"/>
  <c r="W49" i="31"/>
  <c r="X49" i="31"/>
  <c r="O50" i="31"/>
  <c r="P50" i="31"/>
  <c r="Q50" i="31"/>
  <c r="R50" i="31"/>
  <c r="S50" i="31"/>
  <c r="T50" i="31"/>
  <c r="U50" i="31"/>
  <c r="V50" i="31"/>
  <c r="W50" i="31"/>
  <c r="X50" i="31"/>
  <c r="O51" i="31"/>
  <c r="P51" i="31"/>
  <c r="Q51" i="31"/>
  <c r="R51" i="31"/>
  <c r="S51" i="31"/>
  <c r="T51" i="31"/>
  <c r="U51" i="31"/>
  <c r="V51" i="31"/>
  <c r="W51" i="31"/>
  <c r="X51" i="31"/>
  <c r="O52" i="31"/>
  <c r="P52" i="31"/>
  <c r="Q52" i="31"/>
  <c r="R52" i="31"/>
  <c r="S52" i="31"/>
  <c r="T52" i="31"/>
  <c r="U52" i="31"/>
  <c r="V52" i="31"/>
  <c r="W52" i="31"/>
  <c r="X52" i="31"/>
  <c r="O53" i="31"/>
  <c r="P53" i="31"/>
  <c r="Q53" i="31"/>
  <c r="R53" i="31"/>
  <c r="S53" i="31"/>
  <c r="T53" i="31"/>
  <c r="U53" i="31"/>
  <c r="V53" i="31"/>
  <c r="W53" i="31"/>
  <c r="X53" i="31"/>
  <c r="O54" i="31"/>
  <c r="P54" i="31"/>
  <c r="Q54" i="31"/>
  <c r="R54" i="31"/>
  <c r="S54" i="31"/>
  <c r="T54" i="31"/>
  <c r="U54" i="31"/>
  <c r="V54" i="31"/>
  <c r="W54" i="31"/>
  <c r="X54" i="31"/>
  <c r="O55" i="31"/>
  <c r="P55" i="31"/>
  <c r="Q55" i="31"/>
  <c r="R55" i="31"/>
  <c r="S55" i="31"/>
  <c r="T55" i="31"/>
  <c r="U55" i="31"/>
  <c r="V55" i="31"/>
  <c r="W55" i="31"/>
  <c r="X55" i="31"/>
  <c r="O56" i="31"/>
  <c r="P56" i="31"/>
  <c r="Q56" i="31"/>
  <c r="R56" i="31"/>
  <c r="S56" i="31"/>
  <c r="T56" i="31"/>
  <c r="U56" i="31"/>
  <c r="V56" i="31"/>
  <c r="W56" i="31"/>
  <c r="X56" i="31"/>
  <c r="O57" i="31"/>
  <c r="P57" i="31"/>
  <c r="Q57" i="31"/>
  <c r="R57" i="31"/>
  <c r="S57" i="31"/>
  <c r="T57" i="31"/>
  <c r="U57" i="31"/>
  <c r="V57" i="31"/>
  <c r="W57" i="31"/>
  <c r="X57" i="31"/>
  <c r="O58" i="31"/>
  <c r="P58" i="31"/>
  <c r="Q58" i="31"/>
  <c r="R58" i="31"/>
  <c r="S58" i="31"/>
  <c r="T58" i="31"/>
  <c r="U58" i="31"/>
  <c r="V58" i="31"/>
  <c r="W58" i="31"/>
  <c r="X58" i="31"/>
  <c r="O59" i="31"/>
  <c r="P59" i="31"/>
  <c r="Q59" i="31"/>
  <c r="R59" i="31"/>
  <c r="S59" i="31"/>
  <c r="T59" i="31"/>
  <c r="U59" i="31"/>
  <c r="V59" i="31"/>
  <c r="W59" i="31"/>
  <c r="X59" i="31"/>
  <c r="O60" i="31"/>
  <c r="P60" i="31"/>
  <c r="Q60" i="31"/>
  <c r="R60" i="31"/>
  <c r="S60" i="31"/>
  <c r="T60" i="31"/>
  <c r="U60" i="31"/>
  <c r="V60" i="31"/>
  <c r="W60" i="31"/>
  <c r="X60" i="31"/>
  <c r="O61" i="31"/>
  <c r="P61" i="31"/>
  <c r="Q61" i="31"/>
  <c r="R61" i="31"/>
  <c r="S61" i="31"/>
  <c r="T61" i="31"/>
  <c r="U61" i="31"/>
  <c r="V61" i="31"/>
  <c r="W61" i="31"/>
  <c r="X61" i="31"/>
  <c r="O62" i="31"/>
  <c r="P62" i="31"/>
  <c r="Q62" i="31"/>
  <c r="R62" i="31"/>
  <c r="S62" i="31"/>
  <c r="T62" i="31"/>
  <c r="U62" i="31"/>
  <c r="V62" i="31"/>
  <c r="W62" i="31"/>
  <c r="X62" i="31"/>
  <c r="O63" i="31"/>
  <c r="P63" i="31"/>
  <c r="Q63" i="31"/>
  <c r="R63" i="31"/>
  <c r="S63" i="31"/>
  <c r="T63" i="31"/>
  <c r="U63" i="31"/>
  <c r="V63" i="31"/>
  <c r="W63" i="31"/>
  <c r="X63" i="31"/>
  <c r="O64" i="31"/>
  <c r="P64" i="31"/>
  <c r="Q64" i="31"/>
  <c r="R64" i="31"/>
  <c r="S64" i="31"/>
  <c r="T64" i="31"/>
  <c r="U64" i="31"/>
  <c r="V64" i="31"/>
  <c r="W64" i="31"/>
  <c r="X64" i="31"/>
  <c r="O65" i="31"/>
  <c r="P65" i="31"/>
  <c r="Q65" i="31"/>
  <c r="R65" i="31"/>
  <c r="S65" i="31"/>
  <c r="T65" i="31"/>
  <c r="U65" i="31"/>
  <c r="V65" i="31"/>
  <c r="W65" i="31"/>
  <c r="X65" i="31"/>
  <c r="O66" i="31"/>
  <c r="P66" i="31"/>
  <c r="Q66" i="31"/>
  <c r="R66" i="31"/>
  <c r="S66" i="31"/>
  <c r="T66" i="31"/>
  <c r="U66" i="31"/>
  <c r="V66" i="31"/>
  <c r="W66" i="31"/>
  <c r="X66" i="31"/>
  <c r="O67" i="31"/>
  <c r="P67" i="31"/>
  <c r="Q67" i="31"/>
  <c r="R67" i="31"/>
  <c r="S67" i="31"/>
  <c r="T67" i="31"/>
  <c r="U67" i="31"/>
  <c r="V67" i="31"/>
  <c r="W67" i="31"/>
  <c r="X67" i="31"/>
  <c r="O68" i="31"/>
  <c r="P68" i="31"/>
  <c r="Q68" i="31"/>
  <c r="R68" i="31"/>
  <c r="S68" i="31"/>
  <c r="T68" i="31"/>
  <c r="U68" i="31"/>
  <c r="V68" i="31"/>
  <c r="W68" i="31"/>
  <c r="X68" i="31"/>
  <c r="O69" i="31"/>
  <c r="P69" i="31"/>
  <c r="Q69" i="31"/>
  <c r="R69" i="31"/>
  <c r="S69" i="31"/>
  <c r="T69" i="31"/>
  <c r="U69" i="31"/>
  <c r="V69" i="31"/>
  <c r="W69" i="31"/>
  <c r="X69" i="31"/>
  <c r="O70" i="31"/>
  <c r="P70" i="31"/>
  <c r="Q70" i="31"/>
  <c r="R70" i="31"/>
  <c r="S70" i="31"/>
  <c r="T70" i="31"/>
  <c r="U70" i="31"/>
  <c r="V70" i="31"/>
  <c r="W70" i="31"/>
  <c r="X70" i="31"/>
  <c r="O71" i="31"/>
  <c r="P71" i="31"/>
  <c r="Q71" i="31"/>
  <c r="R71" i="31"/>
  <c r="S71" i="31"/>
  <c r="T71" i="31"/>
  <c r="U71" i="31"/>
  <c r="V71" i="31"/>
  <c r="W71" i="31"/>
  <c r="X71" i="31"/>
  <c r="O72" i="31"/>
  <c r="P72" i="31"/>
  <c r="Q72" i="31"/>
  <c r="R72" i="31"/>
  <c r="S72" i="31"/>
  <c r="T72" i="31"/>
  <c r="U72" i="31"/>
  <c r="V72" i="31"/>
  <c r="W72" i="31"/>
  <c r="X72" i="31"/>
  <c r="O73" i="31"/>
  <c r="P73" i="31"/>
  <c r="Q73" i="31"/>
  <c r="R73" i="31"/>
  <c r="S73" i="31"/>
  <c r="T73" i="31"/>
  <c r="U73" i="31"/>
  <c r="V73" i="31"/>
  <c r="W73" i="31"/>
  <c r="X73" i="31"/>
  <c r="O74" i="31"/>
  <c r="P74" i="31"/>
  <c r="Q74" i="31"/>
  <c r="R74" i="31"/>
  <c r="S74" i="31"/>
  <c r="T74" i="31"/>
  <c r="U74" i="31"/>
  <c r="V74" i="31"/>
  <c r="W74" i="31"/>
  <c r="X74" i="31"/>
  <c r="O75" i="31"/>
  <c r="P75" i="31"/>
  <c r="Q75" i="31"/>
  <c r="R75" i="31"/>
  <c r="S75" i="31"/>
  <c r="T75" i="31"/>
  <c r="U75" i="31"/>
  <c r="V75" i="31"/>
  <c r="W75" i="31"/>
  <c r="X75" i="31"/>
  <c r="O76" i="31"/>
  <c r="P76" i="31"/>
  <c r="Q76" i="31"/>
  <c r="R76" i="31"/>
  <c r="S76" i="31"/>
  <c r="T76" i="31"/>
  <c r="U76" i="31"/>
  <c r="V76" i="31"/>
  <c r="W76" i="31"/>
  <c r="X76" i="31"/>
  <c r="O77" i="31"/>
  <c r="P77" i="31"/>
  <c r="Q77" i="31"/>
  <c r="R77" i="31"/>
  <c r="S77" i="31"/>
  <c r="T77" i="31"/>
  <c r="U77" i="31"/>
  <c r="V77" i="31"/>
  <c r="W77" i="31"/>
  <c r="X77" i="31"/>
  <c r="O78" i="31"/>
  <c r="P78" i="31"/>
  <c r="Q78" i="31"/>
  <c r="R78" i="31"/>
  <c r="S78" i="31"/>
  <c r="T78" i="31"/>
  <c r="U78" i="31"/>
  <c r="V78" i="31"/>
  <c r="W78" i="31"/>
  <c r="X78" i="31"/>
  <c r="H4" i="37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E79" i="31"/>
  <c r="L301" i="35"/>
  <c r="H301" i="35"/>
  <c r="F301" i="35"/>
  <c r="C6" i="37"/>
  <c r="O15" i="39"/>
  <c r="M15" i="39"/>
  <c r="K15" i="39"/>
  <c r="G15" i="39"/>
  <c r="L17" i="36"/>
  <c r="J17" i="36"/>
  <c r="F17" i="36"/>
  <c r="O49" i="39"/>
  <c r="M49" i="39"/>
  <c r="K49" i="39"/>
  <c r="G49" i="39"/>
  <c r="G33" i="39"/>
  <c r="G34" i="39"/>
  <c r="K33" i="39"/>
  <c r="M33" i="39"/>
  <c r="M34" i="39"/>
  <c r="O33" i="39"/>
  <c r="O64" i="39"/>
  <c r="O65" i="39"/>
  <c r="O66" i="39"/>
  <c r="M64" i="39"/>
  <c r="M65" i="39"/>
  <c r="M66" i="39"/>
  <c r="K64" i="39"/>
  <c r="K65" i="39"/>
  <c r="K66" i="39"/>
  <c r="G64" i="39"/>
  <c r="G65" i="39"/>
  <c r="G66" i="39"/>
  <c r="M90" i="36"/>
  <c r="K90" i="36"/>
  <c r="J22" i="37"/>
  <c r="I90" i="36"/>
  <c r="H22" i="37"/>
  <c r="N15" i="38"/>
  <c r="L15" i="38"/>
  <c r="J15" i="38"/>
  <c r="F15" i="38"/>
  <c r="F18" i="36"/>
  <c r="J18" i="36"/>
  <c r="L18" i="36"/>
  <c r="L22" i="37"/>
  <c r="N337" i="39"/>
  <c r="L24" i="37"/>
  <c r="L337" i="39"/>
  <c r="J24" i="37"/>
  <c r="J337" i="39"/>
  <c r="H24" i="37"/>
  <c r="F24" i="37"/>
  <c r="F337" i="39"/>
  <c r="D24" i="37"/>
  <c r="E337" i="39"/>
  <c r="C24" i="37"/>
  <c r="O288" i="39"/>
  <c r="M288" i="39"/>
  <c r="K288" i="39"/>
  <c r="G288" i="39"/>
  <c r="O287" i="39"/>
  <c r="M287" i="39"/>
  <c r="K287" i="39"/>
  <c r="G287" i="39"/>
  <c r="O286" i="39"/>
  <c r="M286" i="39"/>
  <c r="K286" i="39"/>
  <c r="G286" i="39"/>
  <c r="O285" i="39"/>
  <c r="M285" i="39"/>
  <c r="K285" i="39"/>
  <c r="G285" i="39"/>
  <c r="O284" i="39"/>
  <c r="M284" i="39"/>
  <c r="K284" i="39"/>
  <c r="G284" i="39"/>
  <c r="O283" i="39"/>
  <c r="M283" i="39"/>
  <c r="K283" i="39"/>
  <c r="G283" i="39"/>
  <c r="O282" i="39"/>
  <c r="M282" i="39"/>
  <c r="K282" i="39"/>
  <c r="G282" i="39"/>
  <c r="O281" i="39"/>
  <c r="M281" i="39"/>
  <c r="K281" i="39"/>
  <c r="G281" i="39"/>
  <c r="O280" i="39"/>
  <c r="M280" i="39"/>
  <c r="K280" i="39"/>
  <c r="G280" i="39"/>
  <c r="O279" i="39"/>
  <c r="M279" i="39"/>
  <c r="K279" i="39"/>
  <c r="G279" i="39"/>
  <c r="O278" i="39"/>
  <c r="M278" i="39"/>
  <c r="K278" i="39"/>
  <c r="G278" i="39"/>
  <c r="O277" i="39"/>
  <c r="M277" i="39"/>
  <c r="K277" i="39"/>
  <c r="G277" i="39"/>
  <c r="O276" i="39"/>
  <c r="M276" i="39"/>
  <c r="K276" i="39"/>
  <c r="G276" i="39"/>
  <c r="O275" i="39"/>
  <c r="M275" i="39"/>
  <c r="K275" i="39"/>
  <c r="G275" i="39"/>
  <c r="O274" i="39"/>
  <c r="M274" i="39"/>
  <c r="K274" i="39"/>
  <c r="G274" i="39"/>
  <c r="O273" i="39"/>
  <c r="M273" i="39"/>
  <c r="K273" i="39"/>
  <c r="G273" i="39"/>
  <c r="O272" i="39"/>
  <c r="M272" i="39"/>
  <c r="K272" i="39"/>
  <c r="G272" i="39"/>
  <c r="O271" i="39"/>
  <c r="M271" i="39"/>
  <c r="K271" i="39"/>
  <c r="G271" i="39"/>
  <c r="O270" i="39"/>
  <c r="M270" i="39"/>
  <c r="K270" i="39"/>
  <c r="G270" i="39"/>
  <c r="O269" i="39"/>
  <c r="M269" i="39"/>
  <c r="K269" i="39"/>
  <c r="G269" i="39"/>
  <c r="O268" i="39"/>
  <c r="M268" i="39"/>
  <c r="K268" i="39"/>
  <c r="G268" i="39"/>
  <c r="O267" i="39"/>
  <c r="M267" i="39"/>
  <c r="K267" i="39"/>
  <c r="G267" i="39"/>
  <c r="O266" i="39"/>
  <c r="M266" i="39"/>
  <c r="K266" i="39"/>
  <c r="G266" i="39"/>
  <c r="O265" i="39"/>
  <c r="M265" i="39"/>
  <c r="K265" i="39"/>
  <c r="G265" i="39"/>
  <c r="O264" i="39"/>
  <c r="M264" i="39"/>
  <c r="K264" i="39"/>
  <c r="G264" i="39"/>
  <c r="O263" i="39"/>
  <c r="M263" i="39"/>
  <c r="K263" i="39"/>
  <c r="G263" i="39"/>
  <c r="O262" i="39"/>
  <c r="M262" i="39"/>
  <c r="K262" i="39"/>
  <c r="G262" i="39"/>
  <c r="O261" i="39"/>
  <c r="M261" i="39"/>
  <c r="K261" i="39"/>
  <c r="G261" i="39"/>
  <c r="O260" i="39"/>
  <c r="M260" i="39"/>
  <c r="K260" i="39"/>
  <c r="G260" i="39"/>
  <c r="O259" i="39"/>
  <c r="M259" i="39"/>
  <c r="K259" i="39"/>
  <c r="G259" i="39"/>
  <c r="O258" i="39"/>
  <c r="M258" i="39"/>
  <c r="K258" i="39"/>
  <c r="G258" i="39"/>
  <c r="O257" i="39"/>
  <c r="M257" i="39"/>
  <c r="K257" i="39"/>
  <c r="G257" i="39"/>
  <c r="O256" i="39"/>
  <c r="M256" i="39"/>
  <c r="K256" i="39"/>
  <c r="G256" i="39"/>
  <c r="O255" i="39"/>
  <c r="M255" i="39"/>
  <c r="K255" i="39"/>
  <c r="G255" i="39"/>
  <c r="O254" i="39"/>
  <c r="M254" i="39"/>
  <c r="K254" i="39"/>
  <c r="G254" i="39"/>
  <c r="O253" i="39"/>
  <c r="M253" i="39"/>
  <c r="K253" i="39"/>
  <c r="G253" i="39"/>
  <c r="O252" i="39"/>
  <c r="M252" i="39"/>
  <c r="K252" i="39"/>
  <c r="G252" i="39"/>
  <c r="O251" i="39"/>
  <c r="M251" i="39"/>
  <c r="K251" i="39"/>
  <c r="G251" i="39"/>
  <c r="O250" i="39"/>
  <c r="M250" i="39"/>
  <c r="K250" i="39"/>
  <c r="G250" i="39"/>
  <c r="O249" i="39"/>
  <c r="M249" i="39"/>
  <c r="K249" i="39"/>
  <c r="G249" i="39"/>
  <c r="O248" i="39"/>
  <c r="M248" i="39"/>
  <c r="K248" i="39"/>
  <c r="G248" i="39"/>
  <c r="O247" i="39"/>
  <c r="M247" i="39"/>
  <c r="K247" i="39"/>
  <c r="G247" i="39"/>
  <c r="O246" i="39"/>
  <c r="M246" i="39"/>
  <c r="K246" i="39"/>
  <c r="G246" i="39"/>
  <c r="O245" i="39"/>
  <c r="M245" i="39"/>
  <c r="K245" i="39"/>
  <c r="G245" i="39"/>
  <c r="O244" i="39"/>
  <c r="M244" i="39"/>
  <c r="K244" i="39"/>
  <c r="G244" i="39"/>
  <c r="O243" i="39"/>
  <c r="M243" i="39"/>
  <c r="K243" i="39"/>
  <c r="G243" i="39"/>
  <c r="O242" i="39"/>
  <c r="M242" i="39"/>
  <c r="K242" i="39"/>
  <c r="G242" i="39"/>
  <c r="O241" i="39"/>
  <c r="M241" i="39"/>
  <c r="K241" i="39"/>
  <c r="G241" i="39"/>
  <c r="O312" i="39"/>
  <c r="M312" i="39"/>
  <c r="K312" i="39"/>
  <c r="G312" i="39"/>
  <c r="O311" i="39"/>
  <c r="M311" i="39"/>
  <c r="K311" i="39"/>
  <c r="G311" i="39"/>
  <c r="O310" i="39"/>
  <c r="M310" i="39"/>
  <c r="K310" i="39"/>
  <c r="G310" i="39"/>
  <c r="O309" i="39"/>
  <c r="M309" i="39"/>
  <c r="K309" i="39"/>
  <c r="G309" i="39"/>
  <c r="O308" i="39"/>
  <c r="M308" i="39"/>
  <c r="K308" i="39"/>
  <c r="G308" i="39"/>
  <c r="O307" i="39"/>
  <c r="M307" i="39"/>
  <c r="K307" i="39"/>
  <c r="G307" i="39"/>
  <c r="O306" i="39"/>
  <c r="M306" i="39"/>
  <c r="K306" i="39"/>
  <c r="G306" i="39"/>
  <c r="O305" i="39"/>
  <c r="M305" i="39"/>
  <c r="K305" i="39"/>
  <c r="G305" i="39"/>
  <c r="O304" i="39"/>
  <c r="M304" i="39"/>
  <c r="K304" i="39"/>
  <c r="G304" i="39"/>
  <c r="O303" i="39"/>
  <c r="M303" i="39"/>
  <c r="K303" i="39"/>
  <c r="G303" i="39"/>
  <c r="O302" i="39"/>
  <c r="M302" i="39"/>
  <c r="K302" i="39"/>
  <c r="G302" i="39"/>
  <c r="O301" i="39"/>
  <c r="M301" i="39"/>
  <c r="K301" i="39"/>
  <c r="G301" i="39"/>
  <c r="O300" i="39"/>
  <c r="M300" i="39"/>
  <c r="K300" i="39"/>
  <c r="G300" i="39"/>
  <c r="O299" i="39"/>
  <c r="M299" i="39"/>
  <c r="K299" i="39"/>
  <c r="G299" i="39"/>
  <c r="O298" i="39"/>
  <c r="M298" i="39"/>
  <c r="K298" i="39"/>
  <c r="G298" i="39"/>
  <c r="O297" i="39"/>
  <c r="M297" i="39"/>
  <c r="K297" i="39"/>
  <c r="G297" i="39"/>
  <c r="O296" i="39"/>
  <c r="M296" i="39"/>
  <c r="K296" i="39"/>
  <c r="G296" i="39"/>
  <c r="O295" i="39"/>
  <c r="M295" i="39"/>
  <c r="K295" i="39"/>
  <c r="G295" i="39"/>
  <c r="O294" i="39"/>
  <c r="M294" i="39"/>
  <c r="K294" i="39"/>
  <c r="G294" i="39"/>
  <c r="O293" i="39"/>
  <c r="M293" i="39"/>
  <c r="K293" i="39"/>
  <c r="G293" i="39"/>
  <c r="O292" i="39"/>
  <c r="M292" i="39"/>
  <c r="K292" i="39"/>
  <c r="G292" i="39"/>
  <c r="O291" i="39"/>
  <c r="M291" i="39"/>
  <c r="K291" i="39"/>
  <c r="G291" i="39"/>
  <c r="O290" i="39"/>
  <c r="M290" i="39"/>
  <c r="K290" i="39"/>
  <c r="G290" i="39"/>
  <c r="O289" i="39"/>
  <c r="M289" i="39"/>
  <c r="K289" i="39"/>
  <c r="G289" i="39"/>
  <c r="O237" i="39"/>
  <c r="M237" i="39"/>
  <c r="K237" i="39"/>
  <c r="G237" i="39"/>
  <c r="O236" i="39"/>
  <c r="M236" i="39"/>
  <c r="K236" i="39"/>
  <c r="G236" i="39"/>
  <c r="O235" i="39"/>
  <c r="M235" i="39"/>
  <c r="K235" i="39"/>
  <c r="G235" i="39"/>
  <c r="O178" i="39"/>
  <c r="M178" i="39"/>
  <c r="K178" i="39"/>
  <c r="G178" i="39"/>
  <c r="O177" i="39"/>
  <c r="M177" i="39"/>
  <c r="K177" i="39"/>
  <c r="G177" i="39"/>
  <c r="O176" i="39"/>
  <c r="M176" i="39"/>
  <c r="K176" i="39"/>
  <c r="G176" i="39"/>
  <c r="O175" i="39"/>
  <c r="M175" i="39"/>
  <c r="K175" i="39"/>
  <c r="G175" i="39"/>
  <c r="O174" i="39"/>
  <c r="M174" i="39"/>
  <c r="K174" i="39"/>
  <c r="G174" i="39"/>
  <c r="O173" i="39"/>
  <c r="M173" i="39"/>
  <c r="K173" i="39"/>
  <c r="G173" i="39"/>
  <c r="O172" i="39"/>
  <c r="M172" i="39"/>
  <c r="K172" i="39"/>
  <c r="G172" i="39"/>
  <c r="O171" i="39"/>
  <c r="M171" i="39"/>
  <c r="K171" i="39"/>
  <c r="G171" i="39"/>
  <c r="O170" i="39"/>
  <c r="M170" i="39"/>
  <c r="K170" i="39"/>
  <c r="G170" i="39"/>
  <c r="O169" i="39"/>
  <c r="M169" i="39"/>
  <c r="K169" i="39"/>
  <c r="G169" i="39"/>
  <c r="O168" i="39"/>
  <c r="M168" i="39"/>
  <c r="K168" i="39"/>
  <c r="G168" i="39"/>
  <c r="O167" i="39"/>
  <c r="M167" i="39"/>
  <c r="K167" i="39"/>
  <c r="G167" i="39"/>
  <c r="O166" i="39"/>
  <c r="M166" i="39"/>
  <c r="K166" i="39"/>
  <c r="G166" i="39"/>
  <c r="O165" i="39"/>
  <c r="M165" i="39"/>
  <c r="K165" i="39"/>
  <c r="G165" i="39"/>
  <c r="O164" i="39"/>
  <c r="M164" i="39"/>
  <c r="K164" i="39"/>
  <c r="G164" i="39"/>
  <c r="O163" i="39"/>
  <c r="M163" i="39"/>
  <c r="K163" i="39"/>
  <c r="G163" i="39"/>
  <c r="O162" i="39"/>
  <c r="M162" i="39"/>
  <c r="K162" i="39"/>
  <c r="G162" i="39"/>
  <c r="O161" i="39"/>
  <c r="M161" i="39"/>
  <c r="K161" i="39"/>
  <c r="G161" i="39"/>
  <c r="O160" i="39"/>
  <c r="M160" i="39"/>
  <c r="K160" i="39"/>
  <c r="G160" i="39"/>
  <c r="O159" i="39"/>
  <c r="M159" i="39"/>
  <c r="K159" i="39"/>
  <c r="G159" i="39"/>
  <c r="O158" i="39"/>
  <c r="M158" i="39"/>
  <c r="K158" i="39"/>
  <c r="G158" i="39"/>
  <c r="O157" i="39"/>
  <c r="M157" i="39"/>
  <c r="K157" i="39"/>
  <c r="G157" i="39"/>
  <c r="O156" i="39"/>
  <c r="M156" i="39"/>
  <c r="K156" i="39"/>
  <c r="G156" i="39"/>
  <c r="O155" i="39"/>
  <c r="M155" i="39"/>
  <c r="K155" i="39"/>
  <c r="G155" i="39"/>
  <c r="O202" i="39"/>
  <c r="M202" i="39"/>
  <c r="K202" i="39"/>
  <c r="G202" i="39"/>
  <c r="O201" i="39"/>
  <c r="M201" i="39"/>
  <c r="K201" i="39"/>
  <c r="G201" i="39"/>
  <c r="O200" i="39"/>
  <c r="M200" i="39"/>
  <c r="K200" i="39"/>
  <c r="G200" i="39"/>
  <c r="O199" i="39"/>
  <c r="M199" i="39"/>
  <c r="K199" i="39"/>
  <c r="G199" i="39"/>
  <c r="O198" i="39"/>
  <c r="M198" i="39"/>
  <c r="K198" i="39"/>
  <c r="G198" i="39"/>
  <c r="O197" i="39"/>
  <c r="M197" i="39"/>
  <c r="K197" i="39"/>
  <c r="G197" i="39"/>
  <c r="O196" i="39"/>
  <c r="M196" i="39"/>
  <c r="K196" i="39"/>
  <c r="G196" i="39"/>
  <c r="O195" i="39"/>
  <c r="M195" i="39"/>
  <c r="K195" i="39"/>
  <c r="G195" i="39"/>
  <c r="O194" i="39"/>
  <c r="M194" i="39"/>
  <c r="K194" i="39"/>
  <c r="G194" i="39"/>
  <c r="O193" i="39"/>
  <c r="M193" i="39"/>
  <c r="K193" i="39"/>
  <c r="G193" i="39"/>
  <c r="O192" i="39"/>
  <c r="M192" i="39"/>
  <c r="K192" i="39"/>
  <c r="G192" i="39"/>
  <c r="O191" i="39"/>
  <c r="M191" i="39"/>
  <c r="K191" i="39"/>
  <c r="G191" i="39"/>
  <c r="O190" i="39"/>
  <c r="M190" i="39"/>
  <c r="K190" i="39"/>
  <c r="G190" i="39"/>
  <c r="O189" i="39"/>
  <c r="M189" i="39"/>
  <c r="K189" i="39"/>
  <c r="G189" i="39"/>
  <c r="O188" i="39"/>
  <c r="M188" i="39"/>
  <c r="K188" i="39"/>
  <c r="G188" i="39"/>
  <c r="O187" i="39"/>
  <c r="M187" i="39"/>
  <c r="K187" i="39"/>
  <c r="G187" i="39"/>
  <c r="O186" i="39"/>
  <c r="M186" i="39"/>
  <c r="K186" i="39"/>
  <c r="G186" i="39"/>
  <c r="O185" i="39"/>
  <c r="M185" i="39"/>
  <c r="K185" i="39"/>
  <c r="G185" i="39"/>
  <c r="O184" i="39"/>
  <c r="M184" i="39"/>
  <c r="K184" i="39"/>
  <c r="G184" i="39"/>
  <c r="O183" i="39"/>
  <c r="M183" i="39"/>
  <c r="K183" i="39"/>
  <c r="G183" i="39"/>
  <c r="O182" i="39"/>
  <c r="M182" i="39"/>
  <c r="K182" i="39"/>
  <c r="G182" i="39"/>
  <c r="O181" i="39"/>
  <c r="M181" i="39"/>
  <c r="K181" i="39"/>
  <c r="G181" i="39"/>
  <c r="O180" i="39"/>
  <c r="M180" i="39"/>
  <c r="K180" i="39"/>
  <c r="G180" i="39"/>
  <c r="O179" i="39"/>
  <c r="M179" i="39"/>
  <c r="K179" i="39"/>
  <c r="G179" i="39"/>
  <c r="O154" i="39"/>
  <c r="M154" i="39"/>
  <c r="K154" i="39"/>
  <c r="G154" i="39"/>
  <c r="O153" i="39"/>
  <c r="M153" i="39"/>
  <c r="K153" i="39"/>
  <c r="G153" i="39"/>
  <c r="O152" i="39"/>
  <c r="M152" i="39"/>
  <c r="K152" i="39"/>
  <c r="G152" i="39"/>
  <c r="O151" i="39"/>
  <c r="M151" i="39"/>
  <c r="K151" i="39"/>
  <c r="G151" i="39"/>
  <c r="O150" i="39"/>
  <c r="M150" i="39"/>
  <c r="K150" i="39"/>
  <c r="G150" i="39"/>
  <c r="O149" i="39"/>
  <c r="M149" i="39"/>
  <c r="K149" i="39"/>
  <c r="G149" i="39"/>
  <c r="O148" i="39"/>
  <c r="M148" i="39"/>
  <c r="K148" i="39"/>
  <c r="G148" i="39"/>
  <c r="O147" i="39"/>
  <c r="M147" i="39"/>
  <c r="K147" i="39"/>
  <c r="G147" i="39"/>
  <c r="O218" i="39"/>
  <c r="M218" i="39"/>
  <c r="K218" i="39"/>
  <c r="G218" i="39"/>
  <c r="O217" i="39"/>
  <c r="M217" i="39"/>
  <c r="K217" i="39"/>
  <c r="G217" i="39"/>
  <c r="O216" i="39"/>
  <c r="M216" i="39"/>
  <c r="K216" i="39"/>
  <c r="G216" i="39"/>
  <c r="O215" i="39"/>
  <c r="M215" i="39"/>
  <c r="K215" i="39"/>
  <c r="G215" i="39"/>
  <c r="O214" i="39"/>
  <c r="M214" i="39"/>
  <c r="K214" i="39"/>
  <c r="G214" i="39"/>
  <c r="O213" i="39"/>
  <c r="M213" i="39"/>
  <c r="K213" i="39"/>
  <c r="G213" i="39"/>
  <c r="O212" i="39"/>
  <c r="M212" i="39"/>
  <c r="K212" i="39"/>
  <c r="G212" i="39"/>
  <c r="O211" i="39"/>
  <c r="M211" i="39"/>
  <c r="K211" i="39"/>
  <c r="G211" i="39"/>
  <c r="O210" i="39"/>
  <c r="M210" i="39"/>
  <c r="K210" i="39"/>
  <c r="G210" i="39"/>
  <c r="O209" i="39"/>
  <c r="M209" i="39"/>
  <c r="K209" i="39"/>
  <c r="G209" i="39"/>
  <c r="O208" i="39"/>
  <c r="M208" i="39"/>
  <c r="K208" i="39"/>
  <c r="G208" i="39"/>
  <c r="O207" i="39"/>
  <c r="M207" i="39"/>
  <c r="K207" i="39"/>
  <c r="G207" i="39"/>
  <c r="O206" i="39"/>
  <c r="M206" i="39"/>
  <c r="K206" i="39"/>
  <c r="G206" i="39"/>
  <c r="O205" i="39"/>
  <c r="M205" i="39"/>
  <c r="K205" i="39"/>
  <c r="G205" i="39"/>
  <c r="O204" i="39"/>
  <c r="M204" i="39"/>
  <c r="K204" i="39"/>
  <c r="G204" i="39"/>
  <c r="O203" i="39"/>
  <c r="M203" i="39"/>
  <c r="K203" i="39"/>
  <c r="G203" i="39"/>
  <c r="O226" i="39"/>
  <c r="M226" i="39"/>
  <c r="K226" i="39"/>
  <c r="G226" i="39"/>
  <c r="O225" i="39"/>
  <c r="M225" i="39"/>
  <c r="K225" i="39"/>
  <c r="G225" i="39"/>
  <c r="O224" i="39"/>
  <c r="M224" i="39"/>
  <c r="K224" i="39"/>
  <c r="G224" i="39"/>
  <c r="O223" i="39"/>
  <c r="M223" i="39"/>
  <c r="K223" i="39"/>
  <c r="G223" i="39"/>
  <c r="O222" i="39"/>
  <c r="M222" i="39"/>
  <c r="K222" i="39"/>
  <c r="G222" i="39"/>
  <c r="O221" i="39"/>
  <c r="M221" i="39"/>
  <c r="K221" i="39"/>
  <c r="G221" i="39"/>
  <c r="O220" i="39"/>
  <c r="M220" i="39"/>
  <c r="K220" i="39"/>
  <c r="G220" i="39"/>
  <c r="O219" i="39"/>
  <c r="M219" i="39"/>
  <c r="K219" i="39"/>
  <c r="G219" i="39"/>
  <c r="O131" i="39"/>
  <c r="M131" i="39"/>
  <c r="K131" i="39"/>
  <c r="G131" i="39"/>
  <c r="O130" i="39"/>
  <c r="M130" i="39"/>
  <c r="K130" i="39"/>
  <c r="G130" i="39"/>
  <c r="O129" i="39"/>
  <c r="M129" i="39"/>
  <c r="K129" i="39"/>
  <c r="G129" i="39"/>
  <c r="O128" i="39"/>
  <c r="M128" i="39"/>
  <c r="K128" i="39"/>
  <c r="G128" i="39"/>
  <c r="O127" i="39"/>
  <c r="M127" i="39"/>
  <c r="K127" i="39"/>
  <c r="G127" i="39"/>
  <c r="O136" i="39"/>
  <c r="M136" i="39"/>
  <c r="K136" i="39"/>
  <c r="G136" i="39"/>
  <c r="O135" i="39"/>
  <c r="M135" i="39"/>
  <c r="K135" i="39"/>
  <c r="G135" i="39"/>
  <c r="O134" i="39"/>
  <c r="M134" i="39"/>
  <c r="K134" i="39"/>
  <c r="G134" i="39"/>
  <c r="O133" i="39"/>
  <c r="M133" i="39"/>
  <c r="K133" i="39"/>
  <c r="G133" i="39"/>
  <c r="O132" i="39"/>
  <c r="M132" i="39"/>
  <c r="K132" i="39"/>
  <c r="G132" i="39"/>
  <c r="O126" i="39"/>
  <c r="M126" i="39"/>
  <c r="K126" i="39"/>
  <c r="G126" i="39"/>
  <c r="O125" i="39"/>
  <c r="M125" i="39"/>
  <c r="K125" i="39"/>
  <c r="G125" i="39"/>
  <c r="O124" i="39"/>
  <c r="M124" i="39"/>
  <c r="K124" i="39"/>
  <c r="G124" i="39"/>
  <c r="O123" i="39"/>
  <c r="M123" i="39"/>
  <c r="K123" i="39"/>
  <c r="G123" i="39"/>
  <c r="O122" i="39"/>
  <c r="M122" i="39"/>
  <c r="K122" i="39"/>
  <c r="G122" i="39"/>
  <c r="O141" i="39"/>
  <c r="M141" i="39"/>
  <c r="K141" i="39"/>
  <c r="G141" i="39"/>
  <c r="O140" i="39"/>
  <c r="M140" i="39"/>
  <c r="K140" i="39"/>
  <c r="G140" i="39"/>
  <c r="O139" i="39"/>
  <c r="M139" i="39"/>
  <c r="K139" i="39"/>
  <c r="G139" i="39"/>
  <c r="O138" i="39"/>
  <c r="M138" i="39"/>
  <c r="K138" i="39"/>
  <c r="G138" i="39"/>
  <c r="O137" i="39"/>
  <c r="M137" i="39"/>
  <c r="K137" i="39"/>
  <c r="G137" i="39"/>
  <c r="O97" i="39"/>
  <c r="M97" i="39"/>
  <c r="K97" i="39"/>
  <c r="G97" i="39"/>
  <c r="O96" i="39"/>
  <c r="M96" i="39"/>
  <c r="K96" i="39"/>
  <c r="G96" i="39"/>
  <c r="O95" i="39"/>
  <c r="M95" i="39"/>
  <c r="K95" i="39"/>
  <c r="G95" i="39"/>
  <c r="O94" i="39"/>
  <c r="M94" i="39"/>
  <c r="K94" i="39"/>
  <c r="G94" i="39"/>
  <c r="O93" i="39"/>
  <c r="M93" i="39"/>
  <c r="K93" i="39"/>
  <c r="G93" i="39"/>
  <c r="O92" i="39"/>
  <c r="M92" i="39"/>
  <c r="K92" i="39"/>
  <c r="G92" i="39"/>
  <c r="O91" i="39"/>
  <c r="M91" i="39"/>
  <c r="K91" i="39"/>
  <c r="G91" i="39"/>
  <c r="O90" i="39"/>
  <c r="M90" i="39"/>
  <c r="K90" i="39"/>
  <c r="G90" i="39"/>
  <c r="O105" i="39"/>
  <c r="M105" i="39"/>
  <c r="K105" i="39"/>
  <c r="G105" i="39"/>
  <c r="O104" i="39"/>
  <c r="M104" i="39"/>
  <c r="K104" i="39"/>
  <c r="G104" i="39"/>
  <c r="O103" i="39"/>
  <c r="M103" i="39"/>
  <c r="K103" i="39"/>
  <c r="G103" i="39"/>
  <c r="O102" i="39"/>
  <c r="M102" i="39"/>
  <c r="K102" i="39"/>
  <c r="G102" i="39"/>
  <c r="O101" i="39"/>
  <c r="M101" i="39"/>
  <c r="K101" i="39"/>
  <c r="G101" i="39"/>
  <c r="O100" i="39"/>
  <c r="M100" i="39"/>
  <c r="K100" i="39"/>
  <c r="G100" i="39"/>
  <c r="O99" i="39"/>
  <c r="M99" i="39"/>
  <c r="K99" i="39"/>
  <c r="G99" i="39"/>
  <c r="O98" i="39"/>
  <c r="M98" i="39"/>
  <c r="K98" i="39"/>
  <c r="G98" i="39"/>
  <c r="O89" i="39"/>
  <c r="M89" i="39"/>
  <c r="K89" i="39"/>
  <c r="G89" i="39"/>
  <c r="O88" i="39"/>
  <c r="M88" i="39"/>
  <c r="K88" i="39"/>
  <c r="G88" i="39"/>
  <c r="O87" i="39"/>
  <c r="M87" i="39"/>
  <c r="K87" i="39"/>
  <c r="G87" i="39"/>
  <c r="O86" i="39"/>
  <c r="M86" i="39"/>
  <c r="K86" i="39"/>
  <c r="G86" i="39"/>
  <c r="O85" i="39"/>
  <c r="M85" i="39"/>
  <c r="K85" i="39"/>
  <c r="G85" i="39"/>
  <c r="O84" i="39"/>
  <c r="M84" i="39"/>
  <c r="K84" i="39"/>
  <c r="G84" i="39"/>
  <c r="O83" i="39"/>
  <c r="M83" i="39"/>
  <c r="K83" i="39"/>
  <c r="G83" i="39"/>
  <c r="O82" i="39"/>
  <c r="M82" i="39"/>
  <c r="K82" i="39"/>
  <c r="G82" i="39"/>
  <c r="O121" i="39"/>
  <c r="M121" i="39"/>
  <c r="K121" i="39"/>
  <c r="G121" i="39"/>
  <c r="O120" i="39"/>
  <c r="M120" i="39"/>
  <c r="K120" i="39"/>
  <c r="G120" i="39"/>
  <c r="O119" i="39"/>
  <c r="M119" i="39"/>
  <c r="K119" i="39"/>
  <c r="G119" i="39"/>
  <c r="O118" i="39"/>
  <c r="M118" i="39"/>
  <c r="K118" i="39"/>
  <c r="G118" i="39"/>
  <c r="O117" i="39"/>
  <c r="M117" i="39"/>
  <c r="K117" i="39"/>
  <c r="G117" i="39"/>
  <c r="O116" i="39"/>
  <c r="M116" i="39"/>
  <c r="K116" i="39"/>
  <c r="G116" i="39"/>
  <c r="O115" i="39"/>
  <c r="M115" i="39"/>
  <c r="K115" i="39"/>
  <c r="G115" i="39"/>
  <c r="O114" i="39"/>
  <c r="M114" i="39"/>
  <c r="K114" i="39"/>
  <c r="G114" i="39"/>
  <c r="O81" i="39"/>
  <c r="M81" i="39"/>
  <c r="K81" i="39"/>
  <c r="G81" i="39"/>
  <c r="O80" i="39"/>
  <c r="M80" i="39"/>
  <c r="K80" i="39"/>
  <c r="G80" i="39"/>
  <c r="O79" i="39"/>
  <c r="M79" i="39"/>
  <c r="K79" i="39"/>
  <c r="G79" i="39"/>
  <c r="O78" i="39"/>
  <c r="M78" i="39"/>
  <c r="K78" i="39"/>
  <c r="G78" i="39"/>
  <c r="O77" i="39"/>
  <c r="M77" i="39"/>
  <c r="K77" i="39"/>
  <c r="G77" i="39"/>
  <c r="O76" i="39"/>
  <c r="M76" i="39"/>
  <c r="K76" i="39"/>
  <c r="G76" i="39"/>
  <c r="O75" i="39"/>
  <c r="M75" i="39"/>
  <c r="K75" i="39"/>
  <c r="G75" i="39"/>
  <c r="O74" i="39"/>
  <c r="M74" i="39"/>
  <c r="K74" i="39"/>
  <c r="G74" i="39"/>
  <c r="O73" i="39"/>
  <c r="M73" i="39"/>
  <c r="K73" i="39"/>
  <c r="G73" i="39"/>
  <c r="O72" i="39"/>
  <c r="M72" i="39"/>
  <c r="K72" i="39"/>
  <c r="G72" i="39"/>
  <c r="O71" i="39"/>
  <c r="M71" i="39"/>
  <c r="K71" i="39"/>
  <c r="G71" i="39"/>
  <c r="O70" i="39"/>
  <c r="M70" i="39"/>
  <c r="K70" i="39"/>
  <c r="G70" i="39"/>
  <c r="O34" i="39"/>
  <c r="K34" i="39"/>
  <c r="O32" i="39"/>
  <c r="M32" i="39"/>
  <c r="K32" i="39"/>
  <c r="G32" i="39"/>
  <c r="O31" i="39"/>
  <c r="M31" i="39"/>
  <c r="K31" i="39"/>
  <c r="G31" i="39"/>
  <c r="O30" i="39"/>
  <c r="M30" i="39"/>
  <c r="K30" i="39"/>
  <c r="G30" i="39"/>
  <c r="O29" i="39"/>
  <c r="M29" i="39"/>
  <c r="K29" i="39"/>
  <c r="G29" i="39"/>
  <c r="O28" i="39"/>
  <c r="M28" i="39"/>
  <c r="K28" i="39"/>
  <c r="G28" i="39"/>
  <c r="O27" i="39"/>
  <c r="M27" i="39"/>
  <c r="K27" i="39"/>
  <c r="G27" i="39"/>
  <c r="O26" i="39"/>
  <c r="M26" i="39"/>
  <c r="K26" i="39"/>
  <c r="G26" i="39"/>
  <c r="O25" i="39"/>
  <c r="M25" i="39"/>
  <c r="K25" i="39"/>
  <c r="G25" i="39"/>
  <c r="O24" i="39"/>
  <c r="M24" i="39"/>
  <c r="K24" i="39"/>
  <c r="G24" i="39"/>
  <c r="O23" i="39"/>
  <c r="M23" i="39"/>
  <c r="K23" i="39"/>
  <c r="G23" i="39"/>
  <c r="O22" i="39"/>
  <c r="M22" i="39"/>
  <c r="K22" i="39"/>
  <c r="G22" i="39"/>
  <c r="O21" i="39"/>
  <c r="M21" i="39"/>
  <c r="K21" i="39"/>
  <c r="G21" i="39"/>
  <c r="O20" i="39"/>
  <c r="M20" i="39"/>
  <c r="K20" i="39"/>
  <c r="G20" i="39"/>
  <c r="O19" i="39"/>
  <c r="M19" i="39"/>
  <c r="K19" i="39"/>
  <c r="G19" i="39"/>
  <c r="O18" i="39"/>
  <c r="M18" i="39"/>
  <c r="K18" i="39"/>
  <c r="G18" i="39"/>
  <c r="O17" i="39"/>
  <c r="M17" i="39"/>
  <c r="K17" i="39"/>
  <c r="G17" i="39"/>
  <c r="O16" i="39"/>
  <c r="M16" i="39"/>
  <c r="K16" i="39"/>
  <c r="G16" i="39"/>
  <c r="O14" i="39"/>
  <c r="M14" i="39"/>
  <c r="K14" i="39"/>
  <c r="G14" i="39"/>
  <c r="O13" i="39"/>
  <c r="M13" i="39"/>
  <c r="K13" i="39"/>
  <c r="G13" i="39"/>
  <c r="O12" i="39"/>
  <c r="M12" i="39"/>
  <c r="K12" i="39"/>
  <c r="G12" i="39"/>
  <c r="O11" i="39"/>
  <c r="M11" i="39"/>
  <c r="K11" i="39"/>
  <c r="G11" i="39"/>
  <c r="O10" i="39"/>
  <c r="M10" i="39"/>
  <c r="K10" i="39"/>
  <c r="G10" i="39"/>
  <c r="O9" i="39"/>
  <c r="M9" i="39"/>
  <c r="K9" i="39"/>
  <c r="G9" i="39"/>
  <c r="O8" i="39"/>
  <c r="M8" i="39"/>
  <c r="K8" i="39"/>
  <c r="G8" i="39"/>
  <c r="O7" i="39"/>
  <c r="M7" i="39"/>
  <c r="K7" i="39"/>
  <c r="G7" i="39"/>
  <c r="O6" i="39"/>
  <c r="M6" i="39"/>
  <c r="K6" i="39"/>
  <c r="G6" i="39"/>
  <c r="O50" i="39"/>
  <c r="M50" i="39"/>
  <c r="K50" i="39"/>
  <c r="G50" i="39"/>
  <c r="O48" i="39"/>
  <c r="M48" i="39"/>
  <c r="K48" i="39"/>
  <c r="G48" i="39"/>
  <c r="O47" i="39"/>
  <c r="M47" i="39"/>
  <c r="K47" i="39"/>
  <c r="G47" i="39"/>
  <c r="O46" i="39"/>
  <c r="M46" i="39"/>
  <c r="K46" i="39"/>
  <c r="G46" i="39"/>
  <c r="O45" i="39"/>
  <c r="M45" i="39"/>
  <c r="K45" i="39"/>
  <c r="G45" i="39"/>
  <c r="O44" i="39"/>
  <c r="M44" i="39"/>
  <c r="K44" i="39"/>
  <c r="G44" i="39"/>
  <c r="O43" i="39"/>
  <c r="M43" i="39"/>
  <c r="K43" i="39"/>
  <c r="G43" i="39"/>
  <c r="O42" i="39"/>
  <c r="M42" i="39"/>
  <c r="K42" i="39"/>
  <c r="G42" i="39"/>
  <c r="O41" i="39"/>
  <c r="M41" i="39"/>
  <c r="K41" i="39"/>
  <c r="G41" i="39"/>
  <c r="O40" i="39"/>
  <c r="M40" i="39"/>
  <c r="K40" i="39"/>
  <c r="G40" i="39"/>
  <c r="O39" i="39"/>
  <c r="M39" i="39"/>
  <c r="K39" i="39"/>
  <c r="G39" i="39"/>
  <c r="O38" i="39"/>
  <c r="M38" i="39"/>
  <c r="K38" i="39"/>
  <c r="G38" i="39"/>
  <c r="O37" i="39"/>
  <c r="M37" i="39"/>
  <c r="K37" i="39"/>
  <c r="G37" i="39"/>
  <c r="O36" i="39"/>
  <c r="M36" i="39"/>
  <c r="K36" i="39"/>
  <c r="G36" i="39"/>
  <c r="O35" i="39"/>
  <c r="M35" i="39"/>
  <c r="K35" i="39"/>
  <c r="G35" i="39"/>
  <c r="O336" i="39"/>
  <c r="M336" i="39"/>
  <c r="K336" i="39"/>
  <c r="G336" i="39"/>
  <c r="O335" i="39"/>
  <c r="M335" i="39"/>
  <c r="K335" i="39"/>
  <c r="G335" i="39"/>
  <c r="O334" i="39"/>
  <c r="M334" i="39"/>
  <c r="K334" i="39"/>
  <c r="G334" i="39"/>
  <c r="O333" i="39"/>
  <c r="M333" i="39"/>
  <c r="K333" i="39"/>
  <c r="G333" i="39"/>
  <c r="O332" i="39"/>
  <c r="M332" i="39"/>
  <c r="K332" i="39"/>
  <c r="G332" i="39"/>
  <c r="O331" i="39"/>
  <c r="M331" i="39"/>
  <c r="K331" i="39"/>
  <c r="G331" i="39"/>
  <c r="O330" i="39"/>
  <c r="M330" i="39"/>
  <c r="K330" i="39"/>
  <c r="G330" i="39"/>
  <c r="O329" i="39"/>
  <c r="M329" i="39"/>
  <c r="K329" i="39"/>
  <c r="G329" i="39"/>
  <c r="O328" i="39"/>
  <c r="M328" i="39"/>
  <c r="K328" i="39"/>
  <c r="G328" i="39"/>
  <c r="O327" i="39"/>
  <c r="M327" i="39"/>
  <c r="K327" i="39"/>
  <c r="G327" i="39"/>
  <c r="O326" i="39"/>
  <c r="M326" i="39"/>
  <c r="K326" i="39"/>
  <c r="G326" i="39"/>
  <c r="O325" i="39"/>
  <c r="M325" i="39"/>
  <c r="K325" i="39"/>
  <c r="G325" i="39"/>
  <c r="O324" i="39"/>
  <c r="M324" i="39"/>
  <c r="K324" i="39"/>
  <c r="G324" i="39"/>
  <c r="O323" i="39"/>
  <c r="M323" i="39"/>
  <c r="K323" i="39"/>
  <c r="G323" i="39"/>
  <c r="O322" i="39"/>
  <c r="M322" i="39"/>
  <c r="K322" i="39"/>
  <c r="G322" i="39"/>
  <c r="O321" i="39"/>
  <c r="M321" i="39"/>
  <c r="K321" i="39"/>
  <c r="G321" i="39"/>
  <c r="O320" i="39"/>
  <c r="M320" i="39"/>
  <c r="K320" i="39"/>
  <c r="G320" i="39"/>
  <c r="O319" i="39"/>
  <c r="M319" i="39"/>
  <c r="K319" i="39"/>
  <c r="G319" i="39"/>
  <c r="O318" i="39"/>
  <c r="M318" i="39"/>
  <c r="K318" i="39"/>
  <c r="G318" i="39"/>
  <c r="O317" i="39"/>
  <c r="M317" i="39"/>
  <c r="K317" i="39"/>
  <c r="G317" i="39"/>
  <c r="O316" i="39"/>
  <c r="M316" i="39"/>
  <c r="K316" i="39"/>
  <c r="G316" i="39"/>
  <c r="O315" i="39"/>
  <c r="M315" i="39"/>
  <c r="K315" i="39"/>
  <c r="G315" i="39"/>
  <c r="O314" i="39"/>
  <c r="M314" i="39"/>
  <c r="K314" i="39"/>
  <c r="G314" i="39"/>
  <c r="O313" i="39"/>
  <c r="M313" i="39"/>
  <c r="K313" i="39"/>
  <c r="G313" i="39"/>
  <c r="O240" i="39"/>
  <c r="M240" i="39"/>
  <c r="K240" i="39"/>
  <c r="G240" i="39"/>
  <c r="O239" i="39"/>
  <c r="M239" i="39"/>
  <c r="K239" i="39"/>
  <c r="G239" i="39"/>
  <c r="O238" i="39"/>
  <c r="M238" i="39"/>
  <c r="K238" i="39"/>
  <c r="G238" i="39"/>
  <c r="O234" i="39"/>
  <c r="M234" i="39"/>
  <c r="K234" i="39"/>
  <c r="G234" i="39"/>
  <c r="O233" i="39"/>
  <c r="M233" i="39"/>
  <c r="K233" i="39"/>
  <c r="G233" i="39"/>
  <c r="O232" i="39"/>
  <c r="M232" i="39"/>
  <c r="K232" i="39"/>
  <c r="G232" i="39"/>
  <c r="O231" i="39"/>
  <c r="M231" i="39"/>
  <c r="K231" i="39"/>
  <c r="G231" i="39"/>
  <c r="O230" i="39"/>
  <c r="M230" i="39"/>
  <c r="K230" i="39"/>
  <c r="G230" i="39"/>
  <c r="O229" i="39"/>
  <c r="M229" i="39"/>
  <c r="K229" i="39"/>
  <c r="G229" i="39"/>
  <c r="O228" i="39"/>
  <c r="M228" i="39"/>
  <c r="K228" i="39"/>
  <c r="G228" i="39"/>
  <c r="O227" i="39"/>
  <c r="M227" i="39"/>
  <c r="K227" i="39"/>
  <c r="G227" i="39"/>
  <c r="O146" i="39"/>
  <c r="M146" i="39"/>
  <c r="K146" i="39"/>
  <c r="G146" i="39"/>
  <c r="O145" i="39"/>
  <c r="M145" i="39"/>
  <c r="K145" i="39"/>
  <c r="G145" i="39"/>
  <c r="O144" i="39"/>
  <c r="M144" i="39"/>
  <c r="K144" i="39"/>
  <c r="G144" i="39"/>
  <c r="O143" i="39"/>
  <c r="M143" i="39"/>
  <c r="K143" i="39"/>
  <c r="G143" i="39"/>
  <c r="O142" i="39"/>
  <c r="M142" i="39"/>
  <c r="K142" i="39"/>
  <c r="G142" i="39"/>
  <c r="O113" i="39"/>
  <c r="M113" i="39"/>
  <c r="K113" i="39"/>
  <c r="G113" i="39"/>
  <c r="O112" i="39"/>
  <c r="M112" i="39"/>
  <c r="K112" i="39"/>
  <c r="G112" i="39"/>
  <c r="O111" i="39"/>
  <c r="M111" i="39"/>
  <c r="K111" i="39"/>
  <c r="G111" i="39"/>
  <c r="O110" i="39"/>
  <c r="M110" i="39"/>
  <c r="K110" i="39"/>
  <c r="G110" i="39"/>
  <c r="O109" i="39"/>
  <c r="M109" i="39"/>
  <c r="K109" i="39"/>
  <c r="G109" i="39"/>
  <c r="O108" i="39"/>
  <c r="M108" i="39"/>
  <c r="K108" i="39"/>
  <c r="G108" i="39"/>
  <c r="O107" i="39"/>
  <c r="M107" i="39"/>
  <c r="K107" i="39"/>
  <c r="G107" i="39"/>
  <c r="O106" i="39"/>
  <c r="M106" i="39"/>
  <c r="K106" i="39"/>
  <c r="G106" i="39"/>
  <c r="O69" i="39"/>
  <c r="M69" i="39"/>
  <c r="K69" i="39"/>
  <c r="G69" i="39"/>
  <c r="O68" i="39"/>
  <c r="M68" i="39"/>
  <c r="K68" i="39"/>
  <c r="G68" i="39"/>
  <c r="O67" i="39"/>
  <c r="M67" i="39"/>
  <c r="K67" i="39"/>
  <c r="G67" i="39"/>
  <c r="O63" i="39"/>
  <c r="M63" i="39"/>
  <c r="K63" i="39"/>
  <c r="G63" i="39"/>
  <c r="O62" i="39"/>
  <c r="M62" i="39"/>
  <c r="K62" i="39"/>
  <c r="G62" i="39"/>
  <c r="O61" i="39"/>
  <c r="M61" i="39"/>
  <c r="K61" i="39"/>
  <c r="G61" i="39"/>
  <c r="O60" i="39"/>
  <c r="M60" i="39"/>
  <c r="K60" i="39"/>
  <c r="G60" i="39"/>
  <c r="O59" i="39"/>
  <c r="M59" i="39"/>
  <c r="K59" i="39"/>
  <c r="G59" i="39"/>
  <c r="O58" i="39"/>
  <c r="M58" i="39"/>
  <c r="K58" i="39"/>
  <c r="G58" i="39"/>
  <c r="O57" i="39"/>
  <c r="M57" i="39"/>
  <c r="K57" i="39"/>
  <c r="G57" i="39"/>
  <c r="O56" i="39"/>
  <c r="M56" i="39"/>
  <c r="K56" i="39"/>
  <c r="G56" i="39"/>
  <c r="O55" i="39"/>
  <c r="M55" i="39"/>
  <c r="K55" i="39"/>
  <c r="G55" i="39"/>
  <c r="O54" i="39"/>
  <c r="M54" i="39"/>
  <c r="K54" i="39"/>
  <c r="G54" i="39"/>
  <c r="O53" i="39"/>
  <c r="M53" i="39"/>
  <c r="K53" i="39"/>
  <c r="G53" i="39"/>
  <c r="O52" i="39"/>
  <c r="M52" i="39"/>
  <c r="K52" i="39"/>
  <c r="G52" i="39"/>
  <c r="O51" i="39"/>
  <c r="M51" i="39"/>
  <c r="K51" i="39"/>
  <c r="G51" i="39"/>
  <c r="M89" i="38"/>
  <c r="L23" i="37"/>
  <c r="K89" i="38"/>
  <c r="J23" i="37"/>
  <c r="I89" i="38"/>
  <c r="H23" i="37"/>
  <c r="F23" i="37"/>
  <c r="E89" i="38"/>
  <c r="D23" i="37"/>
  <c r="D89" i="38"/>
  <c r="C23" i="37"/>
  <c r="N88" i="38"/>
  <c r="L88" i="38"/>
  <c r="J88" i="38"/>
  <c r="F88" i="38"/>
  <c r="N87" i="38"/>
  <c r="L87" i="38"/>
  <c r="J87" i="38"/>
  <c r="F87" i="38"/>
  <c r="N86" i="38"/>
  <c r="L86" i="38"/>
  <c r="J86" i="38"/>
  <c r="F86" i="38"/>
  <c r="N85" i="38"/>
  <c r="L85" i="38"/>
  <c r="J85" i="38"/>
  <c r="F85" i="38"/>
  <c r="N84" i="38"/>
  <c r="L84" i="38"/>
  <c r="J84" i="38"/>
  <c r="F84" i="38"/>
  <c r="N83" i="38"/>
  <c r="L83" i="38"/>
  <c r="J83" i="38"/>
  <c r="F83" i="38"/>
  <c r="N82" i="38"/>
  <c r="L82" i="38"/>
  <c r="J82" i="38"/>
  <c r="F82" i="38"/>
  <c r="N81" i="38"/>
  <c r="L81" i="38"/>
  <c r="J81" i="38"/>
  <c r="F81" i="38"/>
  <c r="N80" i="38"/>
  <c r="L80" i="38"/>
  <c r="J80" i="38"/>
  <c r="F80" i="38"/>
  <c r="N79" i="38"/>
  <c r="L79" i="38"/>
  <c r="J79" i="38"/>
  <c r="F79" i="38"/>
  <c r="N78" i="38"/>
  <c r="L78" i="38"/>
  <c r="J78" i="38"/>
  <c r="F78" i="38"/>
  <c r="N77" i="38"/>
  <c r="L77" i="38"/>
  <c r="J77" i="38"/>
  <c r="F77" i="38"/>
  <c r="N76" i="38"/>
  <c r="L76" i="38"/>
  <c r="J76" i="38"/>
  <c r="F76" i="38"/>
  <c r="N75" i="38"/>
  <c r="L75" i="38"/>
  <c r="J75" i="38"/>
  <c r="F75" i="38"/>
  <c r="N74" i="38"/>
  <c r="L74" i="38"/>
  <c r="J74" i="38"/>
  <c r="F74" i="38"/>
  <c r="N73" i="38"/>
  <c r="L73" i="38"/>
  <c r="J73" i="38"/>
  <c r="F73" i="38"/>
  <c r="N72" i="38"/>
  <c r="L72" i="38"/>
  <c r="J72" i="38"/>
  <c r="F72" i="38"/>
  <c r="N71" i="38"/>
  <c r="L71" i="38"/>
  <c r="J71" i="38"/>
  <c r="F71" i="38"/>
  <c r="N70" i="38"/>
  <c r="L70" i="38"/>
  <c r="J70" i="38"/>
  <c r="F70" i="38"/>
  <c r="N69" i="38"/>
  <c r="L69" i="38"/>
  <c r="J69" i="38"/>
  <c r="F69" i="38"/>
  <c r="N68" i="38"/>
  <c r="L68" i="38"/>
  <c r="J68" i="38"/>
  <c r="F68" i="38"/>
  <c r="N67" i="38"/>
  <c r="L67" i="38"/>
  <c r="J67" i="38"/>
  <c r="F67" i="38"/>
  <c r="N66" i="38"/>
  <c r="L66" i="38"/>
  <c r="J66" i="38"/>
  <c r="F66" i="38"/>
  <c r="N65" i="38"/>
  <c r="L65" i="38"/>
  <c r="J65" i="38"/>
  <c r="F65" i="38"/>
  <c r="N64" i="38"/>
  <c r="L64" i="38"/>
  <c r="J64" i="38"/>
  <c r="F64" i="38"/>
  <c r="N63" i="38"/>
  <c r="L63" i="38"/>
  <c r="J63" i="38"/>
  <c r="F63" i="38"/>
  <c r="N62" i="38"/>
  <c r="L62" i="38"/>
  <c r="J62" i="38"/>
  <c r="F62" i="38"/>
  <c r="N61" i="38"/>
  <c r="L61" i="38"/>
  <c r="J61" i="38"/>
  <c r="F61" i="38"/>
  <c r="N60" i="38"/>
  <c r="L60" i="38"/>
  <c r="J60" i="38"/>
  <c r="F60" i="38"/>
  <c r="N59" i="38"/>
  <c r="L59" i="38"/>
  <c r="J59" i="38"/>
  <c r="F59" i="38"/>
  <c r="N58" i="38"/>
  <c r="L58" i="38"/>
  <c r="J58" i="38"/>
  <c r="F58" i="38"/>
  <c r="N57" i="38"/>
  <c r="L57" i="38"/>
  <c r="J57" i="38"/>
  <c r="F57" i="38"/>
  <c r="N56" i="38"/>
  <c r="L56" i="38"/>
  <c r="J56" i="38"/>
  <c r="F56" i="38"/>
  <c r="N55" i="38"/>
  <c r="L55" i="38"/>
  <c r="J55" i="38"/>
  <c r="F55" i="38"/>
  <c r="N54" i="38"/>
  <c r="L54" i="38"/>
  <c r="J54" i="38"/>
  <c r="F54" i="38"/>
  <c r="N53" i="38"/>
  <c r="L53" i="38"/>
  <c r="J53" i="38"/>
  <c r="F53" i="38"/>
  <c r="N52" i="38"/>
  <c r="L52" i="38"/>
  <c r="J52" i="38"/>
  <c r="F52" i="38"/>
  <c r="N51" i="38"/>
  <c r="L51" i="38"/>
  <c r="J51" i="38"/>
  <c r="F51" i="38"/>
  <c r="N50" i="38"/>
  <c r="L50" i="38"/>
  <c r="J50" i="38"/>
  <c r="F50" i="38"/>
  <c r="N49" i="38"/>
  <c r="L49" i="38"/>
  <c r="J49" i="38"/>
  <c r="F49" i="38"/>
  <c r="N48" i="38"/>
  <c r="L48" i="38"/>
  <c r="J48" i="38"/>
  <c r="F48" i="38"/>
  <c r="N47" i="38"/>
  <c r="L47" i="38"/>
  <c r="J47" i="38"/>
  <c r="F47" i="38"/>
  <c r="N46" i="38"/>
  <c r="L46" i="38"/>
  <c r="J46" i="38"/>
  <c r="F46" i="38"/>
  <c r="N45" i="38"/>
  <c r="L45" i="38"/>
  <c r="J45" i="38"/>
  <c r="F45" i="38"/>
  <c r="N44" i="38"/>
  <c r="L44" i="38"/>
  <c r="J44" i="38"/>
  <c r="F44" i="38"/>
  <c r="N43" i="38"/>
  <c r="L43" i="38"/>
  <c r="J43" i="38"/>
  <c r="F43" i="38"/>
  <c r="N42" i="38"/>
  <c r="L42" i="38"/>
  <c r="J42" i="38"/>
  <c r="F42" i="38"/>
  <c r="N41" i="38"/>
  <c r="L41" i="38"/>
  <c r="J41" i="38"/>
  <c r="F41" i="38"/>
  <c r="N40" i="38"/>
  <c r="L40" i="38"/>
  <c r="J40" i="38"/>
  <c r="F40" i="38"/>
  <c r="N39" i="38"/>
  <c r="L39" i="38"/>
  <c r="J39" i="38"/>
  <c r="F39" i="38"/>
  <c r="N38" i="38"/>
  <c r="L38" i="38"/>
  <c r="J38" i="38"/>
  <c r="F38" i="38"/>
  <c r="N37" i="38"/>
  <c r="L37" i="38"/>
  <c r="J37" i="38"/>
  <c r="F37" i="38"/>
  <c r="N36" i="38"/>
  <c r="L36" i="38"/>
  <c r="J36" i="38"/>
  <c r="F36" i="38"/>
  <c r="N35" i="38"/>
  <c r="L35" i="38"/>
  <c r="J35" i="38"/>
  <c r="F35" i="38"/>
  <c r="N34" i="38"/>
  <c r="L34" i="38"/>
  <c r="J34" i="38"/>
  <c r="F34" i="38"/>
  <c r="N33" i="38"/>
  <c r="L33" i="38"/>
  <c r="J33" i="38"/>
  <c r="F33" i="38"/>
  <c r="N32" i="38"/>
  <c r="L32" i="38"/>
  <c r="J32" i="38"/>
  <c r="F32" i="38"/>
  <c r="N31" i="38"/>
  <c r="L31" i="38"/>
  <c r="J31" i="38"/>
  <c r="F31" i="38"/>
  <c r="N30" i="38"/>
  <c r="L30" i="38"/>
  <c r="J30" i="38"/>
  <c r="F30" i="38"/>
  <c r="N29" i="38"/>
  <c r="L29" i="38"/>
  <c r="J29" i="38"/>
  <c r="F29" i="38"/>
  <c r="N28" i="38"/>
  <c r="L28" i="38"/>
  <c r="J28" i="38"/>
  <c r="F28" i="38"/>
  <c r="N27" i="38"/>
  <c r="L27" i="38"/>
  <c r="J27" i="38"/>
  <c r="F27" i="38"/>
  <c r="N26" i="38"/>
  <c r="L26" i="38"/>
  <c r="J26" i="38"/>
  <c r="F26" i="38"/>
  <c r="N25" i="38"/>
  <c r="L25" i="38"/>
  <c r="J25" i="38"/>
  <c r="F25" i="38"/>
  <c r="N24" i="38"/>
  <c r="L24" i="38"/>
  <c r="J24" i="38"/>
  <c r="F24" i="38"/>
  <c r="N23" i="38"/>
  <c r="L23" i="38"/>
  <c r="J23" i="38"/>
  <c r="F23" i="38"/>
  <c r="N22" i="38"/>
  <c r="L22" i="38"/>
  <c r="J22" i="38"/>
  <c r="F22" i="38"/>
  <c r="N21" i="38"/>
  <c r="L21" i="38"/>
  <c r="J21" i="38"/>
  <c r="F21" i="38"/>
  <c r="N20" i="38"/>
  <c r="L20" i="38"/>
  <c r="J20" i="38"/>
  <c r="F20" i="38"/>
  <c r="N19" i="38"/>
  <c r="L19" i="38"/>
  <c r="J19" i="38"/>
  <c r="F19" i="38"/>
  <c r="N18" i="38"/>
  <c r="L18" i="38"/>
  <c r="J18" i="38"/>
  <c r="F18" i="38"/>
  <c r="N17" i="38"/>
  <c r="L17" i="38"/>
  <c r="J17" i="38"/>
  <c r="F17" i="38"/>
  <c r="N16" i="38"/>
  <c r="L16" i="38"/>
  <c r="J16" i="38"/>
  <c r="F16" i="38"/>
  <c r="N14" i="38"/>
  <c r="L14" i="38"/>
  <c r="J14" i="38"/>
  <c r="F14" i="38"/>
  <c r="N13" i="38"/>
  <c r="L13" i="38"/>
  <c r="J13" i="38"/>
  <c r="F13" i="38"/>
  <c r="N12" i="38"/>
  <c r="L12" i="38"/>
  <c r="J12" i="38"/>
  <c r="F12" i="38"/>
  <c r="N11" i="38"/>
  <c r="L11" i="38"/>
  <c r="J11" i="38"/>
  <c r="F11" i="38"/>
  <c r="N10" i="38"/>
  <c r="L10" i="38"/>
  <c r="J10" i="38"/>
  <c r="F10" i="38"/>
  <c r="N9" i="38"/>
  <c r="L9" i="38"/>
  <c r="J9" i="38"/>
  <c r="F9" i="38"/>
  <c r="N8" i="38"/>
  <c r="L8" i="38"/>
  <c r="J8" i="38"/>
  <c r="F8" i="38"/>
  <c r="N7" i="38"/>
  <c r="L7" i="38"/>
  <c r="J7" i="38"/>
  <c r="F7" i="38"/>
  <c r="N6" i="38"/>
  <c r="L6" i="38"/>
  <c r="J6" i="38"/>
  <c r="F6" i="38"/>
  <c r="N5" i="38"/>
  <c r="L5" i="38"/>
  <c r="J5" i="38"/>
  <c r="F5" i="38"/>
  <c r="N4" i="38"/>
  <c r="L4" i="38"/>
  <c r="J4" i="38"/>
  <c r="F4" i="38"/>
  <c r="N3" i="38"/>
  <c r="L3" i="38"/>
  <c r="J3" i="38"/>
  <c r="G23" i="37"/>
  <c r="F3" i="38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6" i="36"/>
  <c r="L15" i="36"/>
  <c r="L14" i="36"/>
  <c r="L13" i="36"/>
  <c r="L12" i="36"/>
  <c r="L11" i="36"/>
  <c r="L10" i="36"/>
  <c r="L9" i="36"/>
  <c r="L8" i="36"/>
  <c r="L7" i="36"/>
  <c r="L6" i="36"/>
  <c r="L5" i="36"/>
  <c r="L4" i="36"/>
  <c r="L3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3" i="36"/>
  <c r="D90" i="36"/>
  <c r="C22" i="37"/>
  <c r="F22" i="37"/>
  <c r="D22" i="37"/>
  <c r="F6" i="37"/>
  <c r="H52" i="31"/>
  <c r="L52" i="31"/>
  <c r="M288" i="35"/>
  <c r="I288" i="35"/>
  <c r="G288" i="35"/>
  <c r="M287" i="35"/>
  <c r="I287" i="35"/>
  <c r="G287" i="35"/>
  <c r="M286" i="35"/>
  <c r="I286" i="35"/>
  <c r="G286" i="35"/>
  <c r="M285" i="35"/>
  <c r="I285" i="35"/>
  <c r="G285" i="35"/>
  <c r="M284" i="35"/>
  <c r="I284" i="35"/>
  <c r="G284" i="35"/>
  <c r="M283" i="35"/>
  <c r="I283" i="35"/>
  <c r="G283" i="35"/>
  <c r="M282" i="35"/>
  <c r="I282" i="35"/>
  <c r="G282" i="35"/>
  <c r="M281" i="35"/>
  <c r="I281" i="35"/>
  <c r="G281" i="35"/>
  <c r="M280" i="35"/>
  <c r="I280" i="35"/>
  <c r="G280" i="35"/>
  <c r="M279" i="35"/>
  <c r="I279" i="35"/>
  <c r="G279" i="35"/>
  <c r="M278" i="35"/>
  <c r="I278" i="35"/>
  <c r="G278" i="35"/>
  <c r="M277" i="35"/>
  <c r="I277" i="35"/>
  <c r="G277" i="35"/>
  <c r="M300" i="35"/>
  <c r="I300" i="35"/>
  <c r="G300" i="35"/>
  <c r="M299" i="35"/>
  <c r="I299" i="35"/>
  <c r="G299" i="35"/>
  <c r="M298" i="35"/>
  <c r="I298" i="35"/>
  <c r="G298" i="35"/>
  <c r="M297" i="35"/>
  <c r="I297" i="35"/>
  <c r="G297" i="35"/>
  <c r="M296" i="35"/>
  <c r="I296" i="35"/>
  <c r="G296" i="35"/>
  <c r="M295" i="35"/>
  <c r="I295" i="35"/>
  <c r="G295" i="35"/>
  <c r="M248" i="35"/>
  <c r="I248" i="35"/>
  <c r="G248" i="35"/>
  <c r="M247" i="35"/>
  <c r="I247" i="35"/>
  <c r="G247" i="35"/>
  <c r="M246" i="35"/>
  <c r="I246" i="35"/>
  <c r="G246" i="35"/>
  <c r="M245" i="35"/>
  <c r="I245" i="35"/>
  <c r="G245" i="35"/>
  <c r="M244" i="35"/>
  <c r="I244" i="35"/>
  <c r="G244" i="35"/>
  <c r="M243" i="35"/>
  <c r="I243" i="35"/>
  <c r="G243" i="35"/>
  <c r="M242" i="35"/>
  <c r="I242" i="35"/>
  <c r="G242" i="35"/>
  <c r="M241" i="35"/>
  <c r="I241" i="35"/>
  <c r="G241" i="35"/>
  <c r="M240" i="35"/>
  <c r="I240" i="35"/>
  <c r="G240" i="35"/>
  <c r="M239" i="35"/>
  <c r="I239" i="35"/>
  <c r="G239" i="35"/>
  <c r="M238" i="35"/>
  <c r="I238" i="35"/>
  <c r="G238" i="35"/>
  <c r="M237" i="35"/>
  <c r="I237" i="35"/>
  <c r="G237" i="35"/>
  <c r="M236" i="35"/>
  <c r="I236" i="35"/>
  <c r="G236" i="35"/>
  <c r="M235" i="35"/>
  <c r="I235" i="35"/>
  <c r="G235" i="35"/>
  <c r="M234" i="35"/>
  <c r="I234" i="35"/>
  <c r="G234" i="35"/>
  <c r="M233" i="35"/>
  <c r="I233" i="35"/>
  <c r="G233" i="35"/>
  <c r="M232" i="35"/>
  <c r="I232" i="35"/>
  <c r="G232" i="35"/>
  <c r="M231" i="35"/>
  <c r="I231" i="35"/>
  <c r="G231" i="35"/>
  <c r="M230" i="35"/>
  <c r="I230" i="35"/>
  <c r="G230" i="35"/>
  <c r="M229" i="35"/>
  <c r="I229" i="35"/>
  <c r="G229" i="35"/>
  <c r="M228" i="35"/>
  <c r="I228" i="35"/>
  <c r="G228" i="35"/>
  <c r="M227" i="35"/>
  <c r="I227" i="35"/>
  <c r="G227" i="35"/>
  <c r="M259" i="35"/>
  <c r="I259" i="35"/>
  <c r="G259" i="35"/>
  <c r="M258" i="35"/>
  <c r="I258" i="35"/>
  <c r="G258" i="35"/>
  <c r="M257" i="35"/>
  <c r="I257" i="35"/>
  <c r="G257" i="35"/>
  <c r="M256" i="35"/>
  <c r="I256" i="35"/>
  <c r="G256" i="35"/>
  <c r="M255" i="35"/>
  <c r="I255" i="35"/>
  <c r="G255" i="35"/>
  <c r="M254" i="35"/>
  <c r="I254" i="35"/>
  <c r="G254" i="35"/>
  <c r="M253" i="35"/>
  <c r="I253" i="35"/>
  <c r="G253" i="35"/>
  <c r="M252" i="35"/>
  <c r="I252" i="35"/>
  <c r="G252" i="35"/>
  <c r="M251" i="35"/>
  <c r="I251" i="35"/>
  <c r="G251" i="35"/>
  <c r="M250" i="35"/>
  <c r="I250" i="35"/>
  <c r="G250" i="35"/>
  <c r="M249" i="35"/>
  <c r="I249" i="35"/>
  <c r="G249" i="35"/>
  <c r="M193" i="35"/>
  <c r="I193" i="35"/>
  <c r="G193" i="35"/>
  <c r="M192" i="35"/>
  <c r="I192" i="35"/>
  <c r="G192" i="35"/>
  <c r="M191" i="35"/>
  <c r="I191" i="35"/>
  <c r="G191" i="35"/>
  <c r="M190" i="35"/>
  <c r="I190" i="35"/>
  <c r="G190" i="35"/>
  <c r="M189" i="35"/>
  <c r="I189" i="35"/>
  <c r="G189" i="35"/>
  <c r="M188" i="35"/>
  <c r="I188" i="35"/>
  <c r="G188" i="35"/>
  <c r="M187" i="35"/>
  <c r="I187" i="35"/>
  <c r="G187" i="35"/>
  <c r="M186" i="35"/>
  <c r="I186" i="35"/>
  <c r="G186" i="35"/>
  <c r="M185" i="35"/>
  <c r="I185" i="35"/>
  <c r="G185" i="35"/>
  <c r="M184" i="35"/>
  <c r="I184" i="35"/>
  <c r="G184" i="35"/>
  <c r="M183" i="35"/>
  <c r="I183" i="35"/>
  <c r="G183" i="35"/>
  <c r="M182" i="35"/>
  <c r="I182" i="35"/>
  <c r="G182" i="35"/>
  <c r="M181" i="35"/>
  <c r="I181" i="35"/>
  <c r="G181" i="35"/>
  <c r="M180" i="35"/>
  <c r="I180" i="35"/>
  <c r="G180" i="35"/>
  <c r="M179" i="35"/>
  <c r="I179" i="35"/>
  <c r="G179" i="35"/>
  <c r="M178" i="35"/>
  <c r="I178" i="35"/>
  <c r="G178" i="35"/>
  <c r="M177" i="35"/>
  <c r="I177" i="35"/>
  <c r="G177" i="35"/>
  <c r="M176" i="35"/>
  <c r="I176" i="35"/>
  <c r="G176" i="35"/>
  <c r="M175" i="35"/>
  <c r="I175" i="35"/>
  <c r="G175" i="35"/>
  <c r="M174" i="35"/>
  <c r="I174" i="35"/>
  <c r="G174" i="35"/>
  <c r="M173" i="35"/>
  <c r="I173" i="35"/>
  <c r="G173" i="35"/>
  <c r="M172" i="35"/>
  <c r="I172" i="35"/>
  <c r="G172" i="35"/>
  <c r="M171" i="35"/>
  <c r="I171" i="35"/>
  <c r="G171" i="35"/>
  <c r="M170" i="35"/>
  <c r="I170" i="35"/>
  <c r="G170" i="35"/>
  <c r="M169" i="35"/>
  <c r="I169" i="35"/>
  <c r="G169" i="35"/>
  <c r="M168" i="35"/>
  <c r="I168" i="35"/>
  <c r="G168" i="35"/>
  <c r="M167" i="35"/>
  <c r="I167" i="35"/>
  <c r="G167" i="35"/>
  <c r="M166" i="35"/>
  <c r="I166" i="35"/>
  <c r="G166" i="35"/>
  <c r="M165" i="35"/>
  <c r="I165" i="35"/>
  <c r="G165" i="35"/>
  <c r="M164" i="35"/>
  <c r="I164" i="35"/>
  <c r="G164" i="35"/>
  <c r="M163" i="35"/>
  <c r="I163" i="35"/>
  <c r="G163" i="35"/>
  <c r="M162" i="35"/>
  <c r="I162" i="35"/>
  <c r="G162" i="35"/>
  <c r="M161" i="35"/>
  <c r="I161" i="35"/>
  <c r="G161" i="35"/>
  <c r="M160" i="35"/>
  <c r="I160" i="35"/>
  <c r="G160" i="35"/>
  <c r="M159" i="35"/>
  <c r="I159" i="35"/>
  <c r="G159" i="35"/>
  <c r="M158" i="35"/>
  <c r="I158" i="35"/>
  <c r="G158" i="35"/>
  <c r="M157" i="35"/>
  <c r="I157" i="35"/>
  <c r="G157" i="35"/>
  <c r="M156" i="35"/>
  <c r="I156" i="35"/>
  <c r="G156" i="35"/>
  <c r="M155" i="35"/>
  <c r="I155" i="35"/>
  <c r="G155" i="35"/>
  <c r="M154" i="35"/>
  <c r="I154" i="35"/>
  <c r="G154" i="35"/>
  <c r="M153" i="35"/>
  <c r="I153" i="35"/>
  <c r="G153" i="35"/>
  <c r="M152" i="35"/>
  <c r="I152" i="35"/>
  <c r="G152" i="35"/>
  <c r="M151" i="35"/>
  <c r="I151" i="35"/>
  <c r="G151" i="35"/>
  <c r="M150" i="35"/>
  <c r="I150" i="35"/>
  <c r="G150" i="35"/>
  <c r="M215" i="35"/>
  <c r="I215" i="35"/>
  <c r="G215" i="35"/>
  <c r="M214" i="35"/>
  <c r="I214" i="35"/>
  <c r="G214" i="35"/>
  <c r="M213" i="35"/>
  <c r="I213" i="35"/>
  <c r="G213" i="35"/>
  <c r="M212" i="35"/>
  <c r="I212" i="35"/>
  <c r="G212" i="35"/>
  <c r="M211" i="35"/>
  <c r="I211" i="35"/>
  <c r="G211" i="35"/>
  <c r="M210" i="35"/>
  <c r="I210" i="35"/>
  <c r="G210" i="35"/>
  <c r="M209" i="35"/>
  <c r="I209" i="35"/>
  <c r="G209" i="35"/>
  <c r="M208" i="35"/>
  <c r="I208" i="35"/>
  <c r="G208" i="35"/>
  <c r="M207" i="35"/>
  <c r="I207" i="35"/>
  <c r="G207" i="35"/>
  <c r="M206" i="35"/>
  <c r="I206" i="35"/>
  <c r="G206" i="35"/>
  <c r="M205" i="35"/>
  <c r="I205" i="35"/>
  <c r="G205" i="35"/>
  <c r="M204" i="35"/>
  <c r="I204" i="35"/>
  <c r="G204" i="35"/>
  <c r="M203" i="35"/>
  <c r="I203" i="35"/>
  <c r="G203" i="35"/>
  <c r="M202" i="35"/>
  <c r="I202" i="35"/>
  <c r="G202" i="35"/>
  <c r="M201" i="35"/>
  <c r="I201" i="35"/>
  <c r="G201" i="35"/>
  <c r="M200" i="35"/>
  <c r="I200" i="35"/>
  <c r="G200" i="35"/>
  <c r="M199" i="35"/>
  <c r="I199" i="35"/>
  <c r="G199" i="35"/>
  <c r="M198" i="35"/>
  <c r="I198" i="35"/>
  <c r="G198" i="35"/>
  <c r="M197" i="35"/>
  <c r="I197" i="35"/>
  <c r="G197" i="35"/>
  <c r="M196" i="35"/>
  <c r="I196" i="35"/>
  <c r="G196" i="35"/>
  <c r="M195" i="35"/>
  <c r="I195" i="35"/>
  <c r="G195" i="35"/>
  <c r="M194" i="35"/>
  <c r="I194" i="35"/>
  <c r="G194" i="35"/>
  <c r="M226" i="35"/>
  <c r="I226" i="35"/>
  <c r="G226" i="35"/>
  <c r="M225" i="35"/>
  <c r="I225" i="35"/>
  <c r="G225" i="35"/>
  <c r="M224" i="35"/>
  <c r="I224" i="35"/>
  <c r="G224" i="35"/>
  <c r="M223" i="35"/>
  <c r="I223" i="35"/>
  <c r="G223" i="35"/>
  <c r="M222" i="35"/>
  <c r="I222" i="35"/>
  <c r="G222" i="35"/>
  <c r="M221" i="35"/>
  <c r="I221" i="35"/>
  <c r="G221" i="35"/>
  <c r="M220" i="35"/>
  <c r="I220" i="35"/>
  <c r="G220" i="35"/>
  <c r="M219" i="35"/>
  <c r="I219" i="35"/>
  <c r="G219" i="35"/>
  <c r="M218" i="35"/>
  <c r="I218" i="35"/>
  <c r="G218" i="35"/>
  <c r="M217" i="35"/>
  <c r="I217" i="35"/>
  <c r="G217" i="35"/>
  <c r="M216" i="35"/>
  <c r="I216" i="35"/>
  <c r="G216" i="35"/>
  <c r="M273" i="35"/>
  <c r="I273" i="35"/>
  <c r="G273" i="35"/>
  <c r="M272" i="35"/>
  <c r="I272" i="35"/>
  <c r="G272" i="35"/>
  <c r="M133" i="35"/>
  <c r="I133" i="35"/>
  <c r="G133" i="35"/>
  <c r="M132" i="35"/>
  <c r="I132" i="35"/>
  <c r="G132" i="35"/>
  <c r="M131" i="35"/>
  <c r="I131" i="35"/>
  <c r="G131" i="35"/>
  <c r="M130" i="35"/>
  <c r="I130" i="35"/>
  <c r="G130" i="35"/>
  <c r="M129" i="35"/>
  <c r="I129" i="35"/>
  <c r="G129" i="35"/>
  <c r="M138" i="35"/>
  <c r="I138" i="35"/>
  <c r="G138" i="35"/>
  <c r="M137" i="35"/>
  <c r="I137" i="35"/>
  <c r="G137" i="35"/>
  <c r="M136" i="35"/>
  <c r="I136" i="35"/>
  <c r="G136" i="35"/>
  <c r="M135" i="35"/>
  <c r="I135" i="35"/>
  <c r="G135" i="35"/>
  <c r="M134" i="35"/>
  <c r="I134" i="35"/>
  <c r="G134" i="35"/>
  <c r="M128" i="35"/>
  <c r="I128" i="35"/>
  <c r="G128" i="35"/>
  <c r="M127" i="35"/>
  <c r="I127" i="35"/>
  <c r="G127" i="35"/>
  <c r="M126" i="35"/>
  <c r="I126" i="35"/>
  <c r="G126" i="35"/>
  <c r="M125" i="35"/>
  <c r="I125" i="35"/>
  <c r="G125" i="35"/>
  <c r="M124" i="35"/>
  <c r="I124" i="35"/>
  <c r="G124" i="35"/>
  <c r="M143" i="35"/>
  <c r="I143" i="35"/>
  <c r="G143" i="35"/>
  <c r="M142" i="35"/>
  <c r="I142" i="35"/>
  <c r="G142" i="35"/>
  <c r="M141" i="35"/>
  <c r="I141" i="35"/>
  <c r="G141" i="35"/>
  <c r="M140" i="35"/>
  <c r="I140" i="35"/>
  <c r="G140" i="35"/>
  <c r="M139" i="35"/>
  <c r="I139" i="35"/>
  <c r="G139" i="35"/>
  <c r="M95" i="35"/>
  <c r="I95" i="35"/>
  <c r="G95" i="35"/>
  <c r="M94" i="35"/>
  <c r="I94" i="35"/>
  <c r="G94" i="35"/>
  <c r="M93" i="35"/>
  <c r="I93" i="35"/>
  <c r="G93" i="35"/>
  <c r="M92" i="35"/>
  <c r="I92" i="35"/>
  <c r="G92" i="35"/>
  <c r="M91" i="35"/>
  <c r="I91" i="35"/>
  <c r="G91" i="35"/>
  <c r="M90" i="35"/>
  <c r="I90" i="35"/>
  <c r="G90" i="35"/>
  <c r="M89" i="35"/>
  <c r="I89" i="35"/>
  <c r="G89" i="35"/>
  <c r="M88" i="35"/>
  <c r="I88" i="35"/>
  <c r="G88" i="35"/>
  <c r="M87" i="35"/>
  <c r="I87" i="35"/>
  <c r="G87" i="35"/>
  <c r="M104" i="35"/>
  <c r="I104" i="35"/>
  <c r="G104" i="35"/>
  <c r="M103" i="35"/>
  <c r="I103" i="35"/>
  <c r="G103" i="35"/>
  <c r="M102" i="35"/>
  <c r="I102" i="35"/>
  <c r="G102" i="35"/>
  <c r="M101" i="35"/>
  <c r="I101" i="35"/>
  <c r="G101" i="35"/>
  <c r="M100" i="35"/>
  <c r="I100" i="35"/>
  <c r="G100" i="35"/>
  <c r="M99" i="35"/>
  <c r="I99" i="35"/>
  <c r="G99" i="35"/>
  <c r="M98" i="35"/>
  <c r="I98" i="35"/>
  <c r="G98" i="35"/>
  <c r="M97" i="35"/>
  <c r="I97" i="35"/>
  <c r="G97" i="35"/>
  <c r="M96" i="35"/>
  <c r="I96" i="35"/>
  <c r="G96" i="35"/>
  <c r="M86" i="35"/>
  <c r="I86" i="35"/>
  <c r="G86" i="35"/>
  <c r="M85" i="35"/>
  <c r="I85" i="35"/>
  <c r="G85" i="35"/>
  <c r="M84" i="35"/>
  <c r="I84" i="35"/>
  <c r="G84" i="35"/>
  <c r="M83" i="35"/>
  <c r="I83" i="35"/>
  <c r="G83" i="35"/>
  <c r="M82" i="35"/>
  <c r="I82" i="35"/>
  <c r="G82" i="35"/>
  <c r="M81" i="35"/>
  <c r="I81" i="35"/>
  <c r="G81" i="35"/>
  <c r="M80" i="35"/>
  <c r="I80" i="35"/>
  <c r="G80" i="35"/>
  <c r="M79" i="35"/>
  <c r="I79" i="35"/>
  <c r="G79" i="35"/>
  <c r="M78" i="35"/>
  <c r="I78" i="35"/>
  <c r="G78" i="35"/>
  <c r="M113" i="35"/>
  <c r="I113" i="35"/>
  <c r="G113" i="35"/>
  <c r="M112" i="35"/>
  <c r="I112" i="35"/>
  <c r="G112" i="35"/>
  <c r="M111" i="35"/>
  <c r="I111" i="35"/>
  <c r="G111" i="35"/>
  <c r="M110" i="35"/>
  <c r="I110" i="35"/>
  <c r="G110" i="35"/>
  <c r="M109" i="35"/>
  <c r="I109" i="35"/>
  <c r="G109" i="35"/>
  <c r="M108" i="35"/>
  <c r="I108" i="35"/>
  <c r="G108" i="35"/>
  <c r="M107" i="35"/>
  <c r="I107" i="35"/>
  <c r="G107" i="35"/>
  <c r="M106" i="35"/>
  <c r="I106" i="35"/>
  <c r="G106" i="35"/>
  <c r="M105" i="35"/>
  <c r="I105" i="35"/>
  <c r="G105" i="35"/>
  <c r="M55" i="35"/>
  <c r="I55" i="35"/>
  <c r="G55" i="35"/>
  <c r="M54" i="35"/>
  <c r="I54" i="35"/>
  <c r="G54" i="35"/>
  <c r="M53" i="35"/>
  <c r="I53" i="35"/>
  <c r="G53" i="35"/>
  <c r="M52" i="35"/>
  <c r="I52" i="35"/>
  <c r="G52" i="35"/>
  <c r="M51" i="35"/>
  <c r="I51" i="35"/>
  <c r="G51" i="35"/>
  <c r="M50" i="35"/>
  <c r="I50" i="35"/>
  <c r="G50" i="35"/>
  <c r="M49" i="35"/>
  <c r="I49" i="35"/>
  <c r="G49" i="35"/>
  <c r="M48" i="35"/>
  <c r="I48" i="35"/>
  <c r="G48" i="35"/>
  <c r="M47" i="35"/>
  <c r="I47" i="35"/>
  <c r="G47" i="35"/>
  <c r="M46" i="35"/>
  <c r="I46" i="35"/>
  <c r="G46" i="35"/>
  <c r="M45" i="35"/>
  <c r="I45" i="35"/>
  <c r="G45" i="35"/>
  <c r="M44" i="35"/>
  <c r="I44" i="35"/>
  <c r="G44" i="35"/>
  <c r="M43" i="35"/>
  <c r="I43" i="35"/>
  <c r="G43" i="35"/>
  <c r="M42" i="35"/>
  <c r="I42" i="35"/>
  <c r="G42" i="35"/>
  <c r="M41" i="35"/>
  <c r="I41" i="35"/>
  <c r="G41" i="35"/>
  <c r="M40" i="35"/>
  <c r="I40" i="35"/>
  <c r="G40" i="35"/>
  <c r="M39" i="35"/>
  <c r="I39" i="35"/>
  <c r="G39" i="35"/>
  <c r="M38" i="35"/>
  <c r="I38" i="35"/>
  <c r="G38" i="35"/>
  <c r="M37" i="35"/>
  <c r="I37" i="35"/>
  <c r="G37" i="35"/>
  <c r="M36" i="35"/>
  <c r="I36" i="35"/>
  <c r="G36" i="35"/>
  <c r="M35" i="35"/>
  <c r="I35" i="35"/>
  <c r="G35" i="35"/>
  <c r="M62" i="35"/>
  <c r="I62" i="35"/>
  <c r="G62" i="35"/>
  <c r="M61" i="35"/>
  <c r="I61" i="35"/>
  <c r="G61" i="35"/>
  <c r="M60" i="35"/>
  <c r="I60" i="35"/>
  <c r="G60" i="35"/>
  <c r="M59" i="35"/>
  <c r="I59" i="35"/>
  <c r="G59" i="35"/>
  <c r="M58" i="35"/>
  <c r="I58" i="35"/>
  <c r="G58" i="35"/>
  <c r="M57" i="35"/>
  <c r="I57" i="35"/>
  <c r="G57" i="35"/>
  <c r="M56" i="35"/>
  <c r="I56" i="35"/>
  <c r="G56" i="35"/>
  <c r="M34" i="35"/>
  <c r="I34" i="35"/>
  <c r="G34" i="35"/>
  <c r="M33" i="35"/>
  <c r="I33" i="35"/>
  <c r="G33" i="35"/>
  <c r="M32" i="35"/>
  <c r="I32" i="35"/>
  <c r="G32" i="35"/>
  <c r="M31" i="35"/>
  <c r="I31" i="35"/>
  <c r="G31" i="35"/>
  <c r="M30" i="35"/>
  <c r="I30" i="35"/>
  <c r="G30" i="35"/>
  <c r="M29" i="35"/>
  <c r="I29" i="35"/>
  <c r="G29" i="35"/>
  <c r="M28" i="35"/>
  <c r="I28" i="35"/>
  <c r="G28" i="35"/>
  <c r="M69" i="35"/>
  <c r="I69" i="35"/>
  <c r="G69" i="35"/>
  <c r="M68" i="35"/>
  <c r="I68" i="35"/>
  <c r="G68" i="35"/>
  <c r="M67" i="35"/>
  <c r="I67" i="35"/>
  <c r="G67" i="35"/>
  <c r="M66" i="35"/>
  <c r="I66" i="35"/>
  <c r="G66" i="35"/>
  <c r="M65" i="35"/>
  <c r="I65" i="35"/>
  <c r="G65" i="35"/>
  <c r="M64" i="35"/>
  <c r="I64" i="35"/>
  <c r="G64" i="35"/>
  <c r="M63" i="35"/>
  <c r="I63" i="35"/>
  <c r="G63" i="35"/>
  <c r="M14" i="35"/>
  <c r="I14" i="35"/>
  <c r="G14" i="35"/>
  <c r="M13" i="35"/>
  <c r="I13" i="35"/>
  <c r="G13" i="35"/>
  <c r="M12" i="35"/>
  <c r="I12" i="35"/>
  <c r="G12" i="35"/>
  <c r="M11" i="35"/>
  <c r="I11" i="35"/>
  <c r="G11" i="35"/>
  <c r="M10" i="35"/>
  <c r="I10" i="35"/>
  <c r="G10" i="35"/>
  <c r="M9" i="35"/>
  <c r="I9" i="35"/>
  <c r="G9" i="35"/>
  <c r="M20" i="35"/>
  <c r="I20" i="35"/>
  <c r="G20" i="35"/>
  <c r="M19" i="35"/>
  <c r="I19" i="35"/>
  <c r="G19" i="35"/>
  <c r="M18" i="35"/>
  <c r="I18" i="35"/>
  <c r="G18" i="35"/>
  <c r="M17" i="35"/>
  <c r="I17" i="35"/>
  <c r="G17" i="35"/>
  <c r="M16" i="35"/>
  <c r="I16" i="35"/>
  <c r="G16" i="35"/>
  <c r="M15" i="35"/>
  <c r="I15" i="35"/>
  <c r="G15" i="35"/>
  <c r="M8" i="35"/>
  <c r="I8" i="35"/>
  <c r="G8" i="35"/>
  <c r="M7" i="35"/>
  <c r="I7" i="35"/>
  <c r="G7" i="35"/>
  <c r="M6" i="35"/>
  <c r="I6" i="35"/>
  <c r="G6" i="35"/>
  <c r="M5" i="35"/>
  <c r="I5" i="35"/>
  <c r="G5" i="35"/>
  <c r="M4" i="35"/>
  <c r="I4" i="35"/>
  <c r="G4" i="35"/>
  <c r="M3" i="35"/>
  <c r="I3" i="35"/>
  <c r="G3" i="35"/>
  <c r="D6" i="37"/>
  <c r="M294" i="35"/>
  <c r="I294" i="35"/>
  <c r="G294" i="35"/>
  <c r="M293" i="35"/>
  <c r="I293" i="35"/>
  <c r="G293" i="35"/>
  <c r="M292" i="35"/>
  <c r="I292" i="35"/>
  <c r="G292" i="35"/>
  <c r="M291" i="35"/>
  <c r="I291" i="35"/>
  <c r="G291" i="35"/>
  <c r="M290" i="35"/>
  <c r="I290" i="35"/>
  <c r="G290" i="35"/>
  <c r="M289" i="35"/>
  <c r="I289" i="35"/>
  <c r="G289" i="35"/>
  <c r="M275" i="35"/>
  <c r="I275" i="35"/>
  <c r="G275" i="35"/>
  <c r="M274" i="35"/>
  <c r="I274" i="35"/>
  <c r="G274" i="35"/>
  <c r="M270" i="35"/>
  <c r="I270" i="35"/>
  <c r="G270" i="35"/>
  <c r="M269" i="35"/>
  <c r="I269" i="35"/>
  <c r="G269" i="35"/>
  <c r="M268" i="35"/>
  <c r="I268" i="35"/>
  <c r="G268" i="35"/>
  <c r="M267" i="35"/>
  <c r="I267" i="35"/>
  <c r="G267" i="35"/>
  <c r="M266" i="35"/>
  <c r="I266" i="35"/>
  <c r="G266" i="35"/>
  <c r="M265" i="35"/>
  <c r="I265" i="35"/>
  <c r="G265" i="35"/>
  <c r="M264" i="35"/>
  <c r="I264" i="35"/>
  <c r="G264" i="35"/>
  <c r="M263" i="35"/>
  <c r="I263" i="35"/>
  <c r="G263" i="35"/>
  <c r="M262" i="35"/>
  <c r="I262" i="35"/>
  <c r="G262" i="35"/>
  <c r="M261" i="35"/>
  <c r="I261" i="35"/>
  <c r="G261" i="35"/>
  <c r="M260" i="35"/>
  <c r="I260" i="35"/>
  <c r="G260" i="35"/>
  <c r="M148" i="35"/>
  <c r="I148" i="35"/>
  <c r="G148" i="35"/>
  <c r="M147" i="35"/>
  <c r="I147" i="35"/>
  <c r="G147" i="35"/>
  <c r="M146" i="35"/>
  <c r="I146" i="35"/>
  <c r="G146" i="35"/>
  <c r="M145" i="35"/>
  <c r="I145" i="35"/>
  <c r="G145" i="35"/>
  <c r="M144" i="35"/>
  <c r="I144" i="35"/>
  <c r="G144" i="35"/>
  <c r="M122" i="35"/>
  <c r="I122" i="35"/>
  <c r="G122" i="35"/>
  <c r="M121" i="35"/>
  <c r="I121" i="35"/>
  <c r="G121" i="35"/>
  <c r="M120" i="35"/>
  <c r="I120" i="35"/>
  <c r="G120" i="35"/>
  <c r="M119" i="35"/>
  <c r="I119" i="35"/>
  <c r="G119" i="35"/>
  <c r="M118" i="35"/>
  <c r="I118" i="35"/>
  <c r="G118" i="35"/>
  <c r="M117" i="35"/>
  <c r="I117" i="35"/>
  <c r="G117" i="35"/>
  <c r="M116" i="35"/>
  <c r="I116" i="35"/>
  <c r="G116" i="35"/>
  <c r="M115" i="35"/>
  <c r="I115" i="35"/>
  <c r="G115" i="35"/>
  <c r="M114" i="35"/>
  <c r="I114" i="35"/>
  <c r="G114" i="35"/>
  <c r="M76" i="35"/>
  <c r="I76" i="35"/>
  <c r="G76" i="35"/>
  <c r="M75" i="35"/>
  <c r="I75" i="35"/>
  <c r="G75" i="35"/>
  <c r="M74" i="35"/>
  <c r="I74" i="35"/>
  <c r="G74" i="35"/>
  <c r="M73" i="35"/>
  <c r="I73" i="35"/>
  <c r="G73" i="35"/>
  <c r="M72" i="35"/>
  <c r="I72" i="35"/>
  <c r="G72" i="35"/>
  <c r="M71" i="35"/>
  <c r="I71" i="35"/>
  <c r="G71" i="35"/>
  <c r="M70" i="35"/>
  <c r="I70" i="35"/>
  <c r="G70" i="35"/>
  <c r="M26" i="35"/>
  <c r="I26" i="35"/>
  <c r="G26" i="35"/>
  <c r="M25" i="35"/>
  <c r="I25" i="35"/>
  <c r="G25" i="35"/>
  <c r="M24" i="35"/>
  <c r="I24" i="35"/>
  <c r="G24" i="35"/>
  <c r="M23" i="35"/>
  <c r="I23" i="35"/>
  <c r="G23" i="35"/>
  <c r="M22" i="35"/>
  <c r="I22" i="35"/>
  <c r="G22" i="35"/>
  <c r="M21" i="35"/>
  <c r="I21" i="35"/>
  <c r="G21" i="35"/>
  <c r="K78" i="34"/>
  <c r="J5" i="37"/>
  <c r="H5" i="37"/>
  <c r="G78" i="34"/>
  <c r="F5" i="37"/>
  <c r="D5" i="37"/>
  <c r="L77" i="34"/>
  <c r="H77" i="34"/>
  <c r="L76" i="34"/>
  <c r="H76" i="34"/>
  <c r="L75" i="34"/>
  <c r="H75" i="34"/>
  <c r="L74" i="34"/>
  <c r="H74" i="34"/>
  <c r="L73" i="34"/>
  <c r="H73" i="34"/>
  <c r="L72" i="34"/>
  <c r="H72" i="34"/>
  <c r="L71" i="34"/>
  <c r="H71" i="34"/>
  <c r="L70" i="34"/>
  <c r="H70" i="34"/>
  <c r="L69" i="34"/>
  <c r="H69" i="34"/>
  <c r="L68" i="34"/>
  <c r="H68" i="34"/>
  <c r="L67" i="34"/>
  <c r="H67" i="34"/>
  <c r="L66" i="34"/>
  <c r="H66" i="34"/>
  <c r="L65" i="34"/>
  <c r="H65" i="34"/>
  <c r="L64" i="34"/>
  <c r="H64" i="34"/>
  <c r="L63" i="34"/>
  <c r="H63" i="34"/>
  <c r="L62" i="34"/>
  <c r="H62" i="34"/>
  <c r="L61" i="34"/>
  <c r="H61" i="34"/>
  <c r="L60" i="34"/>
  <c r="H60" i="34"/>
  <c r="L59" i="34"/>
  <c r="H59" i="34"/>
  <c r="L58" i="34"/>
  <c r="H58" i="34"/>
  <c r="L57" i="34"/>
  <c r="H57" i="34"/>
  <c r="L56" i="34"/>
  <c r="H56" i="34"/>
  <c r="L55" i="34"/>
  <c r="H55" i="34"/>
  <c r="L54" i="34"/>
  <c r="H54" i="34"/>
  <c r="L53" i="34"/>
  <c r="H53" i="34"/>
  <c r="L52" i="34"/>
  <c r="H52" i="34"/>
  <c r="L51" i="34"/>
  <c r="H51" i="34"/>
  <c r="L50" i="34"/>
  <c r="H50" i="34"/>
  <c r="L49" i="34"/>
  <c r="H49" i="34"/>
  <c r="L48" i="34"/>
  <c r="H48" i="34"/>
  <c r="L47" i="34"/>
  <c r="H47" i="34"/>
  <c r="L46" i="34"/>
  <c r="H46" i="34"/>
  <c r="L45" i="34"/>
  <c r="H45" i="34"/>
  <c r="L44" i="34"/>
  <c r="H44" i="34"/>
  <c r="L43" i="34"/>
  <c r="H43" i="34"/>
  <c r="L42" i="34"/>
  <c r="H42" i="34"/>
  <c r="L41" i="34"/>
  <c r="H41" i="34"/>
  <c r="L40" i="34"/>
  <c r="H40" i="34"/>
  <c r="L39" i="34"/>
  <c r="H39" i="34"/>
  <c r="L38" i="34"/>
  <c r="H38" i="34"/>
  <c r="L37" i="34"/>
  <c r="H37" i="34"/>
  <c r="L36" i="34"/>
  <c r="H36" i="34"/>
  <c r="L35" i="34"/>
  <c r="H35" i="34"/>
  <c r="L34" i="34"/>
  <c r="H34" i="34"/>
  <c r="L33" i="34"/>
  <c r="H33" i="34"/>
  <c r="L32" i="34"/>
  <c r="H32" i="34"/>
  <c r="L31" i="34"/>
  <c r="H31" i="34"/>
  <c r="L30" i="34"/>
  <c r="H30" i="34"/>
  <c r="L29" i="34"/>
  <c r="H29" i="34"/>
  <c r="L28" i="34"/>
  <c r="H28" i="34"/>
  <c r="L27" i="34"/>
  <c r="H27" i="34"/>
  <c r="L26" i="34"/>
  <c r="H26" i="34"/>
  <c r="L25" i="34"/>
  <c r="H25" i="34"/>
  <c r="L24" i="34"/>
  <c r="H24" i="34"/>
  <c r="L23" i="34"/>
  <c r="H23" i="34"/>
  <c r="L22" i="34"/>
  <c r="H22" i="34"/>
  <c r="L21" i="34"/>
  <c r="H21" i="34"/>
  <c r="L20" i="34"/>
  <c r="H20" i="34"/>
  <c r="L19" i="34"/>
  <c r="H19" i="34"/>
  <c r="L18" i="34"/>
  <c r="H18" i="34"/>
  <c r="L17" i="34"/>
  <c r="H17" i="34"/>
  <c r="L16" i="34"/>
  <c r="H16" i="34"/>
  <c r="L15" i="34"/>
  <c r="H15" i="34"/>
  <c r="L14" i="34"/>
  <c r="H14" i="34"/>
  <c r="L13" i="34"/>
  <c r="H13" i="34"/>
  <c r="L12" i="34"/>
  <c r="H12" i="34"/>
  <c r="L11" i="34"/>
  <c r="H11" i="34"/>
  <c r="L10" i="34"/>
  <c r="H10" i="34"/>
  <c r="L9" i="34"/>
  <c r="H9" i="34"/>
  <c r="L8" i="34"/>
  <c r="H8" i="34"/>
  <c r="L7" i="34"/>
  <c r="H7" i="34"/>
  <c r="L6" i="34"/>
  <c r="H6" i="34"/>
  <c r="L5" i="34"/>
  <c r="H5" i="34"/>
  <c r="L4" i="34"/>
  <c r="H4" i="34"/>
  <c r="L3" i="34"/>
  <c r="L78" i="34"/>
  <c r="K5" i="37"/>
  <c r="H3" i="34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K79" i="31"/>
  <c r="J4" i="37"/>
  <c r="G79" i="31"/>
  <c r="F4" i="37"/>
  <c r="C4" i="37"/>
  <c r="AM90" i="36"/>
  <c r="I67" i="37"/>
  <c r="W89" i="38"/>
  <c r="I68" i="37"/>
  <c r="F47" i="37"/>
  <c r="H47" i="37"/>
  <c r="H70" i="37"/>
  <c r="F70" i="37"/>
  <c r="D70" i="37"/>
  <c r="U89" i="38"/>
  <c r="G68" i="37"/>
  <c r="P2" i="36"/>
  <c r="B43" i="40"/>
  <c r="J90" i="36"/>
  <c r="I22" i="37"/>
  <c r="T2" i="36"/>
  <c r="R2" i="36"/>
  <c r="Y2" i="36"/>
  <c r="S2" i="36"/>
  <c r="U44" i="37"/>
  <c r="D47" i="37"/>
  <c r="C43" i="40"/>
  <c r="F89" i="38"/>
  <c r="E23" i="37"/>
  <c r="AJ79" i="31"/>
  <c r="I44" i="37"/>
  <c r="AK301" i="35"/>
  <c r="I46" i="37"/>
  <c r="I6" i="37"/>
  <c r="P2" i="35"/>
  <c r="B3" i="40"/>
  <c r="I301" i="35"/>
  <c r="G6" i="37"/>
  <c r="M301" i="35"/>
  <c r="K6" i="37"/>
  <c r="Q2" i="35"/>
  <c r="A3" i="40"/>
  <c r="A4" i="40"/>
  <c r="S2" i="35"/>
  <c r="R2" i="35"/>
  <c r="C3" i="40"/>
  <c r="J6" i="37"/>
  <c r="J7" i="37"/>
  <c r="T78" i="34"/>
  <c r="I45" i="37"/>
  <c r="R78" i="34"/>
  <c r="G45" i="37"/>
  <c r="F78" i="34"/>
  <c r="E5" i="37"/>
  <c r="L25" i="37"/>
  <c r="Q2" i="36"/>
  <c r="R2" i="31"/>
  <c r="P2" i="31"/>
  <c r="W2" i="31"/>
  <c r="Q2" i="31"/>
  <c r="O2" i="31"/>
  <c r="C5" i="37"/>
  <c r="C7" i="37"/>
  <c r="D4" i="37"/>
  <c r="D7" i="37"/>
  <c r="I4" i="37"/>
  <c r="F79" i="31"/>
  <c r="N89" i="38"/>
  <c r="M23" i="37"/>
  <c r="M22" i="37"/>
  <c r="L89" i="38"/>
  <c r="K23" i="37"/>
  <c r="H7" i="37"/>
  <c r="F7" i="37"/>
  <c r="G301" i="35"/>
  <c r="E6" i="37"/>
  <c r="F90" i="36"/>
  <c r="L90" i="36"/>
  <c r="K22" i="37"/>
  <c r="J89" i="38"/>
  <c r="I23" i="37"/>
  <c r="H25" i="37"/>
  <c r="J25" i="37"/>
  <c r="M337" i="39"/>
  <c r="K24" i="37"/>
  <c r="G337" i="39"/>
  <c r="E24" i="37"/>
  <c r="K337" i="39"/>
  <c r="I24" i="37"/>
  <c r="O337" i="39"/>
  <c r="M24" i="37"/>
  <c r="D25" i="37"/>
  <c r="G24" i="37"/>
  <c r="F25" i="37"/>
  <c r="C25" i="37"/>
  <c r="S21" i="37"/>
  <c r="L79" i="31"/>
  <c r="K4" i="37"/>
  <c r="K7" i="37"/>
  <c r="U7" i="37"/>
  <c r="H79" i="31"/>
  <c r="G4" i="37"/>
  <c r="H78" i="34"/>
  <c r="G5" i="37"/>
  <c r="E4" i="37"/>
  <c r="I70" i="37"/>
  <c r="U69" i="37"/>
  <c r="G47" i="37"/>
  <c r="U45" i="37"/>
  <c r="S46" i="37"/>
  <c r="S44" i="37"/>
  <c r="S45" i="37"/>
  <c r="G22" i="37"/>
  <c r="G70" i="37"/>
  <c r="U68" i="37"/>
  <c r="E22" i="37"/>
  <c r="E25" i="37"/>
  <c r="U21" i="37"/>
  <c r="E70" i="37"/>
  <c r="G25" i="37"/>
  <c r="U22" i="37"/>
  <c r="W2" i="36"/>
  <c r="Z2" i="36"/>
  <c r="X2" i="36"/>
  <c r="I47" i="37"/>
  <c r="U46" i="37"/>
  <c r="T45" i="37"/>
  <c r="T44" i="37"/>
  <c r="X44" i="37"/>
  <c r="I7" i="37"/>
  <c r="U6" i="37"/>
  <c r="T2" i="35"/>
  <c r="W2" i="35"/>
  <c r="E3" i="40"/>
  <c r="X2" i="35"/>
  <c r="V2" i="35"/>
  <c r="Y2" i="35"/>
  <c r="U2" i="35"/>
  <c r="Z2" i="35"/>
  <c r="V2" i="36"/>
  <c r="U2" i="36"/>
  <c r="AC2" i="36"/>
  <c r="V2" i="31"/>
  <c r="E2" i="40"/>
  <c r="E4" i="40"/>
  <c r="B2" i="40"/>
  <c r="B4" i="40"/>
  <c r="U2" i="31"/>
  <c r="C2" i="40"/>
  <c r="C4" i="40"/>
  <c r="X2" i="31"/>
  <c r="T2" i="31"/>
  <c r="D2" i="40"/>
  <c r="S2" i="31"/>
  <c r="G7" i="37"/>
  <c r="U5" i="37"/>
  <c r="M25" i="37"/>
  <c r="U25" i="37"/>
  <c r="T6" i="37"/>
  <c r="T7" i="37"/>
  <c r="S5" i="37"/>
  <c r="S7" i="37"/>
  <c r="X7" i="37"/>
  <c r="S4" i="37"/>
  <c r="S6" i="37"/>
  <c r="E7" i="37"/>
  <c r="U4" i="37"/>
  <c r="K25" i="37"/>
  <c r="U24" i="37"/>
  <c r="I25" i="37"/>
  <c r="T23" i="37"/>
  <c r="T22" i="37"/>
  <c r="W22" i="37"/>
  <c r="S23" i="37"/>
  <c r="S25" i="37"/>
  <c r="S22" i="37"/>
  <c r="S24" i="37"/>
  <c r="T21" i="37"/>
  <c r="T69" i="37"/>
  <c r="X69" i="37"/>
  <c r="T46" i="37"/>
  <c r="X46" i="37"/>
  <c r="T68" i="37"/>
  <c r="U67" i="37"/>
  <c r="T67" i="37"/>
  <c r="AD2" i="36"/>
  <c r="AA2" i="36"/>
  <c r="X45" i="37"/>
  <c r="W45" i="37"/>
  <c r="W44" i="37"/>
  <c r="V44" i="37"/>
  <c r="AA2" i="35"/>
  <c r="AC2" i="35"/>
  <c r="D3" i="40"/>
  <c r="D4" i="40"/>
  <c r="AB2" i="35"/>
  <c r="F3" i="40"/>
  <c r="AB2" i="36"/>
  <c r="AB2" i="31"/>
  <c r="W7" i="37"/>
  <c r="K5" i="40"/>
  <c r="L5" i="40"/>
  <c r="Z2" i="31"/>
  <c r="W6" i="37"/>
  <c r="K4" i="40"/>
  <c r="L4" i="40"/>
  <c r="AA2" i="31"/>
  <c r="F2" i="40"/>
  <c r="F4" i="40"/>
  <c r="Y2" i="31"/>
  <c r="X6" i="37"/>
  <c r="T5" i="37"/>
  <c r="T25" i="37"/>
  <c r="W25" i="37"/>
  <c r="X5" i="37"/>
  <c r="V7" i="37"/>
  <c r="T4" i="37"/>
  <c r="T24" i="37"/>
  <c r="X24" i="37"/>
  <c r="U23" i="37"/>
  <c r="X23" i="37"/>
  <c r="W23" i="37"/>
  <c r="X22" i="37"/>
  <c r="V22" i="37"/>
  <c r="W21" i="37"/>
  <c r="X21" i="37"/>
  <c r="V21" i="37"/>
  <c r="W69" i="37"/>
  <c r="V69" i="37"/>
  <c r="W67" i="37"/>
  <c r="X68" i="37"/>
  <c r="W68" i="37"/>
  <c r="V68" i="37"/>
  <c r="W46" i="37"/>
  <c r="V46" i="37"/>
  <c r="X67" i="37"/>
  <c r="V67" i="37"/>
  <c r="V45" i="37"/>
  <c r="V6" i="37"/>
  <c r="AE2" i="36"/>
  <c r="X4" i="37"/>
  <c r="K2" i="40"/>
  <c r="L2" i="40"/>
  <c r="W5" i="37"/>
  <c r="V5" i="37"/>
  <c r="K3" i="40"/>
  <c r="L3" i="40"/>
  <c r="X25" i="37"/>
  <c r="V25" i="37"/>
  <c r="W4" i="37"/>
  <c r="W24" i="37"/>
  <c r="V24" i="37"/>
  <c r="V23" i="37"/>
  <c r="AF2" i="36"/>
  <c r="V4" i="37"/>
</calcChain>
</file>

<file path=xl/sharedStrings.xml><?xml version="1.0" encoding="utf-8"?>
<sst xmlns="http://schemas.openxmlformats.org/spreadsheetml/2006/main" count="1143" uniqueCount="223">
  <si>
    <t>VS3</t>
  </si>
  <si>
    <t>Total</t>
  </si>
  <si>
    <t>ChangePaymentMethod</t>
  </si>
  <si>
    <t>VS.WS</t>
  </si>
  <si>
    <t>VS2</t>
  </si>
  <si>
    <t>VS1</t>
  </si>
  <si>
    <t>NewCustomer</t>
  </si>
  <si>
    <t>NewProducts</t>
  </si>
  <si>
    <t>ProductDetail</t>
  </si>
  <si>
    <t>Bank3</t>
  </si>
  <si>
    <t>Bank</t>
  </si>
  <si>
    <t>JamesSmith</t>
  </si>
  <si>
    <t>PhoneDir</t>
  </si>
  <si>
    <t>NewOrder</t>
  </si>
  <si>
    <t>OrderStatus</t>
  </si>
  <si>
    <t>Payment</t>
  </si>
  <si>
    <t>StockLevel</t>
  </si>
  <si>
    <t>AdminUpdate</t>
  </si>
  <si>
    <t>CreateNewCustomer</t>
  </si>
  <si>
    <t>CreateShoppingCart</t>
  </si>
  <si>
    <t>DoAuthorSearch</t>
  </si>
  <si>
    <t>DoSubjectSearch</t>
  </si>
  <si>
    <t>DoTitleSearch</t>
  </si>
  <si>
    <t>GetBestSellers</t>
  </si>
  <si>
    <t>GetCustomer</t>
  </si>
  <si>
    <t>GetMostRecentOrder</t>
  </si>
  <si>
    <t>GetNewProducts</t>
  </si>
  <si>
    <t>GetPassword</t>
  </si>
  <si>
    <t>GetUsername</t>
  </si>
  <si>
    <t>Service</t>
  </si>
  <si>
    <t>newCustomer.billingAddr1</t>
  </si>
  <si>
    <t>newCustomer.billingAddr2</t>
  </si>
  <si>
    <t>newCustomer.billingCity</t>
  </si>
  <si>
    <t>newCustomer.billingCountry</t>
  </si>
  <si>
    <t>newCustomer.billingState</t>
  </si>
  <si>
    <t>newCustomer.billingZip</t>
  </si>
  <si>
    <t>newCustomer.businessInfo</t>
  </si>
  <si>
    <t>newCustomer.businessName</t>
  </si>
  <si>
    <t>newCustomer.contactEmail</t>
  </si>
  <si>
    <t>newCustomer.contactFName</t>
  </si>
  <si>
    <t>newCustomer.contactLName</t>
  </si>
  <si>
    <t>newCustomer.contactPhone</t>
  </si>
  <si>
    <t>newCustomer.creditInfo</t>
  </si>
  <si>
    <t>newCustomer.password</t>
  </si>
  <si>
    <t>newCustomer.paymentMethod</t>
  </si>
  <si>
    <t>newProducts.subjectString</t>
  </si>
  <si>
    <t>changePaymentMethod.poId</t>
  </si>
  <si>
    <t>changePaymentMethod.creditInfo</t>
  </si>
  <si>
    <t>ALL</t>
  </si>
  <si>
    <t>TOTAL</t>
  </si>
  <si>
    <t>stockLevelTransaction.w_id</t>
  </si>
  <si>
    <t>stockLevelTransaction.d_id</t>
  </si>
  <si>
    <t>stockLevelTransaction.threshold</t>
  </si>
  <si>
    <t>paymentTransaction.w_id</t>
  </si>
  <si>
    <t>paymentTransaction.c_w_id</t>
  </si>
  <si>
    <t>paymentTransaction.h_amount</t>
  </si>
  <si>
    <t>paymentTransaction.d_id</t>
  </si>
  <si>
    <t>paymentTransaction.c_d_id</t>
  </si>
  <si>
    <t>paymentTransaction.c_id</t>
  </si>
  <si>
    <t>paymentTransaction.c_last</t>
  </si>
  <si>
    <t>paymentTransaction.c_by_name</t>
  </si>
  <si>
    <t>orderStatusTransaction.w_id</t>
  </si>
  <si>
    <t>orderStatusTransaction.d_id</t>
  </si>
  <si>
    <t>orderStatusTransaction.c_id</t>
  </si>
  <si>
    <t>orderStatusTransaction.c_last</t>
  </si>
  <si>
    <t>orderStatusTransaction.c_by_name</t>
  </si>
  <si>
    <t>newOrderTransaction.w_id</t>
  </si>
  <si>
    <t>newOrderTransaction.d_id</t>
  </si>
  <si>
    <t>newOrderTransaction.c_id</t>
  </si>
  <si>
    <t>newOrderTransaction.o_ol_cnt</t>
  </si>
  <si>
    <t>newOrderTransaction.o_all_local</t>
  </si>
  <si>
    <t>newOrderTransaction.itemIDs</t>
  </si>
  <si>
    <t>newOrderTransaction.supplierWarehouseIDs</t>
  </si>
  <si>
    <t>newOrderTransaction.orderQuantities</t>
  </si>
  <si>
    <t>deliveryTransaction.w_id</t>
  </si>
  <si>
    <t>deliveryTransaction.o_carrier_id</t>
  </si>
  <si>
    <t>adminUpdate.i_id</t>
  </si>
  <si>
    <t>adminUpdate.cost</t>
  </si>
  <si>
    <t>adminUpdate.image</t>
  </si>
  <si>
    <t>adminUpdate.thumbnail</t>
  </si>
  <si>
    <t>createNewCustomer.c_id</t>
  </si>
  <si>
    <t>createNewCustomer.c_uname</t>
  </si>
  <si>
    <t>createNewCustomer.c_passwd</t>
  </si>
  <si>
    <t>createNewCustomer.c_fname</t>
  </si>
  <si>
    <t>createNewCustomer.c_lname</t>
  </si>
  <si>
    <t>createNewCustomer.c_phone</t>
  </si>
  <si>
    <t>createNewCustomer.c_email</t>
  </si>
  <si>
    <t>createNewCustomer.c_since</t>
  </si>
  <si>
    <t>createNewCustomer.c_last_visit</t>
  </si>
  <si>
    <t>createNewCustomer.c_login</t>
  </si>
  <si>
    <t>createNewCustomer.c_expiration</t>
  </si>
  <si>
    <t>createNewCustomer.c_discount</t>
  </si>
  <si>
    <t>createNewCustomer.c_balance</t>
  </si>
  <si>
    <t>createNewCustomer.c_ytd_pmt</t>
  </si>
  <si>
    <t>createNewCustomer.c_birthdate</t>
  </si>
  <si>
    <t>createNewCustomer.c_data</t>
  </si>
  <si>
    <t>createNewCustomer.addr_id</t>
  </si>
  <si>
    <t>createNewCustomer.addr_street1</t>
  </si>
  <si>
    <t>createNewCustomer.addr_street2</t>
  </si>
  <si>
    <t>createNewCustomer.addr_city</t>
  </si>
  <si>
    <t>createNewCustomer.addr_state</t>
  </si>
  <si>
    <t>createNewCustomer.addr_zip</t>
  </si>
  <si>
    <t>createNewCustomer.addr_co_id</t>
  </si>
  <si>
    <t>createNewCustomer.co_name</t>
  </si>
  <si>
    <t>createShoppingCart.I_ID</t>
  </si>
  <si>
    <t>createShoppingCart.ids</t>
  </si>
  <si>
    <t>createShoppingCart.quantities</t>
  </si>
  <si>
    <t>doAuthorSearch.search_key</t>
  </si>
  <si>
    <t>doSubjectSearch.search_key</t>
  </si>
  <si>
    <t>doTitleSearch.search_key</t>
  </si>
  <si>
    <t>getUserName.C_ID</t>
  </si>
  <si>
    <t>getBestSellers.subject</t>
  </si>
  <si>
    <t>getCustomer.UNAME</t>
  </si>
  <si>
    <t>getMostRecentOrder.c_uname</t>
  </si>
  <si>
    <t>getNewProducts.subject</t>
  </si>
  <si>
    <t>getPassword.C_UNAME</t>
  </si>
  <si>
    <t>TP</t>
  </si>
  <si>
    <t>FP</t>
  </si>
  <si>
    <t>CIVS</t>
  </si>
  <si>
    <t>Review</t>
  </si>
  <si>
    <t>Line</t>
  </si>
  <si>
    <t>F.P.</t>
  </si>
  <si>
    <t>V?</t>
  </si>
  <si>
    <t>TPC-App</t>
  </si>
  <si>
    <t>TPC-C</t>
  </si>
  <si>
    <t>TPC-W</t>
  </si>
  <si>
    <t>BM</t>
  </si>
  <si>
    <t>SA1</t>
  </si>
  <si>
    <t>SA2</t>
  </si>
  <si>
    <t>SA3</t>
  </si>
  <si>
    <t>Delivery</t>
  </si>
  <si>
    <t>Version</t>
  </si>
  <si>
    <t>Source</t>
  </si>
  <si>
    <t>Input</t>
  </si>
  <si>
    <t>ProductDetail.itemIds</t>
  </si>
  <si>
    <t>Precision</t>
  </si>
  <si>
    <t>Recall</t>
  </si>
  <si>
    <t>Tool</t>
  </si>
  <si>
    <t>Vulnerable Lines</t>
  </si>
  <si>
    <t>Vulnerable Inputs</t>
  </si>
  <si>
    <t>F-MEASURE</t>
  </si>
  <si>
    <t>newCustomer.threadid</t>
  </si>
  <si>
    <t>newCustomer.poId</t>
  </si>
  <si>
    <t>newCustomer.threadId</t>
  </si>
  <si>
    <t>Sheet</t>
  </si>
  <si>
    <t>Description</t>
  </si>
  <si>
    <t>bm-vlines-VxA</t>
  </si>
  <si>
    <t>bm-vlines-Vx0</t>
  </si>
  <si>
    <t>bm-vlines-Vx1</t>
  </si>
  <si>
    <t>bm-vinput-VxA</t>
  </si>
  <si>
    <t>bm-vinput-Vx0</t>
  </si>
  <si>
    <t>bm-vinput-Vx1</t>
  </si>
  <si>
    <t>Vulnerable lines results for Benchmark Web Services with all vulnerabilities</t>
  </si>
  <si>
    <t>Vulnerable lines results for Benchmark Web Services with "zero" vulnerabilities</t>
  </si>
  <si>
    <t>Vulnerable lines results for Benchmark Web Services with one vulnerable line per version</t>
  </si>
  <si>
    <t>Vulnerable inputs results for Benchmark Web Services with all vulnerabilities</t>
  </si>
  <si>
    <t>Vulnerable inputs results for Benchmark Web Services with "zero" vulnerabilities</t>
  </si>
  <si>
    <t>Vulnerable inputs results for Benchmark Web Services with one vulnerable line per version</t>
  </si>
  <si>
    <t>C S1 S2</t>
  </si>
  <si>
    <t>C S1 S3</t>
  </si>
  <si>
    <t>C S2 S3</t>
  </si>
  <si>
    <t>S1 S2 S3</t>
  </si>
  <si>
    <t>C S1</t>
  </si>
  <si>
    <t>C S2</t>
  </si>
  <si>
    <t>C S3</t>
  </si>
  <si>
    <t>S1 S2</t>
  </si>
  <si>
    <t>S1 S3</t>
  </si>
  <si>
    <t>S2 S3</t>
  </si>
  <si>
    <t>C</t>
  </si>
  <si>
    <t>S1</t>
  </si>
  <si>
    <t>S2</t>
  </si>
  <si>
    <t>S3</t>
  </si>
  <si>
    <t>CIVS-WS</t>
  </si>
  <si>
    <t>C V1 V2 V3</t>
  </si>
  <si>
    <t>C V1 V2 V.WS</t>
  </si>
  <si>
    <t>C V1 V3 V.WS</t>
  </si>
  <si>
    <t>C V2 V3 V.WS</t>
  </si>
  <si>
    <t>C V1 V2</t>
  </si>
  <si>
    <t>C V1 V3</t>
  </si>
  <si>
    <t>C V1 V.WS</t>
  </si>
  <si>
    <t>C V2 V3</t>
  </si>
  <si>
    <t>C V2 V.WS</t>
  </si>
  <si>
    <t>C V3 V.WS</t>
  </si>
  <si>
    <t>C V1</t>
  </si>
  <si>
    <t>C V2</t>
  </si>
  <si>
    <t>C V3</t>
  </si>
  <si>
    <t>C V.WS</t>
  </si>
  <si>
    <t>\</t>
  </si>
  <si>
    <t>SA2 - Run1</t>
  </si>
  <si>
    <t>SA2 - Run2</t>
  </si>
  <si>
    <t>VS1 - Run1</t>
  </si>
  <si>
    <t>VS1 - Run2</t>
  </si>
  <si>
    <t>SA2-run0</t>
  </si>
  <si>
    <t>SA2-run1</t>
  </si>
  <si>
    <t>SA2-run2</t>
  </si>
  <si>
    <t>TV</t>
  </si>
  <si>
    <t>Multiple Runs - Vulnerable Lines</t>
  </si>
  <si>
    <t>VS1-run1</t>
  </si>
  <si>
    <t>VS1-run2</t>
  </si>
  <si>
    <t>Detection System</t>
  </si>
  <si>
    <t xml:space="preserve">CIVS-WS </t>
  </si>
  <si>
    <t xml:space="preserve">WSDL </t>
  </si>
  <si>
    <t>#V</t>
  </si>
  <si>
    <t>#FP</t>
  </si>
  <si>
    <t>#VL</t>
  </si>
  <si>
    <t>VS4</t>
  </si>
  <si>
    <t>Penetration Testing</t>
  </si>
  <si>
    <t>Static Code Analysis</t>
  </si>
  <si>
    <t>F-Measure</t>
  </si>
  <si>
    <t>VS1-run0</t>
  </si>
  <si>
    <t>Multiple Runs - Vulnerable Inputs</t>
  </si>
  <si>
    <t>Dimension</t>
  </si>
  <si>
    <t>VS1 VS2 VS4</t>
  </si>
  <si>
    <t>Average Complexity</t>
  </si>
  <si>
    <t>Lines Of Code</t>
  </si>
  <si>
    <t>Vulnerable SQL Queries</t>
  </si>
  <si>
    <t>Total:</t>
  </si>
  <si>
    <t>Web Serices Characterization</t>
  </si>
  <si>
    <t>#Versions</t>
  </si>
  <si>
    <t>All V.</t>
  </si>
  <si>
    <t>0 V.</t>
  </si>
  <si>
    <t>1 V</t>
  </si>
  <si>
    <t>Service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</si>
</sst>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sz val="8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0"/>
      <name val="Verdana"/>
      <family val="2"/>
    </font>
    <font>
      <b/>
      <sz val="10"/>
      <color theme="0"/>
      <name val="Verdana"/>
      <family val="2"/>
    </font>
    <font>
      <b/>
      <sz val="10"/>
      <color theme="0"/>
      <name val="Arial"/>
      <family val="2"/>
    </font>
    <font>
      <sz val="18"/>
      <color theme="0"/>
      <name val="Verdana"/>
      <family val="2"/>
    </font>
    <font>
      <b/>
      <sz val="10"/>
      <color rgb="FFFF0000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Border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3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vertical="center" textRotation="90"/>
    </xf>
    <xf numFmtId="0" fontId="17" fillId="2" borderId="9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 textRotation="90"/>
    </xf>
    <xf numFmtId="0" fontId="15" fillId="4" borderId="20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23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center" vertical="center"/>
    </xf>
    <xf numFmtId="0" fontId="5" fillId="0" borderId="11" xfId="0" applyFont="1" applyFill="1" applyBorder="1"/>
    <xf numFmtId="0" fontId="5" fillId="0" borderId="0" xfId="0" applyFont="1" applyFill="1" applyBorder="1"/>
    <xf numFmtId="0" fontId="21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0" fillId="5" borderId="15" xfId="0" applyFill="1" applyBorder="1"/>
    <xf numFmtId="0" fontId="15" fillId="0" borderId="15" xfId="0" applyFont="1" applyFill="1" applyBorder="1" applyAlignment="1">
      <alignment horizontal="center" vertical="center"/>
    </xf>
    <xf numFmtId="0" fontId="0" fillId="5" borderId="16" xfId="0" applyFill="1" applyBorder="1"/>
    <xf numFmtId="0" fontId="22" fillId="0" borderId="8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left" vertical="center"/>
    </xf>
    <xf numFmtId="0" fontId="21" fillId="0" borderId="20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left" vertical="center"/>
    </xf>
    <xf numFmtId="0" fontId="19" fillId="4" borderId="20" xfId="0" applyFont="1" applyFill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14" fillId="6" borderId="28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18" xfId="0" applyBorder="1"/>
    <xf numFmtId="0" fontId="0" fillId="0" borderId="3" xfId="0" applyBorder="1"/>
    <xf numFmtId="0" fontId="0" fillId="0" borderId="12" xfId="0" applyBorder="1"/>
    <xf numFmtId="0" fontId="0" fillId="0" borderId="14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17" xfId="0" applyFont="1" applyBorder="1" applyAlignment="1">
      <alignment horizontal="right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33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5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7" borderId="18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10" fontId="3" fillId="0" borderId="25" xfId="6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8" xfId="0" applyFont="1" applyFill="1" applyBorder="1" applyAlignment="1">
      <alignment horizontal="left" vertical="center"/>
    </xf>
    <xf numFmtId="0" fontId="23" fillId="7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3" fillId="7" borderId="17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0" fontId="21" fillId="0" borderId="0" xfId="0" applyNumberFormat="1" applyFont="1" applyBorder="1" applyAlignment="1">
      <alignment horizontal="center"/>
    </xf>
    <xf numFmtId="9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23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0" fillId="0" borderId="25" xfId="0" applyBorder="1"/>
    <xf numFmtId="0" fontId="1" fillId="0" borderId="0" xfId="0" applyFont="1"/>
    <xf numFmtId="0" fontId="3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25" xfId="0" applyFont="1" applyBorder="1"/>
    <xf numFmtId="0" fontId="15" fillId="3" borderId="3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9" fillId="0" borderId="25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5" xfId="0" applyFont="1" applyFill="1" applyBorder="1"/>
    <xf numFmtId="0" fontId="10" fillId="0" borderId="43" xfId="0" applyFont="1" applyFill="1" applyBorder="1"/>
    <xf numFmtId="10" fontId="0" fillId="0" borderId="25" xfId="6" applyNumberFormat="1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right" vertical="center"/>
    </xf>
    <xf numFmtId="0" fontId="1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" borderId="4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right" vertical="center"/>
    </xf>
    <xf numFmtId="0" fontId="17" fillId="2" borderId="9" xfId="0" applyFont="1" applyFill="1" applyBorder="1" applyAlignment="1">
      <alignment horizontal="right" vertical="center"/>
    </xf>
    <xf numFmtId="0" fontId="17" fillId="2" borderId="10" xfId="0" applyFont="1" applyFill="1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textRotation="90"/>
    </xf>
    <xf numFmtId="0" fontId="19" fillId="2" borderId="20" xfId="0" applyFont="1" applyFill="1" applyBorder="1" applyAlignment="1">
      <alignment horizontal="center" vertical="center" textRotation="90"/>
    </xf>
    <xf numFmtId="0" fontId="19" fillId="2" borderId="15" xfId="0" applyFont="1" applyFill="1" applyBorder="1" applyAlignment="1">
      <alignment horizontal="center" vertical="center" textRotation="90"/>
    </xf>
    <xf numFmtId="0" fontId="19" fillId="8" borderId="19" xfId="0" applyFont="1" applyFill="1" applyBorder="1" applyAlignment="1">
      <alignment horizontal="center" vertical="center" textRotation="90"/>
    </xf>
    <xf numFmtId="0" fontId="19" fillId="8" borderId="20" xfId="0" applyFont="1" applyFill="1" applyBorder="1" applyAlignment="1">
      <alignment horizontal="center" vertical="center" textRotation="90"/>
    </xf>
    <xf numFmtId="0" fontId="19" fillId="8" borderId="15" xfId="0" applyFont="1" applyFill="1" applyBorder="1" applyAlignment="1">
      <alignment horizontal="center" vertical="center" textRotation="90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 textRotation="90"/>
    </xf>
    <xf numFmtId="0" fontId="19" fillId="5" borderId="20" xfId="0" applyFont="1" applyFill="1" applyBorder="1" applyAlignment="1">
      <alignment horizontal="center" vertical="center" textRotation="90"/>
    </xf>
    <xf numFmtId="0" fontId="19" fillId="5" borderId="15" xfId="0" applyFont="1" applyFill="1" applyBorder="1" applyAlignment="1">
      <alignment horizontal="center" vertical="center" textRotation="90"/>
    </xf>
    <xf numFmtId="0" fontId="15" fillId="3" borderId="11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 textRotation="90"/>
    </xf>
    <xf numFmtId="0" fontId="19" fillId="5" borderId="18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40" xfId="0" applyFont="1" applyFill="1" applyBorder="1" applyAlignment="1">
      <alignment horizontal="center" vertical="center"/>
    </xf>
    <xf numFmtId="0" fontId="23" fillId="7" borderId="4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 textRotation="90"/>
    </xf>
  </cellXfs>
  <cellStyles count="7">
    <cellStyle name="Hiperligação 2" xfId="1"/>
    <cellStyle name="Normal" xfId="0" builtinId="0"/>
    <cellStyle name="Normal 2" xfId="2"/>
    <cellStyle name="Normal 2 2" xfId="3"/>
    <cellStyle name="Normal 2 3" xfId="4"/>
    <cellStyle name="Normal 3 2" xfId="5"/>
    <cellStyle name="Percent" xfId="6" builtinId="5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2571153176517"/>
          <c:y val="0.0767247590006116"/>
          <c:w val="0.891809881695549"/>
          <c:h val="0.733366743499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'bm-wso-overall'!$V$3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'bm-wso-overall'!$R$4:$R$7</c:f>
              <c:strCache>
                <c:ptCount val="4"/>
                <c:pt idx="0">
                  <c:v>CIVS-WS</c:v>
                </c:pt>
                <c:pt idx="1">
                  <c:v>SA1</c:v>
                </c:pt>
                <c:pt idx="2">
                  <c:v>SA2</c:v>
                </c:pt>
                <c:pt idx="3">
                  <c:v>SA3</c:v>
                </c:pt>
              </c:strCache>
            </c:strRef>
          </c:cat>
          <c:val>
            <c:numRef>
              <c:f>'bm-wso-overall'!$V$4:$V$7</c:f>
              <c:numCache>
                <c:formatCode>0.00%</c:formatCode>
                <c:ptCount val="4"/>
                <c:pt idx="0">
                  <c:v>0.884615384615385</c:v>
                </c:pt>
                <c:pt idx="1">
                  <c:v>0.690647482014388</c:v>
                </c:pt>
                <c:pt idx="2">
                  <c:v>0.780269058295964</c:v>
                </c:pt>
                <c:pt idx="3">
                  <c:v>0.204724409448819</c:v>
                </c:pt>
              </c:numCache>
            </c:numRef>
          </c:val>
        </c:ser>
        <c:ser>
          <c:idx val="1"/>
          <c:order val="1"/>
          <c:tx>
            <c:strRef>
              <c:f>'bm-wso-overall'!$W$3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'bm-wso-overall'!$R$4:$R$7</c:f>
              <c:strCache>
                <c:ptCount val="4"/>
                <c:pt idx="0">
                  <c:v>CIVS-WS</c:v>
                </c:pt>
                <c:pt idx="1">
                  <c:v>SA1</c:v>
                </c:pt>
                <c:pt idx="2">
                  <c:v>SA2</c:v>
                </c:pt>
                <c:pt idx="3">
                  <c:v>SA3</c:v>
                </c:pt>
              </c:strCache>
            </c:strRef>
          </c:cat>
          <c:val>
            <c:numRef>
              <c:f>'bm-wso-overall'!$W$4:$W$7</c:f>
              <c:numCache>
                <c:formatCode>0.00%</c:formatCode>
                <c:ptCount val="4"/>
                <c:pt idx="0">
                  <c:v>1.0</c:v>
                </c:pt>
                <c:pt idx="1">
                  <c:v>0.923076923076923</c:v>
                </c:pt>
                <c:pt idx="2">
                  <c:v>0.639705882352941</c:v>
                </c:pt>
                <c:pt idx="3">
                  <c:v>0.325</c:v>
                </c:pt>
              </c:numCache>
            </c:numRef>
          </c:val>
        </c:ser>
        <c:ser>
          <c:idx val="2"/>
          <c:order val="2"/>
          <c:tx>
            <c:strRef>
              <c:f>'bm-wso-overall'!$X$3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'bm-wso-overall'!$R$4:$R$7</c:f>
              <c:strCache>
                <c:ptCount val="4"/>
                <c:pt idx="0">
                  <c:v>CIVS-WS</c:v>
                </c:pt>
                <c:pt idx="1">
                  <c:v>SA1</c:v>
                </c:pt>
                <c:pt idx="2">
                  <c:v>SA2</c:v>
                </c:pt>
                <c:pt idx="3">
                  <c:v>SA3</c:v>
                </c:pt>
              </c:strCache>
            </c:strRef>
          </c:cat>
          <c:val>
            <c:numRef>
              <c:f>'bm-wso-overall'!$X$4:$X$7</c:f>
              <c:numCache>
                <c:formatCode>0.00%</c:formatCode>
                <c:ptCount val="4"/>
                <c:pt idx="0">
                  <c:v>0.793103448275862</c:v>
                </c:pt>
                <c:pt idx="1">
                  <c:v>0.551724137931034</c:v>
                </c:pt>
                <c:pt idx="2">
                  <c:v>1.0</c:v>
                </c:pt>
                <c:pt idx="3">
                  <c:v>0.149425287356322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79112"/>
        <c:axId val="2082212424"/>
      </c:barChart>
      <c:catAx>
        <c:axId val="203657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212424"/>
        <c:crosses val="autoZero"/>
        <c:auto val="1"/>
        <c:lblAlgn val="ctr"/>
        <c:lblOffset val="100"/>
        <c:noMultiLvlLbl val="0"/>
      </c:catAx>
      <c:valAx>
        <c:axId val="2082212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6579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7778246635228"/>
          <c:y val="0.0775193064898762"/>
          <c:w val="0.190123571399722"/>
          <c:h val="0.37209267115140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2518643354132"/>
          <c:y val="0.0658788724313444"/>
          <c:w val="0.892120491931705"/>
          <c:h val="0.771058280015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'bm-wso-overall'!$V$20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'bm-wso-overall'!$R$21:$R$25</c:f>
              <c:strCache>
                <c:ptCount val="5"/>
                <c:pt idx="0">
                  <c:v>CIVS</c:v>
                </c:pt>
                <c:pt idx="1">
                  <c:v>VS1</c:v>
                </c:pt>
                <c:pt idx="2">
                  <c:v>VS2</c:v>
                </c:pt>
                <c:pt idx="3">
                  <c:v>VS3</c:v>
                </c:pt>
                <c:pt idx="4">
                  <c:v>VS4</c:v>
                </c:pt>
              </c:strCache>
            </c:strRef>
          </c:cat>
          <c:val>
            <c:numRef>
              <c:f>'bm-wso-overall'!$V$21:$V$25</c:f>
              <c:numCache>
                <c:formatCode>0.00%</c:formatCode>
                <c:ptCount val="5"/>
                <c:pt idx="0">
                  <c:v>0.859205776173285</c:v>
                </c:pt>
                <c:pt idx="1">
                  <c:v>0.377777777777778</c:v>
                </c:pt>
                <c:pt idx="2">
                  <c:v>0.296875</c:v>
                </c:pt>
                <c:pt idx="3">
                  <c:v>0.0372670807453416</c:v>
                </c:pt>
                <c:pt idx="4">
                  <c:v>0.337777777777778</c:v>
                </c:pt>
              </c:numCache>
            </c:numRef>
          </c:val>
        </c:ser>
        <c:ser>
          <c:idx val="1"/>
          <c:order val="1"/>
          <c:tx>
            <c:strRef>
              <c:f>'bm-wso-overall'!$W$20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'bm-wso-overall'!$R$21:$R$25</c:f>
              <c:strCache>
                <c:ptCount val="5"/>
                <c:pt idx="0">
                  <c:v>CIVS</c:v>
                </c:pt>
                <c:pt idx="1">
                  <c:v>VS1</c:v>
                </c:pt>
                <c:pt idx="2">
                  <c:v>VS2</c:v>
                </c:pt>
                <c:pt idx="3">
                  <c:v>VS3</c:v>
                </c:pt>
                <c:pt idx="4">
                  <c:v>VS4</c:v>
                </c:pt>
              </c:strCache>
            </c:strRef>
          </c:cat>
          <c:val>
            <c:numRef>
              <c:f>'bm-wso-overall'!$W$21:$W$25</c:f>
              <c:numCache>
                <c:formatCode>0.00%</c:formatCode>
                <c:ptCount val="5"/>
                <c:pt idx="0">
                  <c:v>1.0</c:v>
                </c:pt>
                <c:pt idx="1">
                  <c:v>0.455357142857143</c:v>
                </c:pt>
                <c:pt idx="2">
                  <c:v>0.387755102040816</c:v>
                </c:pt>
                <c:pt idx="3">
                  <c:v>1.0</c:v>
                </c:pt>
                <c:pt idx="4">
                  <c:v>0.567164179104478</c:v>
                </c:pt>
              </c:numCache>
            </c:numRef>
          </c:val>
        </c:ser>
        <c:ser>
          <c:idx val="2"/>
          <c:order val="2"/>
          <c:tx>
            <c:strRef>
              <c:f>'bm-wso-overall'!$X$20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'bm-wso-overall'!$R$21:$R$25</c:f>
              <c:strCache>
                <c:ptCount val="5"/>
                <c:pt idx="0">
                  <c:v>CIVS</c:v>
                </c:pt>
                <c:pt idx="1">
                  <c:v>VS1</c:v>
                </c:pt>
                <c:pt idx="2">
                  <c:v>VS2</c:v>
                </c:pt>
                <c:pt idx="3">
                  <c:v>VS3</c:v>
                </c:pt>
                <c:pt idx="4">
                  <c:v>VS4</c:v>
                </c:pt>
              </c:strCache>
            </c:strRef>
          </c:cat>
          <c:val>
            <c:numRef>
              <c:f>'bm-wso-overall'!$X$21:$X$25</c:f>
              <c:numCache>
                <c:formatCode>0.00%</c:formatCode>
                <c:ptCount val="5"/>
                <c:pt idx="0">
                  <c:v>0.753164556962025</c:v>
                </c:pt>
                <c:pt idx="1">
                  <c:v>0.322784810126582</c:v>
                </c:pt>
                <c:pt idx="2">
                  <c:v>0.240506329113924</c:v>
                </c:pt>
                <c:pt idx="3">
                  <c:v>0.0189873417721519</c:v>
                </c:pt>
                <c:pt idx="4">
                  <c:v>0.240506329113924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34760"/>
        <c:axId val="2082260168"/>
      </c:barChart>
      <c:catAx>
        <c:axId val="208583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2260168"/>
        <c:crosses val="autoZero"/>
        <c:auto val="1"/>
        <c:lblAlgn val="ctr"/>
        <c:lblOffset val="100"/>
        <c:noMultiLvlLbl val="0"/>
      </c:catAx>
      <c:valAx>
        <c:axId val="2082260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834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2469378417594"/>
          <c:y val="0.0745341614906832"/>
          <c:w val="0.540741066708301"/>
          <c:h val="0.111801242236025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950074875404"/>
          <c:y val="0.0551879455580596"/>
          <c:w val="0.907279082464216"/>
          <c:h val="0.808211301861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'bm-wso-overall'!$V$43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'bm-wso-overall'!$R$44:$R$46</c:f>
              <c:strCache>
                <c:ptCount val="3"/>
                <c:pt idx="0">
                  <c:v>SA2-run0</c:v>
                </c:pt>
                <c:pt idx="1">
                  <c:v>SA2-run1</c:v>
                </c:pt>
                <c:pt idx="2">
                  <c:v>SA2-run2</c:v>
                </c:pt>
              </c:strCache>
            </c:strRef>
          </c:cat>
          <c:val>
            <c:numRef>
              <c:f>'bm-wso-overall'!$V$44:$V$46</c:f>
              <c:numCache>
                <c:formatCode>0.00%</c:formatCode>
                <c:ptCount val="3"/>
                <c:pt idx="0">
                  <c:v>0.780269058295964</c:v>
                </c:pt>
                <c:pt idx="1">
                  <c:v>0.780269058295964</c:v>
                </c:pt>
                <c:pt idx="2">
                  <c:v>0.780269058295964</c:v>
                </c:pt>
              </c:numCache>
            </c:numRef>
          </c:val>
        </c:ser>
        <c:ser>
          <c:idx val="1"/>
          <c:order val="1"/>
          <c:tx>
            <c:strRef>
              <c:f>'bm-wso-overall'!$W$43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'bm-wso-overall'!$R$44:$R$46</c:f>
              <c:strCache>
                <c:ptCount val="3"/>
                <c:pt idx="0">
                  <c:v>SA2-run0</c:v>
                </c:pt>
                <c:pt idx="1">
                  <c:v>SA2-run1</c:v>
                </c:pt>
                <c:pt idx="2">
                  <c:v>SA2-run2</c:v>
                </c:pt>
              </c:strCache>
            </c:strRef>
          </c:cat>
          <c:val>
            <c:numRef>
              <c:f>'bm-wso-overall'!$W$44:$W$46</c:f>
              <c:numCache>
                <c:formatCode>0.00%</c:formatCode>
                <c:ptCount val="3"/>
                <c:pt idx="0">
                  <c:v>0.639705882352941</c:v>
                </c:pt>
                <c:pt idx="1">
                  <c:v>0.639705882352941</c:v>
                </c:pt>
                <c:pt idx="2">
                  <c:v>0.639705882352941</c:v>
                </c:pt>
              </c:numCache>
            </c:numRef>
          </c:val>
        </c:ser>
        <c:ser>
          <c:idx val="2"/>
          <c:order val="2"/>
          <c:tx>
            <c:strRef>
              <c:f>'bm-wso-overall'!$X$43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val>
            <c:numRef>
              <c:f>'bm-wso-overall'!$X$44:$X$46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76328"/>
        <c:axId val="2085879608"/>
      </c:barChart>
      <c:catAx>
        <c:axId val="20858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879608"/>
        <c:crosses val="autoZero"/>
        <c:auto val="1"/>
        <c:lblAlgn val="ctr"/>
        <c:lblOffset val="100"/>
        <c:noMultiLvlLbl val="0"/>
      </c:catAx>
      <c:valAx>
        <c:axId val="2085879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876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1035001148545"/>
          <c:y val="0.0666666173453648"/>
          <c:w val="0.507389772780573"/>
          <c:h val="0.139393836267581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132983377078"/>
          <c:y val="0.0282293342929845"/>
          <c:w val="0.922386701662292"/>
          <c:h val="0.844648329849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'bm-wso-overall'!$V$66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'bm-wso-overall'!$R$67:$R$69</c:f>
              <c:strCache>
                <c:ptCount val="3"/>
                <c:pt idx="0">
                  <c:v>VS1-run0</c:v>
                </c:pt>
                <c:pt idx="1">
                  <c:v>VS1-run1</c:v>
                </c:pt>
                <c:pt idx="2">
                  <c:v>VS1-run2</c:v>
                </c:pt>
              </c:strCache>
            </c:strRef>
          </c:cat>
          <c:val>
            <c:numRef>
              <c:f>'bm-wso-overall'!$V$67:$V$69</c:f>
              <c:numCache>
                <c:formatCode>General</c:formatCode>
                <c:ptCount val="3"/>
                <c:pt idx="0">
                  <c:v>0.377777777777778</c:v>
                </c:pt>
                <c:pt idx="1">
                  <c:v>0.380952380952381</c:v>
                </c:pt>
                <c:pt idx="2">
                  <c:v>0.377777777777778</c:v>
                </c:pt>
              </c:numCache>
            </c:numRef>
          </c:val>
        </c:ser>
        <c:ser>
          <c:idx val="1"/>
          <c:order val="1"/>
          <c:tx>
            <c:strRef>
              <c:f>'bm-wso-overall'!$W$66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'bm-wso-overall'!$R$67:$R$69</c:f>
              <c:strCache>
                <c:ptCount val="3"/>
                <c:pt idx="0">
                  <c:v>VS1-run0</c:v>
                </c:pt>
                <c:pt idx="1">
                  <c:v>VS1-run1</c:v>
                </c:pt>
                <c:pt idx="2">
                  <c:v>VS1-run2</c:v>
                </c:pt>
              </c:strCache>
            </c:strRef>
          </c:cat>
          <c:val>
            <c:numRef>
              <c:f>'bm-wso-overall'!$W$67:$W$69</c:f>
              <c:numCache>
                <c:formatCode>General</c:formatCode>
                <c:ptCount val="3"/>
                <c:pt idx="0">
                  <c:v>0.455357142857143</c:v>
                </c:pt>
                <c:pt idx="1">
                  <c:v>0.452173913043478</c:v>
                </c:pt>
                <c:pt idx="2">
                  <c:v>0.455357142857143</c:v>
                </c:pt>
              </c:numCache>
            </c:numRef>
          </c:val>
        </c:ser>
        <c:ser>
          <c:idx val="2"/>
          <c:order val="2"/>
          <c:tx>
            <c:strRef>
              <c:f>'bm-wso-overall'!$X$66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'bm-wso-overall'!$R$67:$R$69</c:f>
              <c:strCache>
                <c:ptCount val="3"/>
                <c:pt idx="0">
                  <c:v>VS1-run0</c:v>
                </c:pt>
                <c:pt idx="1">
                  <c:v>VS1-run1</c:v>
                </c:pt>
                <c:pt idx="2">
                  <c:v>VS1-run2</c:v>
                </c:pt>
              </c:strCache>
            </c:strRef>
          </c:cat>
          <c:val>
            <c:numRef>
              <c:f>'bm-wso-overall'!$X$67:$X$69</c:f>
              <c:numCache>
                <c:formatCode>General</c:formatCode>
                <c:ptCount val="3"/>
                <c:pt idx="0">
                  <c:v>0.322784810126582</c:v>
                </c:pt>
                <c:pt idx="1">
                  <c:v>0.329113924050633</c:v>
                </c:pt>
                <c:pt idx="2">
                  <c:v>0.322784810126582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16264"/>
        <c:axId val="2085919576"/>
      </c:barChart>
      <c:catAx>
        <c:axId val="208591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919576"/>
        <c:crosses val="autoZero"/>
        <c:auto val="1"/>
        <c:lblAlgn val="ctr"/>
        <c:lblOffset val="100"/>
        <c:noMultiLvlLbl val="0"/>
      </c:catAx>
      <c:valAx>
        <c:axId val="2085919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916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6666947981137"/>
          <c:y val="0.0416666401757303"/>
          <c:w val="0.488889183599286"/>
          <c:h val="0.124999920527191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177800</xdr:rowOff>
    </xdr:from>
    <xdr:to>
      <xdr:col>23</xdr:col>
      <xdr:colOff>914400</xdr:colOff>
      <xdr:row>16</xdr:row>
      <xdr:rowOff>101600</xdr:rowOff>
    </xdr:to>
    <xdr:graphicFrame macro="">
      <xdr:nvGraphicFramePr>
        <xdr:cNvPr id="717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190500</xdr:rowOff>
    </xdr:from>
    <xdr:to>
      <xdr:col>24</xdr:col>
      <xdr:colOff>0</xdr:colOff>
      <xdr:row>35</xdr:row>
      <xdr:rowOff>203200</xdr:rowOff>
    </xdr:to>
    <xdr:graphicFrame macro="">
      <xdr:nvGraphicFramePr>
        <xdr:cNvPr id="717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355600</xdr:colOff>
      <xdr:row>48</xdr:row>
      <xdr:rowOff>50800</xdr:rowOff>
    </xdr:from>
    <xdr:to>
      <xdr:col>24</xdr:col>
      <xdr:colOff>0</xdr:colOff>
      <xdr:row>58</xdr:row>
      <xdr:rowOff>114300</xdr:rowOff>
    </xdr:to>
    <xdr:graphicFrame macro="">
      <xdr:nvGraphicFramePr>
        <xdr:cNvPr id="7175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71</xdr:row>
      <xdr:rowOff>203200</xdr:rowOff>
    </xdr:from>
    <xdr:to>
      <xdr:col>24</xdr:col>
      <xdr:colOff>0</xdr:colOff>
      <xdr:row>84</xdr:row>
      <xdr:rowOff>0</xdr:rowOff>
    </xdr:to>
    <xdr:graphicFrame macro="">
      <xdr:nvGraphicFramePr>
        <xdr:cNvPr id="7176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31</xdr:row>
      <xdr:rowOff>101600</xdr:rowOff>
    </xdr:from>
    <xdr:to>
      <xdr:col>12</xdr:col>
      <xdr:colOff>133858</xdr:colOff>
      <xdr:row>51</xdr:row>
      <xdr:rowOff>117983</xdr:rowOff>
    </xdr:to>
    <xdr:sp macro="" textlink="">
      <xdr:nvSpPr>
        <xdr:cNvPr id="42" name="Oval 41"/>
        <xdr:cNvSpPr/>
      </xdr:nvSpPr>
      <xdr:spPr>
        <a:xfrm>
          <a:off x="5076825" y="5133975"/>
          <a:ext cx="3321558" cy="3254883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l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7</xdr:col>
      <xdr:colOff>236620</xdr:colOff>
      <xdr:row>43</xdr:row>
      <xdr:rowOff>48445</xdr:rowOff>
    </xdr:from>
    <xdr:to>
      <xdr:col>7</xdr:col>
      <xdr:colOff>659249</xdr:colOff>
      <xdr:row>44</xdr:row>
      <xdr:rowOff>41942</xdr:rowOff>
    </xdr:to>
    <xdr:sp macro="" textlink="">
      <xdr:nvSpPr>
        <xdr:cNvPr id="57" name="CaixaDeTexto 56"/>
        <xdr:cNvSpPr txBox="1"/>
      </xdr:nvSpPr>
      <xdr:spPr>
        <a:xfrm>
          <a:off x="5173745" y="7023920"/>
          <a:ext cx="358594" cy="155422"/>
        </a:xfrm>
        <a:prstGeom prst="rect">
          <a:avLst/>
        </a:prstGeom>
        <a:noFill/>
        <a:ln w="1905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noAutofit/>
        </a:bodyPr>
        <a:lstStyle/>
        <a:p>
          <a:r>
            <a:rPr lang="en-US" sz="1000" b="1">
              <a:latin typeface="Verdana" pitchFamily="34" charset="0"/>
            </a:rPr>
            <a:t>VS1</a:t>
          </a:r>
        </a:p>
      </xdr:txBody>
    </xdr:sp>
    <xdr:clientData/>
  </xdr:twoCellAnchor>
  <xdr:twoCellAnchor>
    <xdr:from>
      <xdr:col>0</xdr:col>
      <xdr:colOff>168275</xdr:colOff>
      <xdr:row>5</xdr:row>
      <xdr:rowOff>47625</xdr:rowOff>
    </xdr:from>
    <xdr:to>
      <xdr:col>5</xdr:col>
      <xdr:colOff>565440</xdr:colOff>
      <xdr:row>31</xdr:row>
      <xdr:rowOff>85978</xdr:rowOff>
    </xdr:to>
    <xdr:sp macro="" textlink="">
      <xdr:nvSpPr>
        <xdr:cNvPr id="24" name="Oval 23"/>
        <xdr:cNvSpPr/>
      </xdr:nvSpPr>
      <xdr:spPr>
        <a:xfrm>
          <a:off x="142875" y="857250"/>
          <a:ext cx="4261104" cy="4261104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b"/>
        <a:lstStyle/>
        <a:p>
          <a:pPr algn="r"/>
          <a:endParaRPr lang="en-US" sz="1100" b="1">
            <a:latin typeface="Verdana" pitchFamily="34" charset="0"/>
          </a:endParaRPr>
        </a:p>
        <a:p>
          <a:pPr algn="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0</xdr:col>
      <xdr:colOff>187325</xdr:colOff>
      <xdr:row>6</xdr:row>
      <xdr:rowOff>95250</xdr:rowOff>
    </xdr:from>
    <xdr:to>
      <xdr:col>4</xdr:col>
      <xdr:colOff>886472</xdr:colOff>
      <xdr:row>30</xdr:row>
      <xdr:rowOff>3810</xdr:rowOff>
    </xdr:to>
    <xdr:sp macro="" textlink="">
      <xdr:nvSpPr>
        <xdr:cNvPr id="25" name="Oval 24"/>
        <xdr:cNvSpPr/>
      </xdr:nvSpPr>
      <xdr:spPr>
        <a:xfrm>
          <a:off x="161925" y="1066800"/>
          <a:ext cx="3709035" cy="3794760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b"/>
        <a:lstStyle/>
        <a:p>
          <a:pPr algn="l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1</xdr:col>
      <xdr:colOff>520700</xdr:colOff>
      <xdr:row>5</xdr:row>
      <xdr:rowOff>101600</xdr:rowOff>
    </xdr:from>
    <xdr:to>
      <xdr:col>5</xdr:col>
      <xdr:colOff>188866</xdr:colOff>
      <xdr:row>25</xdr:row>
      <xdr:rowOff>39630</xdr:rowOff>
    </xdr:to>
    <xdr:sp macro="" textlink="">
      <xdr:nvSpPr>
        <xdr:cNvPr id="26" name="Oval 25"/>
        <xdr:cNvSpPr/>
      </xdr:nvSpPr>
      <xdr:spPr>
        <a:xfrm>
          <a:off x="914400" y="923925"/>
          <a:ext cx="3163824" cy="3163824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2</xdr:col>
      <xdr:colOff>796926</xdr:colOff>
      <xdr:row>16</xdr:row>
      <xdr:rowOff>120650</xdr:rowOff>
    </xdr:from>
    <xdr:to>
      <xdr:col>4</xdr:col>
      <xdr:colOff>664914</xdr:colOff>
      <xdr:row>26</xdr:row>
      <xdr:rowOff>147330</xdr:rowOff>
    </xdr:to>
    <xdr:sp macro="" textlink="">
      <xdr:nvSpPr>
        <xdr:cNvPr id="27" name="Oval 26"/>
        <xdr:cNvSpPr/>
      </xdr:nvSpPr>
      <xdr:spPr>
        <a:xfrm>
          <a:off x="1981201" y="2724150"/>
          <a:ext cx="1645920" cy="1645920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3</xdr:col>
      <xdr:colOff>492125</xdr:colOff>
      <xdr:row>19</xdr:row>
      <xdr:rowOff>139701</xdr:rowOff>
    </xdr:from>
    <xdr:to>
      <xdr:col>3</xdr:col>
      <xdr:colOff>914838</xdr:colOff>
      <xdr:row>21</xdr:row>
      <xdr:rowOff>111126</xdr:rowOff>
    </xdr:to>
    <xdr:sp macro="" textlink="$A$4">
      <xdr:nvSpPr>
        <xdr:cNvPr id="28" name="CaixaDeTexto 27"/>
        <xdr:cNvSpPr txBox="1"/>
      </xdr:nvSpPr>
      <xdr:spPr>
        <a:xfrm>
          <a:off x="2590800" y="3228976"/>
          <a:ext cx="3714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13F4CE8E-E130-E241-BBE8-23ECE84AFD98}" type="TxLink">
            <a:rPr lang="en-US" sz="1100" b="1">
              <a:solidFill>
                <a:srgbClr val="FF0000"/>
              </a:solidFill>
              <a:latin typeface="Verdana" pitchFamily="34" charset="0"/>
            </a:rPr>
            <a:pPr algn="ctr"/>
            <a:t>11</a:t>
          </a:fld>
          <a:endParaRPr lang="en-US" sz="1100" b="1">
            <a:solidFill>
              <a:srgbClr val="FF0000"/>
            </a:solidFill>
            <a:latin typeface="Verdana" pitchFamily="34" charset="0"/>
          </a:endParaRPr>
        </a:p>
      </xdr:txBody>
    </xdr:sp>
    <xdr:clientData/>
  </xdr:twoCellAnchor>
  <xdr:twoCellAnchor>
    <xdr:from>
      <xdr:col>2</xdr:col>
      <xdr:colOff>117475</xdr:colOff>
      <xdr:row>24</xdr:row>
      <xdr:rowOff>120651</xdr:rowOff>
    </xdr:from>
    <xdr:to>
      <xdr:col>2</xdr:col>
      <xdr:colOff>570988</xdr:colOff>
      <xdr:row>26</xdr:row>
      <xdr:rowOff>105230</xdr:rowOff>
    </xdr:to>
    <xdr:sp macro="" textlink="$B$4">
      <xdr:nvSpPr>
        <xdr:cNvPr id="29" name="CaixaDeTexto 28"/>
        <xdr:cNvSpPr txBox="1"/>
      </xdr:nvSpPr>
      <xdr:spPr>
        <a:xfrm>
          <a:off x="1438275" y="4019551"/>
          <a:ext cx="390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5E6C3900-2C9A-9E41-94B2-AA6AB3D8B919}" type="TxLink">
            <a:rPr lang="en-US" sz="1100" b="1">
              <a:latin typeface="Verdana" pitchFamily="34" charset="0"/>
            </a:rPr>
            <a:pPr algn="ctr"/>
            <a:t>28</a:t>
          </a:fld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3</xdr:col>
      <xdr:colOff>777875</xdr:colOff>
      <xdr:row>24</xdr:row>
      <xdr:rowOff>66676</xdr:rowOff>
    </xdr:from>
    <xdr:to>
      <xdr:col>4</xdr:col>
      <xdr:colOff>257175</xdr:colOff>
      <xdr:row>26</xdr:row>
      <xdr:rowOff>38101</xdr:rowOff>
    </xdr:to>
    <xdr:sp macro="" textlink="$C$4">
      <xdr:nvSpPr>
        <xdr:cNvPr id="30" name="CaixaDeTexto 29"/>
        <xdr:cNvSpPr txBox="1"/>
      </xdr:nvSpPr>
      <xdr:spPr>
        <a:xfrm>
          <a:off x="2838450" y="3952876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C6963B08-F9EF-694E-B734-74C575C7D0EE}" type="TxLink">
            <a:rPr lang="en-US" sz="1100" b="1">
              <a:latin typeface="Verdana" pitchFamily="34" charset="0"/>
            </a:rPr>
            <a:pPr algn="ctr"/>
            <a:t>2</a:t>
          </a:fld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2</xdr:col>
      <xdr:colOff>577850</xdr:colOff>
      <xdr:row>14</xdr:row>
      <xdr:rowOff>76201</xdr:rowOff>
    </xdr:from>
    <xdr:to>
      <xdr:col>2</xdr:col>
      <xdr:colOff>966470</xdr:colOff>
      <xdr:row>16</xdr:row>
      <xdr:rowOff>47626</xdr:rowOff>
    </xdr:to>
    <xdr:sp macro="" textlink="$D$4">
      <xdr:nvSpPr>
        <xdr:cNvPr id="31" name="CaixaDeTexto 30"/>
        <xdr:cNvSpPr txBox="1"/>
      </xdr:nvSpPr>
      <xdr:spPr>
        <a:xfrm>
          <a:off x="1847850" y="2343151"/>
          <a:ext cx="3238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B35634C0-71C9-084D-92BF-367762F38B16}" type="TxLink">
            <a:rPr lang="en-US" sz="1100" b="1">
              <a:latin typeface="Verdana" pitchFamily="34" charset="0"/>
            </a:rPr>
            <a:pPr algn="ctr"/>
            <a:t>28</a:t>
          </a:fld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4</xdr:col>
      <xdr:colOff>19050</xdr:colOff>
      <xdr:row>7</xdr:row>
      <xdr:rowOff>111126</xdr:rowOff>
    </xdr:from>
    <xdr:to>
      <xdr:col>4</xdr:col>
      <xdr:colOff>474663</xdr:colOff>
      <xdr:row>9</xdr:row>
      <xdr:rowOff>82551</xdr:rowOff>
    </xdr:to>
    <xdr:sp macro="" textlink="$E$4">
      <xdr:nvSpPr>
        <xdr:cNvPr id="32" name="CaixaDeTexto 31"/>
        <xdr:cNvSpPr txBox="1"/>
      </xdr:nvSpPr>
      <xdr:spPr>
        <a:xfrm>
          <a:off x="3105150" y="1257301"/>
          <a:ext cx="390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F1105D3C-0E3F-C04B-9A0D-44FC37B00EEC}" type="TxLink">
            <a:rPr lang="en-US" sz="1100" b="1">
              <a:latin typeface="Verdana" pitchFamily="34" charset="0"/>
            </a:rPr>
            <a:pPr algn="ctr"/>
            <a:t>9</a:t>
          </a:fld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4</xdr:col>
      <xdr:colOff>342900</xdr:colOff>
      <xdr:row>26</xdr:row>
      <xdr:rowOff>9526</xdr:rowOff>
    </xdr:from>
    <xdr:to>
      <xdr:col>4</xdr:col>
      <xdr:colOff>825500</xdr:colOff>
      <xdr:row>27</xdr:row>
      <xdr:rowOff>142876</xdr:rowOff>
    </xdr:to>
    <xdr:sp macro="" textlink="$F$4">
      <xdr:nvSpPr>
        <xdr:cNvPr id="33" name="CaixaDeTexto 32"/>
        <xdr:cNvSpPr txBox="1"/>
      </xdr:nvSpPr>
      <xdr:spPr>
        <a:xfrm>
          <a:off x="3390900" y="4219576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AA62F1CF-A81D-6844-B4DE-736A3E276F86}" type="TxLink">
            <a:rPr lang="en-US" sz="1100" b="1">
              <a:latin typeface="Verdana" pitchFamily="34" charset="0"/>
            </a:rPr>
            <a:pPr algn="ctr"/>
            <a:t>9</a:t>
          </a:fld>
          <a:endParaRPr lang="en-US" sz="1100" b="1">
            <a:latin typeface="Verdana" pitchFamily="34" charset="0"/>
          </a:endParaRPr>
        </a:p>
      </xdr:txBody>
    </xdr:sp>
    <xdr:clientData/>
  </xdr:twoCellAnchor>
  <xdr:oneCellAnchor>
    <xdr:from>
      <xdr:col>0</xdr:col>
      <xdr:colOff>473076</xdr:colOff>
      <xdr:row>22</xdr:row>
      <xdr:rowOff>73026</xdr:rowOff>
    </xdr:from>
    <xdr:ext cx="699200" cy="153888"/>
    <xdr:sp macro="" textlink="$J$2">
      <xdr:nvSpPr>
        <xdr:cNvPr id="34" name="CaixaDeTexto 33"/>
        <xdr:cNvSpPr txBox="1"/>
      </xdr:nvSpPr>
      <xdr:spPr>
        <a:xfrm>
          <a:off x="473076" y="3502026"/>
          <a:ext cx="699200" cy="1538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370347B-6588-5E44-A06E-0AFEAAE63EA0}" type="TxLink">
            <a:rPr lang="en-US" sz="1000" b="1">
              <a:latin typeface="Verdana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CIVS-WS</a:t>
          </a:fld>
          <a:endParaRPr lang="en-US" sz="1000" b="1">
            <a:latin typeface="Verdana" pitchFamily="34" charset="0"/>
          </a:endParaRPr>
        </a:p>
      </xdr:txBody>
    </xdr:sp>
    <xdr:clientData/>
  </xdr:oneCellAnchor>
  <xdr:oneCellAnchor>
    <xdr:from>
      <xdr:col>4</xdr:col>
      <xdr:colOff>657227</xdr:colOff>
      <xdr:row>11</xdr:row>
      <xdr:rowOff>47626</xdr:rowOff>
    </xdr:from>
    <xdr:ext cx="287295" cy="155877"/>
    <xdr:sp macro="" textlink="$J$3">
      <xdr:nvSpPr>
        <xdr:cNvPr id="35" name="CaixaDeTexto 34"/>
        <xdr:cNvSpPr txBox="1"/>
      </xdr:nvSpPr>
      <xdr:spPr>
        <a:xfrm>
          <a:off x="3667127" y="1828801"/>
          <a:ext cx="342900" cy="155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9CB8FE0-F44F-F84C-93E6-8DE45BBD71F6}" type="TxLink">
            <a:rPr lang="en-US" sz="1000" b="1">
              <a:latin typeface="Verdana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SA1</a:t>
          </a:fld>
          <a:endParaRPr lang="en-US" sz="1000" b="1">
            <a:latin typeface="Verdana" pitchFamily="34" charset="0"/>
          </a:endParaRPr>
        </a:p>
      </xdr:txBody>
    </xdr:sp>
    <xdr:clientData/>
  </xdr:oneCellAnchor>
  <xdr:oneCellAnchor>
    <xdr:from>
      <xdr:col>4</xdr:col>
      <xdr:colOff>47626</xdr:colOff>
      <xdr:row>28</xdr:row>
      <xdr:rowOff>47626</xdr:rowOff>
    </xdr:from>
    <xdr:ext cx="778354" cy="155877"/>
    <xdr:sp macro="" textlink="$J$4">
      <xdr:nvSpPr>
        <xdr:cNvPr id="36" name="CaixaDeTexto 35"/>
        <xdr:cNvSpPr txBox="1"/>
      </xdr:nvSpPr>
      <xdr:spPr>
        <a:xfrm>
          <a:off x="3133726" y="4581526"/>
          <a:ext cx="676275" cy="155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20BE333-9D5B-C648-BF2B-D5EA6533131C}" type="TxLink">
            <a:rPr lang="en-US" sz="1000" b="1">
              <a:latin typeface="Verdana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SA2</a:t>
          </a:fld>
          <a:endParaRPr lang="en-US" sz="1000" b="1">
            <a:latin typeface="Verdana" pitchFamily="34" charset="0"/>
          </a:endParaRPr>
        </a:p>
      </xdr:txBody>
    </xdr:sp>
    <xdr:clientData/>
  </xdr:oneCellAnchor>
  <xdr:oneCellAnchor>
    <xdr:from>
      <xdr:col>4</xdr:col>
      <xdr:colOff>98426</xdr:colOff>
      <xdr:row>18</xdr:row>
      <xdr:rowOff>111126</xdr:rowOff>
    </xdr:from>
    <xdr:ext cx="778354" cy="155877"/>
    <xdr:sp macro="" textlink="$J$5">
      <xdr:nvSpPr>
        <xdr:cNvPr id="37" name="CaixaDeTexto 36"/>
        <xdr:cNvSpPr txBox="1"/>
      </xdr:nvSpPr>
      <xdr:spPr>
        <a:xfrm>
          <a:off x="3124201" y="3038476"/>
          <a:ext cx="676275" cy="155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364961-8FD4-D141-AA60-4B878EB9A375}" type="TxLink">
            <a:rPr lang="en-US" sz="1000" b="1">
              <a:latin typeface="Verdana" pitchFamily="34" charset="0"/>
            </a:rPr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SA3</a:t>
          </a:fld>
          <a:endParaRPr lang="en-US" sz="1000" b="1">
            <a:latin typeface="Verdana" pitchFamily="34" charset="0"/>
          </a:endParaRPr>
        </a:p>
      </xdr:txBody>
    </xdr:sp>
    <xdr:clientData/>
  </xdr:oneCellAnchor>
  <xdr:twoCellAnchor>
    <xdr:from>
      <xdr:col>12</xdr:col>
      <xdr:colOff>19050</xdr:colOff>
      <xdr:row>70</xdr:row>
      <xdr:rowOff>66676</xdr:rowOff>
    </xdr:from>
    <xdr:to>
      <xdr:col>12</xdr:col>
      <xdr:colOff>474663</xdr:colOff>
      <xdr:row>72</xdr:row>
      <xdr:rowOff>38101</xdr:rowOff>
    </xdr:to>
    <xdr:sp macro="" textlink="$D$56">
      <xdr:nvSpPr>
        <xdr:cNvPr id="46" name="CaixaDeTexto 45"/>
        <xdr:cNvSpPr txBox="1"/>
      </xdr:nvSpPr>
      <xdr:spPr>
        <a:xfrm>
          <a:off x="7981950" y="11410951"/>
          <a:ext cx="390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A79763BE-0AEA-684F-AF31-74D599B8670D}" type="TxLink">
            <a:rPr lang="en-US" sz="1100" b="1">
              <a:solidFill>
                <a:schemeClr val="bg1"/>
              </a:solidFill>
              <a:latin typeface="Verdana" pitchFamily="34" charset="0"/>
            </a:rPr>
            <a:pPr algn="ctr"/>
            <a:t> </a:t>
          </a:fld>
          <a:endParaRPr lang="en-US" sz="1100" b="1">
            <a:solidFill>
              <a:schemeClr val="bg1"/>
            </a:solidFill>
            <a:latin typeface="Verdana" pitchFamily="34" charset="0"/>
          </a:endParaRPr>
        </a:p>
      </xdr:txBody>
    </xdr:sp>
    <xdr:clientData/>
  </xdr:twoCellAnchor>
  <xdr:twoCellAnchor>
    <xdr:from>
      <xdr:col>7</xdr:col>
      <xdr:colOff>136525</xdr:colOff>
      <xdr:row>54</xdr:row>
      <xdr:rowOff>101601</xdr:rowOff>
    </xdr:from>
    <xdr:to>
      <xdr:col>7</xdr:col>
      <xdr:colOff>619125</xdr:colOff>
      <xdr:row>56</xdr:row>
      <xdr:rowOff>73026</xdr:rowOff>
    </xdr:to>
    <xdr:sp macro="" textlink="$D$43">
      <xdr:nvSpPr>
        <xdr:cNvPr id="50" name="CaixaDeTexto 49"/>
        <xdr:cNvSpPr txBox="1"/>
      </xdr:nvSpPr>
      <xdr:spPr>
        <a:xfrm>
          <a:off x="5133975" y="8867776"/>
          <a:ext cx="4191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E04CC05F-C6AB-D748-AE94-C8C82B12F3FA}" type="TxLink">
            <a:rPr lang="en-US" sz="1100" b="1">
              <a:solidFill>
                <a:srgbClr val="000000"/>
              </a:solidFill>
              <a:latin typeface="Verdana" pitchFamily="34" charset="0"/>
            </a:rPr>
            <a:pPr algn="ctr"/>
            <a:t>13</a:t>
          </a:fld>
          <a:endParaRPr lang="en-US" sz="1100" b="1">
            <a:solidFill>
              <a:srgbClr val="000000"/>
            </a:solidFill>
            <a:latin typeface="Verdana" pitchFamily="34" charset="0"/>
          </a:endParaRPr>
        </a:p>
      </xdr:txBody>
    </xdr:sp>
    <xdr:clientData/>
  </xdr:twoCellAnchor>
  <xdr:twoCellAnchor>
    <xdr:from>
      <xdr:col>7</xdr:col>
      <xdr:colOff>511175</xdr:colOff>
      <xdr:row>32</xdr:row>
      <xdr:rowOff>9525</xdr:rowOff>
    </xdr:from>
    <xdr:to>
      <xdr:col>12</xdr:col>
      <xdr:colOff>6656</xdr:colOff>
      <xdr:row>49</xdr:row>
      <xdr:rowOff>63627</xdr:rowOff>
    </xdr:to>
    <xdr:sp macro="" textlink="">
      <xdr:nvSpPr>
        <xdr:cNvPr id="63" name="Oval 62"/>
        <xdr:cNvSpPr/>
      </xdr:nvSpPr>
      <xdr:spPr>
        <a:xfrm>
          <a:off x="5410200" y="5191125"/>
          <a:ext cx="2873502" cy="2806827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7</xdr:col>
      <xdr:colOff>577850</xdr:colOff>
      <xdr:row>32</xdr:row>
      <xdr:rowOff>76200</xdr:rowOff>
    </xdr:from>
    <xdr:to>
      <xdr:col>12</xdr:col>
      <xdr:colOff>85802</xdr:colOff>
      <xdr:row>49</xdr:row>
      <xdr:rowOff>117647</xdr:rowOff>
    </xdr:to>
    <xdr:sp macro="" textlink="">
      <xdr:nvSpPr>
        <xdr:cNvPr id="43" name="Oval 42"/>
        <xdr:cNvSpPr/>
      </xdr:nvSpPr>
      <xdr:spPr>
        <a:xfrm>
          <a:off x="5476875" y="5257800"/>
          <a:ext cx="2873502" cy="2806827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9</xdr:col>
      <xdr:colOff>615951</xdr:colOff>
      <xdr:row>42</xdr:row>
      <xdr:rowOff>28575</xdr:rowOff>
    </xdr:from>
    <xdr:to>
      <xdr:col>10</xdr:col>
      <xdr:colOff>760742</xdr:colOff>
      <xdr:row>47</xdr:row>
      <xdr:rowOff>4953</xdr:rowOff>
    </xdr:to>
    <xdr:sp macro="" textlink="">
      <xdr:nvSpPr>
        <xdr:cNvPr id="44" name="Oval 43"/>
        <xdr:cNvSpPr/>
      </xdr:nvSpPr>
      <xdr:spPr>
        <a:xfrm>
          <a:off x="6715126" y="6829425"/>
          <a:ext cx="824103" cy="786003"/>
        </a:xfrm>
        <a:prstGeom prst="ellipse">
          <a:avLst/>
        </a:prstGeom>
        <a:solidFill>
          <a:srgbClr val="000000">
            <a:alpha val="2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>
            <a:latin typeface="Verdana" pitchFamily="34" charset="0"/>
          </a:endParaRPr>
        </a:p>
      </xdr:txBody>
    </xdr:sp>
    <xdr:clientData/>
  </xdr:twoCellAnchor>
  <xdr:twoCellAnchor>
    <xdr:from>
      <xdr:col>9</xdr:col>
      <xdr:colOff>314327</xdr:colOff>
      <xdr:row>34</xdr:row>
      <xdr:rowOff>66675</xdr:rowOff>
    </xdr:from>
    <xdr:to>
      <xdr:col>10</xdr:col>
      <xdr:colOff>774834</xdr:colOff>
      <xdr:row>35</xdr:row>
      <xdr:rowOff>101798</xdr:rowOff>
    </xdr:to>
    <xdr:sp macro="" textlink="">
      <xdr:nvSpPr>
        <xdr:cNvPr id="58" name="CaixaDeTexto 57"/>
        <xdr:cNvSpPr txBox="1"/>
      </xdr:nvSpPr>
      <xdr:spPr>
        <a:xfrm>
          <a:off x="6438902" y="5572125"/>
          <a:ext cx="1114423" cy="209549"/>
        </a:xfrm>
        <a:prstGeom prst="rect">
          <a:avLst/>
        </a:prstGeom>
        <a:noFill/>
        <a:ln w="1905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noAutofit/>
        </a:bodyPr>
        <a:lstStyle/>
        <a:p>
          <a:r>
            <a:rPr lang="en-US" sz="1000" b="1">
              <a:latin typeface="Verdana" pitchFamily="34" charset="0"/>
            </a:rPr>
            <a:t>VS2 = VS4</a:t>
          </a:r>
        </a:p>
      </xdr:txBody>
    </xdr:sp>
    <xdr:clientData/>
  </xdr:twoCellAnchor>
  <xdr:twoCellAnchor>
    <xdr:from>
      <xdr:col>9</xdr:col>
      <xdr:colOff>520700</xdr:colOff>
      <xdr:row>36</xdr:row>
      <xdr:rowOff>44451</xdr:rowOff>
    </xdr:from>
    <xdr:to>
      <xdr:col>10</xdr:col>
      <xdr:colOff>184770</xdr:colOff>
      <xdr:row>38</xdr:row>
      <xdr:rowOff>29030</xdr:rowOff>
    </xdr:to>
    <xdr:sp macro="" textlink="$C$43">
      <xdr:nvSpPr>
        <xdr:cNvPr id="53" name="CaixaDeTexto 52"/>
        <xdr:cNvSpPr txBox="1"/>
      </xdr:nvSpPr>
      <xdr:spPr>
        <a:xfrm>
          <a:off x="6619875" y="5886451"/>
          <a:ext cx="419100" cy="29527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D47C2B97-59F2-E341-B465-451CC46D0DFD}" type="TxLink">
            <a:rPr lang="en-US" sz="1100" b="1">
              <a:solidFill>
                <a:srgbClr val="000000"/>
              </a:solidFill>
              <a:latin typeface="Verdana" pitchFamily="34" charset="0"/>
            </a:rPr>
            <a:pPr algn="ctr"/>
            <a:t>35</a:t>
          </a:fld>
          <a:endParaRPr lang="en-US" sz="1100" b="1">
            <a:solidFill>
              <a:srgbClr val="000000"/>
            </a:solidFill>
            <a:latin typeface="Verdana" pitchFamily="34" charset="0"/>
          </a:endParaRPr>
        </a:p>
      </xdr:txBody>
    </xdr:sp>
    <xdr:clientData/>
  </xdr:twoCellAnchor>
  <xdr:twoCellAnchor>
    <xdr:from>
      <xdr:col>10</xdr:col>
      <xdr:colOff>116845</xdr:colOff>
      <xdr:row>42</xdr:row>
      <xdr:rowOff>75631</xdr:rowOff>
    </xdr:from>
    <xdr:to>
      <xdr:col>10</xdr:col>
      <xdr:colOff>613021</xdr:colOff>
      <xdr:row>44</xdr:row>
      <xdr:rowOff>43521</xdr:rowOff>
    </xdr:to>
    <xdr:sp macro="" textlink="$B$43">
      <xdr:nvSpPr>
        <xdr:cNvPr id="47" name="CaixaDeTexto 46"/>
        <xdr:cNvSpPr txBox="1"/>
      </xdr:nvSpPr>
      <xdr:spPr>
        <a:xfrm>
          <a:off x="6971670" y="6876481"/>
          <a:ext cx="434154" cy="29174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fld id="{8C4475A6-F9B3-A74A-82F1-74637CD3A9C3}" type="TxLink">
            <a:rPr lang="en-US" sz="1100" b="1">
              <a:solidFill>
                <a:srgbClr val="FF0000"/>
              </a:solidFill>
              <a:latin typeface="Verdana" pitchFamily="34" charset="0"/>
            </a:rPr>
            <a:pPr algn="ctr"/>
            <a:t>3</a:t>
          </a:fld>
          <a:endParaRPr lang="en-US" sz="1100" b="1">
            <a:solidFill>
              <a:srgbClr val="FF0000"/>
            </a:solidFill>
            <a:latin typeface="Verdana" pitchFamily="34" charset="0"/>
          </a:endParaRPr>
        </a:p>
      </xdr:txBody>
    </xdr:sp>
    <xdr:clientData/>
  </xdr:twoCellAnchor>
  <xdr:twoCellAnchor>
    <xdr:from>
      <xdr:col>9</xdr:col>
      <xdr:colOff>769623</xdr:colOff>
      <xdr:row>45</xdr:row>
      <xdr:rowOff>10059</xdr:rowOff>
    </xdr:from>
    <xdr:to>
      <xdr:col>10</xdr:col>
      <xdr:colOff>392532</xdr:colOff>
      <xdr:row>46</xdr:row>
      <xdr:rowOff>2145</xdr:rowOff>
    </xdr:to>
    <xdr:sp macro="" textlink="">
      <xdr:nvSpPr>
        <xdr:cNvPr id="59" name="CaixaDeTexto 58"/>
        <xdr:cNvSpPr txBox="1"/>
      </xdr:nvSpPr>
      <xdr:spPr>
        <a:xfrm>
          <a:off x="6843398" y="7309384"/>
          <a:ext cx="365083" cy="154011"/>
        </a:xfrm>
        <a:prstGeom prst="rect">
          <a:avLst/>
        </a:prstGeom>
        <a:noFill/>
        <a:ln w="1905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t">
          <a:noAutofit/>
        </a:bodyPr>
        <a:lstStyle/>
        <a:p>
          <a:r>
            <a:rPr lang="en-US" sz="1000" b="1">
              <a:latin typeface="Verdana" pitchFamily="34" charset="0"/>
            </a:rPr>
            <a:t>VS3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zoomScale="85" zoomScaleNormal="85" zoomScalePageLayoutView="85" workbookViewId="0">
      <selection activeCell="O23" sqref="O23"/>
    </sheetView>
  </sheetViews>
  <sheetFormatPr baseColWidth="10" defaultColWidth="8.83203125" defaultRowHeight="16.5" customHeight="1" x14ac:dyDescent="0"/>
  <cols>
    <col min="1" max="1" width="16.5" customWidth="1"/>
    <col min="2" max="2" width="36.5" customWidth="1"/>
    <col min="3" max="3" width="8.83203125" bestFit="1" customWidth="1"/>
    <col min="4" max="9" width="5.6640625" customWidth="1"/>
    <col min="10" max="17" width="4.83203125" customWidth="1"/>
    <col min="18" max="18" width="9" bestFit="1" customWidth="1"/>
    <col min="19" max="21" width="7.6640625" customWidth="1"/>
    <col min="22" max="24" width="11.83203125" customWidth="1"/>
  </cols>
  <sheetData>
    <row r="1" spans="1:24" ht="16.5" customHeight="1" thickBot="1"/>
    <row r="2" spans="1:24" ht="15" customHeight="1">
      <c r="A2" s="227" t="s">
        <v>144</v>
      </c>
      <c r="B2" s="227" t="s">
        <v>145</v>
      </c>
      <c r="C2" s="242" t="s">
        <v>119</v>
      </c>
      <c r="D2" s="225" t="s">
        <v>172</v>
      </c>
      <c r="E2" s="226"/>
      <c r="F2" s="225" t="s">
        <v>127</v>
      </c>
      <c r="G2" s="226"/>
      <c r="H2" s="225" t="s">
        <v>128</v>
      </c>
      <c r="I2" s="226"/>
      <c r="J2" s="225" t="s">
        <v>129</v>
      </c>
      <c r="K2" s="226"/>
      <c r="R2" s="234" t="s">
        <v>138</v>
      </c>
      <c r="S2" s="234"/>
      <c r="T2" s="234"/>
      <c r="U2" s="234"/>
      <c r="V2" s="234"/>
      <c r="W2" s="234"/>
      <c r="X2" s="234"/>
    </row>
    <row r="3" spans="1:24" ht="15" customHeight="1" thickBot="1">
      <c r="A3" s="228"/>
      <c r="B3" s="228"/>
      <c r="C3" s="243"/>
      <c r="D3" s="55" t="s">
        <v>122</v>
      </c>
      <c r="E3" s="56" t="s">
        <v>121</v>
      </c>
      <c r="F3" s="55" t="s">
        <v>122</v>
      </c>
      <c r="G3" s="56" t="s">
        <v>121</v>
      </c>
      <c r="H3" s="55" t="s">
        <v>122</v>
      </c>
      <c r="I3" s="56" t="s">
        <v>121</v>
      </c>
      <c r="J3" s="55" t="s">
        <v>122</v>
      </c>
      <c r="K3" s="56" t="s">
        <v>121</v>
      </c>
      <c r="R3" s="101" t="s">
        <v>137</v>
      </c>
      <c r="S3" s="101" t="s">
        <v>195</v>
      </c>
      <c r="T3" s="101" t="s">
        <v>116</v>
      </c>
      <c r="U3" s="101" t="s">
        <v>117</v>
      </c>
      <c r="V3" s="101" t="s">
        <v>140</v>
      </c>
      <c r="W3" s="101" t="s">
        <v>135</v>
      </c>
      <c r="X3" s="101" t="s">
        <v>136</v>
      </c>
    </row>
    <row r="4" spans="1:24" ht="21" thickBot="1">
      <c r="A4" s="23" t="s">
        <v>146</v>
      </c>
      <c r="B4" s="139" t="s">
        <v>152</v>
      </c>
      <c r="C4" s="42">
        <f>'bm-vlines-VxA'!D79</f>
        <v>49</v>
      </c>
      <c r="D4" s="14">
        <f>'bm-vlines-VxA'!E79</f>
        <v>49</v>
      </c>
      <c r="E4" s="44">
        <f>'bm-vlines-VxA'!F79</f>
        <v>0</v>
      </c>
      <c r="F4" s="14">
        <f>'bm-vlines-VxA'!G79</f>
        <v>30</v>
      </c>
      <c r="G4" s="25">
        <f>'bm-vlines-VxA'!H79</f>
        <v>4</v>
      </c>
      <c r="H4" s="14">
        <f>'bm-vlines-VxA'!I79</f>
        <v>71</v>
      </c>
      <c r="I4" s="25">
        <f>'bm-vlines-VxA'!J79</f>
        <v>22</v>
      </c>
      <c r="J4" s="14">
        <f>'bm-vlines-VxA'!K79</f>
        <v>15</v>
      </c>
      <c r="K4" s="44">
        <f>'bm-vlines-VxA'!L79</f>
        <v>6</v>
      </c>
      <c r="R4" s="103" t="s">
        <v>172</v>
      </c>
      <c r="S4" s="102">
        <f>$C$7</f>
        <v>87</v>
      </c>
      <c r="T4" s="102">
        <f>(D7-E7)</f>
        <v>69</v>
      </c>
      <c r="U4" s="102">
        <f>E7</f>
        <v>0</v>
      </c>
      <c r="V4" s="223">
        <f>(2*W4*X4)/(W4+X4)</f>
        <v>0.88461538461538458</v>
      </c>
      <c r="W4" s="223">
        <f>T4/(T4+U4)</f>
        <v>1</v>
      </c>
      <c r="X4" s="223">
        <f>T4/S4</f>
        <v>0.7931034482758621</v>
      </c>
    </row>
    <row r="5" spans="1:24" ht="21" thickBot="1">
      <c r="A5" s="24" t="s">
        <v>147</v>
      </c>
      <c r="B5" s="139" t="s">
        <v>153</v>
      </c>
      <c r="C5" s="40">
        <f>'bm-vlines-Vx0'!D78</f>
        <v>0</v>
      </c>
      <c r="D5" s="36">
        <f>'bm-vlines-Vx0'!E78</f>
        <v>0</v>
      </c>
      <c r="E5" s="45">
        <f>'bm-vlines-Vx0'!F78</f>
        <v>0</v>
      </c>
      <c r="F5" s="36">
        <f>'bm-vlines-Vx0'!G78</f>
        <v>0</v>
      </c>
      <c r="G5" s="8">
        <f>'bm-vlines-Vx0'!H78</f>
        <v>0</v>
      </c>
      <c r="H5" s="36">
        <f>'bm-vlines-Vx0'!I78</f>
        <v>7</v>
      </c>
      <c r="I5" s="8">
        <f>'bm-vlines-Vx0'!J78</f>
        <v>7</v>
      </c>
      <c r="J5" s="36">
        <f>'bm-vlines-Vx0'!K78</f>
        <v>4</v>
      </c>
      <c r="K5" s="45">
        <f>'bm-vlines-Vx0'!L78</f>
        <v>4</v>
      </c>
      <c r="R5" s="103" t="s">
        <v>127</v>
      </c>
      <c r="S5" s="102">
        <f>$C$7</f>
        <v>87</v>
      </c>
      <c r="T5" s="102">
        <f>F7-G7</f>
        <v>48</v>
      </c>
      <c r="U5" s="102">
        <f>G7</f>
        <v>4</v>
      </c>
      <c r="V5" s="223">
        <f>(2*W5*X5)/(W5+X5)</f>
        <v>0.69064748201438853</v>
      </c>
      <c r="W5" s="223">
        <f>T5/(T5+U5)</f>
        <v>0.92307692307692313</v>
      </c>
      <c r="X5" s="223">
        <f>T5/S5</f>
        <v>0.55172413793103448</v>
      </c>
    </row>
    <row r="6" spans="1:24" ht="21" thickBot="1">
      <c r="A6" s="24" t="s">
        <v>148</v>
      </c>
      <c r="B6" s="139" t="s">
        <v>154</v>
      </c>
      <c r="C6" s="40">
        <f>'bm-vlines-Vx1'!E301</f>
        <v>38</v>
      </c>
      <c r="D6" s="14">
        <f>'bm-vlines-Vx1'!F301</f>
        <v>20</v>
      </c>
      <c r="E6" s="44">
        <f>'bm-vlines-Vx1'!G301</f>
        <v>0</v>
      </c>
      <c r="F6" s="14">
        <f>'bm-vlines-Vx1'!H301</f>
        <v>22</v>
      </c>
      <c r="G6" s="25">
        <f>'bm-vlines-Vx1'!I301</f>
        <v>0</v>
      </c>
      <c r="H6" s="14">
        <f>'bm-vlines-Vx1'!J301</f>
        <v>58</v>
      </c>
      <c r="I6" s="25">
        <f>'bm-vlines-Vx1'!K301</f>
        <v>20</v>
      </c>
      <c r="J6" s="14">
        <f>'bm-vlines-Vx1'!L301</f>
        <v>21</v>
      </c>
      <c r="K6" s="44">
        <f>'bm-vlines-Vx1'!M301</f>
        <v>17</v>
      </c>
      <c r="R6" s="103" t="s">
        <v>128</v>
      </c>
      <c r="S6" s="102">
        <f>$C$7</f>
        <v>87</v>
      </c>
      <c r="T6" s="102">
        <f>H7-I7</f>
        <v>87</v>
      </c>
      <c r="U6" s="102">
        <f>I7</f>
        <v>49</v>
      </c>
      <c r="V6" s="223">
        <f>(2*W6*X6)/(W6+X6)</f>
        <v>0.78026905829596405</v>
      </c>
      <c r="W6" s="223">
        <f>T6/(T6+U6)</f>
        <v>0.63970588235294112</v>
      </c>
      <c r="X6" s="223">
        <f>T6/S6</f>
        <v>1</v>
      </c>
    </row>
    <row r="7" spans="1:24" ht="15" customHeight="1" thickBot="1">
      <c r="A7" s="230" t="s">
        <v>1</v>
      </c>
      <c r="B7" s="238"/>
      <c r="C7" s="54">
        <f>SUM(C4:C6)</f>
        <v>87</v>
      </c>
      <c r="D7" s="54">
        <f>SUM(D4:D6)</f>
        <v>69</v>
      </c>
      <c r="E7" s="79">
        <f t="shared" ref="E7:K7" si="0">SUM(E4:E6)</f>
        <v>0</v>
      </c>
      <c r="F7" s="54">
        <f t="shared" si="0"/>
        <v>52</v>
      </c>
      <c r="G7" s="79">
        <f t="shared" si="0"/>
        <v>4</v>
      </c>
      <c r="H7" s="54">
        <f t="shared" si="0"/>
        <v>136</v>
      </c>
      <c r="I7" s="79">
        <f t="shared" si="0"/>
        <v>49</v>
      </c>
      <c r="J7" s="54">
        <f t="shared" si="0"/>
        <v>40</v>
      </c>
      <c r="K7" s="79">
        <f t="shared" si="0"/>
        <v>27</v>
      </c>
      <c r="R7" s="103" t="s">
        <v>129</v>
      </c>
      <c r="S7" s="102">
        <f>$C$7</f>
        <v>87</v>
      </c>
      <c r="T7" s="102">
        <f>J7-K7</f>
        <v>13</v>
      </c>
      <c r="U7" s="102">
        <f>K7</f>
        <v>27</v>
      </c>
      <c r="V7" s="223">
        <f>(2*W7*X7)/(W7+X7)</f>
        <v>0.20472440944881892</v>
      </c>
      <c r="W7" s="223">
        <f>T7/(T7+U7)</f>
        <v>0.32500000000000001</v>
      </c>
      <c r="X7" s="223">
        <f>T7/S7</f>
        <v>0.14942528735632185</v>
      </c>
    </row>
    <row r="8" spans="1:24" ht="15" customHeight="1">
      <c r="D8" s="135"/>
      <c r="E8" s="136"/>
      <c r="F8" s="136"/>
      <c r="G8" s="136"/>
      <c r="H8" s="136"/>
      <c r="I8" s="136"/>
      <c r="J8" s="136"/>
      <c r="K8" s="136"/>
      <c r="L8" s="136"/>
      <c r="R8" s="1"/>
      <c r="S8" s="1"/>
      <c r="T8" s="1"/>
      <c r="U8" s="1"/>
      <c r="V8" s="1"/>
      <c r="W8" s="1"/>
      <c r="X8" s="1"/>
    </row>
    <row r="9" spans="1:24" ht="15" customHeight="1">
      <c r="D9" s="136"/>
      <c r="E9" s="136"/>
      <c r="F9" s="136"/>
      <c r="G9" s="136"/>
      <c r="H9" s="136"/>
      <c r="I9" s="136"/>
      <c r="J9" s="136"/>
      <c r="K9" s="136"/>
      <c r="L9" s="136"/>
      <c r="R9" s="1"/>
      <c r="S9" s="1"/>
      <c r="T9" s="1"/>
      <c r="U9" s="1"/>
      <c r="V9" s="1"/>
      <c r="W9" s="1"/>
      <c r="X9" s="1"/>
    </row>
    <row r="10" spans="1:24" ht="15" customHeight="1">
      <c r="D10" s="136"/>
      <c r="E10" s="136"/>
      <c r="F10" s="136"/>
      <c r="G10" s="136"/>
      <c r="H10" s="136"/>
      <c r="I10" s="136"/>
      <c r="J10" s="136"/>
      <c r="K10" s="136"/>
      <c r="L10" s="136"/>
      <c r="R10" s="1"/>
      <c r="S10" s="1"/>
      <c r="T10" s="1"/>
      <c r="U10" s="1"/>
      <c r="V10" s="1"/>
      <c r="W10" s="1"/>
      <c r="X10" s="1"/>
    </row>
    <row r="11" spans="1:24" ht="15" customHeight="1">
      <c r="R11" s="1"/>
      <c r="S11" s="1"/>
      <c r="T11" s="1"/>
      <c r="U11" s="1"/>
      <c r="V11" s="1"/>
      <c r="W11" s="1"/>
      <c r="X11" s="1"/>
    </row>
    <row r="12" spans="1:24" ht="15" customHeight="1">
      <c r="R12" s="1"/>
      <c r="S12" s="1"/>
      <c r="T12" s="1"/>
      <c r="U12" s="1"/>
      <c r="V12" s="1"/>
      <c r="W12" s="1"/>
      <c r="X12" s="1"/>
    </row>
    <row r="13" spans="1:24" ht="15" customHeight="1">
      <c r="R13" s="1"/>
      <c r="S13" s="1"/>
      <c r="T13" s="1"/>
      <c r="U13" s="1"/>
      <c r="V13" s="1"/>
      <c r="W13" s="1"/>
      <c r="X13" s="1"/>
    </row>
    <row r="14" spans="1:24" ht="15" customHeight="1">
      <c r="R14" s="1"/>
      <c r="S14" s="1"/>
      <c r="T14" s="1"/>
      <c r="U14" s="1"/>
      <c r="V14" s="1"/>
      <c r="W14" s="1"/>
      <c r="X14" s="1"/>
    </row>
    <row r="15" spans="1:24" ht="15" customHeight="1">
      <c r="R15" s="1"/>
      <c r="S15" s="1"/>
      <c r="T15" s="1"/>
      <c r="U15" s="1"/>
      <c r="V15" s="1"/>
      <c r="W15" s="1"/>
      <c r="X15" s="1"/>
    </row>
    <row r="16" spans="1:24" ht="15" customHeight="1">
      <c r="R16" s="1"/>
      <c r="S16" s="1"/>
      <c r="T16" s="1"/>
      <c r="U16" s="1"/>
      <c r="V16" s="1"/>
      <c r="W16" s="1"/>
      <c r="X16" s="1"/>
    </row>
    <row r="17" spans="1:24" ht="15" customHeight="1">
      <c r="R17" s="1"/>
      <c r="S17" s="1"/>
      <c r="T17" s="1"/>
      <c r="U17" s="1"/>
      <c r="V17" s="1"/>
      <c r="W17" s="1"/>
      <c r="X17" s="1"/>
    </row>
    <row r="18" spans="1:24" ht="15" customHeight="1">
      <c r="R18" s="1"/>
      <c r="S18" s="1"/>
      <c r="T18" s="1"/>
      <c r="U18" s="1"/>
      <c r="V18" s="1"/>
      <c r="W18" s="1"/>
      <c r="X18" s="1"/>
    </row>
    <row r="19" spans="1:24" ht="15" customHeight="1" thickBot="1">
      <c r="R19" s="239" t="s">
        <v>139</v>
      </c>
      <c r="S19" s="240"/>
      <c r="T19" s="240"/>
      <c r="U19" s="240"/>
      <c r="V19" s="240"/>
      <c r="W19" s="240"/>
      <c r="X19" s="241"/>
    </row>
    <row r="20" spans="1:24" ht="15" customHeight="1">
      <c r="A20" s="227" t="s">
        <v>132</v>
      </c>
      <c r="B20" s="227" t="s">
        <v>145</v>
      </c>
      <c r="C20" s="242" t="s">
        <v>119</v>
      </c>
      <c r="D20" s="225" t="s">
        <v>172</v>
      </c>
      <c r="E20" s="226"/>
      <c r="F20" s="225" t="s">
        <v>5</v>
      </c>
      <c r="G20" s="226"/>
      <c r="H20" s="225" t="s">
        <v>4</v>
      </c>
      <c r="I20" s="226"/>
      <c r="J20" s="225" t="s">
        <v>0</v>
      </c>
      <c r="K20" s="226"/>
      <c r="L20" s="225" t="s">
        <v>205</v>
      </c>
      <c r="M20" s="226"/>
      <c r="R20" s="101" t="s">
        <v>137</v>
      </c>
      <c r="S20" s="101" t="s">
        <v>195</v>
      </c>
      <c r="T20" s="101" t="s">
        <v>116</v>
      </c>
      <c r="U20" s="101" t="s">
        <v>117</v>
      </c>
      <c r="V20" s="101" t="s">
        <v>140</v>
      </c>
      <c r="W20" s="101" t="s">
        <v>135</v>
      </c>
      <c r="X20" s="101" t="s">
        <v>136</v>
      </c>
    </row>
    <row r="21" spans="1:24" ht="15" customHeight="1" thickBot="1">
      <c r="A21" s="228"/>
      <c r="B21" s="228"/>
      <c r="C21" s="243"/>
      <c r="D21" s="55" t="s">
        <v>122</v>
      </c>
      <c r="E21" s="56" t="s">
        <v>121</v>
      </c>
      <c r="F21" s="55" t="s">
        <v>122</v>
      </c>
      <c r="G21" s="56" t="s">
        <v>121</v>
      </c>
      <c r="H21" s="55" t="s">
        <v>122</v>
      </c>
      <c r="I21" s="56" t="s">
        <v>121</v>
      </c>
      <c r="J21" s="55" t="s">
        <v>122</v>
      </c>
      <c r="K21" s="56" t="s">
        <v>121</v>
      </c>
      <c r="L21" s="55" t="s">
        <v>122</v>
      </c>
      <c r="M21" s="56" t="s">
        <v>121</v>
      </c>
      <c r="R21" s="103" t="s">
        <v>118</v>
      </c>
      <c r="S21" s="102">
        <f>$C$25</f>
        <v>158</v>
      </c>
      <c r="T21" s="102">
        <f>D25-E25</f>
        <v>119</v>
      </c>
      <c r="U21" s="102">
        <f>E25</f>
        <v>0</v>
      </c>
      <c r="V21" s="223">
        <f>(2*W21*X21)/(W21+X21)</f>
        <v>0.8592057761732852</v>
      </c>
      <c r="W21" s="223">
        <f>T21/(T21+U21)</f>
        <v>1</v>
      </c>
      <c r="X21" s="223">
        <f>T21/S21</f>
        <v>0.75316455696202533</v>
      </c>
    </row>
    <row r="22" spans="1:24" ht="21" thickBot="1">
      <c r="A22" s="23" t="s">
        <v>149</v>
      </c>
      <c r="B22" s="139" t="s">
        <v>155</v>
      </c>
      <c r="C22" s="42">
        <f>'bm-vinput-VxA'!D90</f>
        <v>56</v>
      </c>
      <c r="D22" s="14">
        <f>'bm-vinput-VxA'!E90</f>
        <v>55</v>
      </c>
      <c r="E22" s="44">
        <f>'bm-vinput-VxA'!F90</f>
        <v>0</v>
      </c>
      <c r="F22" s="14">
        <f>'bm-vinput-VxA'!G90</f>
        <v>30</v>
      </c>
      <c r="G22" s="25">
        <f>'bm-vinput-VxA'!H90</f>
        <v>3</v>
      </c>
      <c r="H22" s="14">
        <f>'bm-vinput-VxA'!I90</f>
        <v>20</v>
      </c>
      <c r="I22" s="25">
        <f>'bm-vinput-VxA'!J90</f>
        <v>2</v>
      </c>
      <c r="J22" s="14">
        <f>'bm-vinput-VxA'!K90</f>
        <v>2</v>
      </c>
      <c r="K22" s="44">
        <f>'bm-vinput-VxA'!L90</f>
        <v>0</v>
      </c>
      <c r="L22" s="14">
        <f>'bm-vinput-VxA'!M90</f>
        <v>21</v>
      </c>
      <c r="M22" s="44">
        <f>'bm-vinput-VxA'!N90</f>
        <v>3</v>
      </c>
      <c r="R22" s="103" t="s">
        <v>5</v>
      </c>
      <c r="S22" s="102">
        <f>$C$25</f>
        <v>158</v>
      </c>
      <c r="T22" s="102">
        <f>F25-G25</f>
        <v>51</v>
      </c>
      <c r="U22" s="102">
        <f>G25</f>
        <v>61</v>
      </c>
      <c r="V22" s="223">
        <f>(2*W22*X22)/(W22+X22)</f>
        <v>0.37777777777777782</v>
      </c>
      <c r="W22" s="223">
        <f>T22/(T22+U22)</f>
        <v>0.45535714285714285</v>
      </c>
      <c r="X22" s="223">
        <f>T22/S22</f>
        <v>0.32278481012658228</v>
      </c>
    </row>
    <row r="23" spans="1:24" ht="21" thickBot="1">
      <c r="A23" s="24" t="s">
        <v>150</v>
      </c>
      <c r="B23" s="139" t="s">
        <v>156</v>
      </c>
      <c r="C23" s="40">
        <f>'bm-vinput-Vx0'!D89</f>
        <v>0</v>
      </c>
      <c r="D23" s="36">
        <f>'bm-vinput-Vx0'!E89</f>
        <v>0</v>
      </c>
      <c r="E23" s="45">
        <f>'bm-vinput-Vx0'!F89</f>
        <v>0</v>
      </c>
      <c r="F23" s="36">
        <f>'bm-vinput-Vx0'!G89</f>
        <v>15</v>
      </c>
      <c r="G23" s="8">
        <f>'bm-vinput-Vx0'!H89</f>
        <v>15</v>
      </c>
      <c r="H23" s="36">
        <f>'bm-vinput-Vx0'!I89</f>
        <v>16</v>
      </c>
      <c r="I23" s="8">
        <f>'bm-vinput-Vx0'!J89</f>
        <v>16</v>
      </c>
      <c r="J23" s="36">
        <f>'bm-vinput-Vx0'!K89</f>
        <v>0</v>
      </c>
      <c r="K23" s="45">
        <f>'bm-vinput-Vx0'!L89</f>
        <v>0</v>
      </c>
      <c r="L23" s="36">
        <f>'bm-vinput-Vx0'!M89</f>
        <v>5</v>
      </c>
      <c r="M23" s="45">
        <f>'bm-vinput-Vx0'!N89</f>
        <v>5</v>
      </c>
      <c r="R23" s="103" t="s">
        <v>4</v>
      </c>
      <c r="S23" s="102">
        <f>$C$25</f>
        <v>158</v>
      </c>
      <c r="T23" s="102">
        <f>H25-I25</f>
        <v>38</v>
      </c>
      <c r="U23" s="102">
        <f>I25</f>
        <v>60</v>
      </c>
      <c r="V23" s="223">
        <f>(2*W23*X23)/(W23+X23)</f>
        <v>0.296875</v>
      </c>
      <c r="W23" s="223">
        <f>T23/(T23+U23)</f>
        <v>0.38775510204081631</v>
      </c>
      <c r="X23" s="223">
        <f>T23/S23</f>
        <v>0.24050632911392406</v>
      </c>
    </row>
    <row r="24" spans="1:24" ht="21" thickBot="1">
      <c r="A24" s="24" t="s">
        <v>151</v>
      </c>
      <c r="B24" s="139" t="s">
        <v>157</v>
      </c>
      <c r="C24" s="40">
        <f>'bm-vinput-Vx1'!E337</f>
        <v>102</v>
      </c>
      <c r="D24" s="14">
        <f>'bm-vinput-Vx1'!F337</f>
        <v>64</v>
      </c>
      <c r="E24" s="44">
        <f>'bm-vinput-Vx1'!G337</f>
        <v>0</v>
      </c>
      <c r="F24" s="14">
        <f>'bm-vinput-Vx1'!H337</f>
        <v>67</v>
      </c>
      <c r="G24" s="25">
        <f>'bm-vinput-Vx1'!I337</f>
        <v>43</v>
      </c>
      <c r="H24" s="14">
        <f>'bm-vinput-Vx1'!J337</f>
        <v>62</v>
      </c>
      <c r="I24" s="25">
        <f>'bm-vinput-Vx1'!K337</f>
        <v>42</v>
      </c>
      <c r="J24" s="14">
        <f>'bm-vinput-Vx1'!L337</f>
        <v>1</v>
      </c>
      <c r="K24" s="44">
        <f>'bm-vinput-Vx1'!M337</f>
        <v>0</v>
      </c>
      <c r="L24" s="14">
        <f>'bm-vinput-Vx1'!N337</f>
        <v>41</v>
      </c>
      <c r="M24" s="44">
        <f>'bm-vinput-Vx1'!O337</f>
        <v>21</v>
      </c>
      <c r="R24" s="103" t="s">
        <v>0</v>
      </c>
      <c r="S24" s="102">
        <f>$C$25</f>
        <v>158</v>
      </c>
      <c r="T24" s="102">
        <f>J25-K25</f>
        <v>3</v>
      </c>
      <c r="U24" s="102">
        <f>K25</f>
        <v>0</v>
      </c>
      <c r="V24" s="223">
        <f>(2*W24*X24)/(W24+X24)</f>
        <v>3.7267080745341609E-2</v>
      </c>
      <c r="W24" s="223">
        <f>T24/(T24+U24)</f>
        <v>1</v>
      </c>
      <c r="X24" s="223">
        <f>T24/S24</f>
        <v>1.8987341772151899E-2</v>
      </c>
    </row>
    <row r="25" spans="1:24" ht="15" customHeight="1" thickBot="1">
      <c r="A25" s="236" t="s">
        <v>1</v>
      </c>
      <c r="B25" s="237"/>
      <c r="C25" s="54">
        <f t="shared" ref="C25:M25" si="1">SUM(C22:C24)</f>
        <v>158</v>
      </c>
      <c r="D25" s="54">
        <f t="shared" si="1"/>
        <v>119</v>
      </c>
      <c r="E25" s="79">
        <f t="shared" si="1"/>
        <v>0</v>
      </c>
      <c r="F25" s="54">
        <f t="shared" si="1"/>
        <v>112</v>
      </c>
      <c r="G25" s="79">
        <f t="shared" si="1"/>
        <v>61</v>
      </c>
      <c r="H25" s="54">
        <f t="shared" si="1"/>
        <v>98</v>
      </c>
      <c r="I25" s="79">
        <f t="shared" si="1"/>
        <v>60</v>
      </c>
      <c r="J25" s="54">
        <f t="shared" si="1"/>
        <v>3</v>
      </c>
      <c r="K25" s="79">
        <f t="shared" si="1"/>
        <v>0</v>
      </c>
      <c r="L25" s="54">
        <f t="shared" si="1"/>
        <v>67</v>
      </c>
      <c r="M25" s="79">
        <f t="shared" si="1"/>
        <v>29</v>
      </c>
      <c r="R25" s="224" t="s">
        <v>205</v>
      </c>
      <c r="S25" s="102">
        <f>$C$25</f>
        <v>158</v>
      </c>
      <c r="T25" s="102">
        <f>L25-M25</f>
        <v>38</v>
      </c>
      <c r="U25" s="102">
        <f>M25</f>
        <v>29</v>
      </c>
      <c r="V25" s="223">
        <f>(2*W25*X25)/(W25+X25)</f>
        <v>0.33777777777777773</v>
      </c>
      <c r="W25" s="223">
        <f>T25/(T25+U25)</f>
        <v>0.56716417910447758</v>
      </c>
      <c r="X25" s="223">
        <f>T25/S25</f>
        <v>0.24050632911392406</v>
      </c>
    </row>
    <row r="26" spans="1:24" ht="16.5" customHeight="1">
      <c r="D26" s="135"/>
      <c r="E26" s="136"/>
      <c r="F26" s="136"/>
      <c r="G26" s="136"/>
      <c r="H26" s="136"/>
      <c r="I26" s="136"/>
      <c r="J26" s="136"/>
      <c r="K26" s="136"/>
      <c r="L26" s="136"/>
      <c r="M26" s="136"/>
    </row>
    <row r="27" spans="1:24" ht="16.5" customHeight="1">
      <c r="J27" s="136"/>
      <c r="K27" s="136"/>
      <c r="L27" s="136"/>
      <c r="M27" s="136"/>
    </row>
    <row r="28" spans="1:24" ht="16.5" customHeight="1">
      <c r="J28" s="136"/>
      <c r="K28" s="136"/>
      <c r="L28" s="136"/>
      <c r="M28" s="136"/>
    </row>
    <row r="41" spans="1:24" ht="16.5" customHeight="1" thickBot="1"/>
    <row r="42" spans="1:24" ht="16.5" customHeight="1">
      <c r="A42" s="227" t="s">
        <v>144</v>
      </c>
      <c r="B42" s="227" t="s">
        <v>145</v>
      </c>
      <c r="C42" s="227" t="s">
        <v>119</v>
      </c>
      <c r="D42" s="225" t="s">
        <v>192</v>
      </c>
      <c r="E42" s="226"/>
      <c r="F42" s="225" t="s">
        <v>193</v>
      </c>
      <c r="G42" s="226"/>
      <c r="H42" s="225" t="s">
        <v>194</v>
      </c>
      <c r="I42" s="226"/>
      <c r="R42" s="234" t="s">
        <v>196</v>
      </c>
      <c r="S42" s="234"/>
      <c r="T42" s="234"/>
      <c r="U42" s="234"/>
      <c r="V42" s="234"/>
      <c r="W42" s="234"/>
      <c r="X42" s="234"/>
    </row>
    <row r="43" spans="1:24" ht="16.5" customHeight="1" thickBot="1">
      <c r="A43" s="228"/>
      <c r="B43" s="229"/>
      <c r="C43" s="229"/>
      <c r="D43" s="198" t="s">
        <v>122</v>
      </c>
      <c r="E43" s="199" t="s">
        <v>121</v>
      </c>
      <c r="F43" s="198" t="s">
        <v>122</v>
      </c>
      <c r="G43" s="199" t="s">
        <v>121</v>
      </c>
      <c r="H43" s="198" t="s">
        <v>122</v>
      </c>
      <c r="I43" s="199" t="s">
        <v>121</v>
      </c>
      <c r="R43" s="101" t="s">
        <v>137</v>
      </c>
      <c r="S43" s="101" t="s">
        <v>195</v>
      </c>
      <c r="T43" s="101" t="s">
        <v>116</v>
      </c>
      <c r="U43" s="101" t="s">
        <v>117</v>
      </c>
      <c r="V43" s="101" t="s">
        <v>140</v>
      </c>
      <c r="W43" s="101" t="s">
        <v>135</v>
      </c>
      <c r="X43" s="101" t="s">
        <v>136</v>
      </c>
    </row>
    <row r="44" spans="1:24" ht="21" thickBot="1">
      <c r="A44" s="23" t="s">
        <v>146</v>
      </c>
      <c r="B44" s="205" t="s">
        <v>152</v>
      </c>
      <c r="C44" s="14">
        <f>'bm-vlines-VxA'!D79</f>
        <v>49</v>
      </c>
      <c r="D44" s="206">
        <f>'bm-vlines-VxA'!I79</f>
        <v>71</v>
      </c>
      <c r="E44" s="209">
        <f>'bm-vlines-VxA'!J79</f>
        <v>22</v>
      </c>
      <c r="F44" s="206">
        <f>'bm-vlines-VxA'!AG79</f>
        <v>71</v>
      </c>
      <c r="G44" s="209">
        <f>'bm-vlines-VxA'!AH79</f>
        <v>22</v>
      </c>
      <c r="H44" s="206">
        <f>'bm-vlines-VxA'!AI79</f>
        <v>71</v>
      </c>
      <c r="I44" s="209">
        <f>'bm-vlines-VxA'!AJ79</f>
        <v>22</v>
      </c>
      <c r="R44" s="103" t="s">
        <v>192</v>
      </c>
      <c r="S44" s="102">
        <f>$C$7</f>
        <v>87</v>
      </c>
      <c r="T44" s="102">
        <f>(D47-E47)</f>
        <v>87</v>
      </c>
      <c r="U44" s="102">
        <f>E47</f>
        <v>49</v>
      </c>
      <c r="V44" s="223">
        <f>(2*W44*X44)/(W44+X44)</f>
        <v>0.78026905829596405</v>
      </c>
      <c r="W44" s="223">
        <f>T44/(T44+U44)</f>
        <v>0.63970588235294112</v>
      </c>
      <c r="X44" s="102">
        <f>T44/S44</f>
        <v>1</v>
      </c>
    </row>
    <row r="45" spans="1:24" ht="21" thickBot="1">
      <c r="A45" s="24" t="s">
        <v>147</v>
      </c>
      <c r="B45" s="205" t="s">
        <v>153</v>
      </c>
      <c r="C45" s="14">
        <f>'bm-vlines-Vx0'!D78</f>
        <v>0</v>
      </c>
      <c r="D45" s="206">
        <f>'bm-vlines-Vx0'!I78</f>
        <v>7</v>
      </c>
      <c r="E45" s="209">
        <f>'bm-vlines-Vx0'!J78</f>
        <v>7</v>
      </c>
      <c r="F45" s="206">
        <f>'bm-vlines-Vx0'!Q78</f>
        <v>7</v>
      </c>
      <c r="G45" s="209">
        <f>'bm-vlines-Vx0'!R78</f>
        <v>7</v>
      </c>
      <c r="H45" s="206">
        <f>'bm-vlines-Vx0'!S78</f>
        <v>7</v>
      </c>
      <c r="I45" s="209">
        <f>'bm-vlines-Vx0'!T78</f>
        <v>7</v>
      </c>
      <c r="R45" s="103" t="s">
        <v>193</v>
      </c>
      <c r="S45" s="102">
        <f>$C$7</f>
        <v>87</v>
      </c>
      <c r="T45" s="102">
        <f>F47-G47</f>
        <v>87</v>
      </c>
      <c r="U45" s="102">
        <f>G47</f>
        <v>49</v>
      </c>
      <c r="V45" s="223">
        <f>(2*W45*X45)/(W45+X45)</f>
        <v>0.78026905829596405</v>
      </c>
      <c r="W45" s="223">
        <f>T45/(T45+U45)</f>
        <v>0.63970588235294112</v>
      </c>
      <c r="X45" s="102">
        <f>T45/S45</f>
        <v>1</v>
      </c>
    </row>
    <row r="46" spans="1:24" ht="21" thickBot="1">
      <c r="A46" s="24" t="s">
        <v>148</v>
      </c>
      <c r="B46" s="205" t="s">
        <v>154</v>
      </c>
      <c r="C46" s="14">
        <f>'bm-vlines-Vx1'!E301</f>
        <v>38</v>
      </c>
      <c r="D46" s="206">
        <f>'bm-vlines-Vx1'!J301</f>
        <v>58</v>
      </c>
      <c r="E46" s="209">
        <f>'bm-vlines-Vx1'!K301</f>
        <v>20</v>
      </c>
      <c r="F46" s="206">
        <f>'bm-vlines-Vx1'!AH301</f>
        <v>58</v>
      </c>
      <c r="G46" s="209">
        <f>'bm-vlines-Vx1'!AI301</f>
        <v>20</v>
      </c>
      <c r="H46" s="206">
        <f>'bm-vlines-Vx1'!AJ301</f>
        <v>58</v>
      </c>
      <c r="I46" s="209">
        <f>'bm-vlines-Vx1'!AK301</f>
        <v>20</v>
      </c>
      <c r="R46" s="103" t="s">
        <v>194</v>
      </c>
      <c r="S46" s="102">
        <f>$C$7</f>
        <v>87</v>
      </c>
      <c r="T46" s="102">
        <f>H47-I47</f>
        <v>87</v>
      </c>
      <c r="U46" s="102">
        <f>I47</f>
        <v>49</v>
      </c>
      <c r="V46" s="223">
        <f>(2*W46*X46)/(W46+X46)</f>
        <v>0.78026905829596405</v>
      </c>
      <c r="W46" s="223">
        <f>T46/(T46+U46)</f>
        <v>0.63970588235294112</v>
      </c>
      <c r="X46" s="102">
        <f>T46/S46</f>
        <v>1</v>
      </c>
    </row>
    <row r="47" spans="1:24" ht="16.5" customHeight="1" thickBot="1">
      <c r="A47" s="230" t="s">
        <v>1</v>
      </c>
      <c r="B47" s="231"/>
      <c r="C47" s="204">
        <f>SUM(C44:C46)</f>
        <v>87</v>
      </c>
      <c r="D47" s="200">
        <f t="shared" ref="D47:I47" si="2">SUM(D44:D46)</f>
        <v>136</v>
      </c>
      <c r="E47" s="201">
        <f t="shared" si="2"/>
        <v>49</v>
      </c>
      <c r="F47" s="200">
        <f t="shared" si="2"/>
        <v>136</v>
      </c>
      <c r="G47" s="201">
        <f t="shared" si="2"/>
        <v>49</v>
      </c>
      <c r="H47" s="200">
        <f>SUM(H44:H46)</f>
        <v>136</v>
      </c>
      <c r="I47" s="201">
        <f t="shared" si="2"/>
        <v>49</v>
      </c>
      <c r="R47" s="144"/>
      <c r="S47" s="145"/>
      <c r="T47" s="145"/>
      <c r="U47" s="145"/>
      <c r="V47" s="145"/>
      <c r="W47" s="145"/>
      <c r="X47" s="145"/>
    </row>
    <row r="64" ht="16.5" customHeight="1" thickBot="1"/>
    <row r="65" spans="1:24" ht="14.25" customHeight="1">
      <c r="A65" s="227" t="s">
        <v>144</v>
      </c>
      <c r="B65" s="227" t="s">
        <v>145</v>
      </c>
      <c r="C65" s="227" t="s">
        <v>119</v>
      </c>
      <c r="D65" s="225" t="s">
        <v>209</v>
      </c>
      <c r="E65" s="235"/>
      <c r="F65" s="225" t="s">
        <v>197</v>
      </c>
      <c r="G65" s="226"/>
      <c r="H65" s="225" t="s">
        <v>198</v>
      </c>
      <c r="I65" s="226"/>
      <c r="R65" s="233" t="s">
        <v>210</v>
      </c>
      <c r="S65" s="234"/>
      <c r="T65" s="234"/>
      <c r="U65" s="234"/>
      <c r="V65" s="234"/>
      <c r="W65" s="234"/>
      <c r="X65" s="234"/>
    </row>
    <row r="66" spans="1:24" ht="14.25" customHeight="1" thickBot="1">
      <c r="A66" s="229"/>
      <c r="B66" s="229"/>
      <c r="C66" s="229"/>
      <c r="D66" s="198" t="s">
        <v>122</v>
      </c>
      <c r="E66" s="202" t="s">
        <v>121</v>
      </c>
      <c r="F66" s="198" t="s">
        <v>122</v>
      </c>
      <c r="G66" s="199" t="s">
        <v>121</v>
      </c>
      <c r="H66" s="198" t="s">
        <v>122</v>
      </c>
      <c r="I66" s="199" t="s">
        <v>121</v>
      </c>
      <c r="R66" s="101" t="s">
        <v>137</v>
      </c>
      <c r="S66" s="101" t="s">
        <v>195</v>
      </c>
      <c r="T66" s="101" t="s">
        <v>116</v>
      </c>
      <c r="U66" s="101" t="s">
        <v>117</v>
      </c>
      <c r="V66" s="101" t="s">
        <v>140</v>
      </c>
      <c r="W66" s="101" t="s">
        <v>135</v>
      </c>
      <c r="X66" s="101" t="s">
        <v>136</v>
      </c>
    </row>
    <row r="67" spans="1:24" ht="27" customHeight="1" thickBot="1">
      <c r="A67" s="24" t="s">
        <v>149</v>
      </c>
      <c r="B67" s="205" t="s">
        <v>155</v>
      </c>
      <c r="C67" s="14">
        <f>'bm-vlines-VxA'!D142</f>
        <v>0</v>
      </c>
      <c r="D67" s="206">
        <f>'bm-vinput-VxA'!G90</f>
        <v>30</v>
      </c>
      <c r="E67" s="207">
        <f>'bm-vinput-VxA'!H90</f>
        <v>3</v>
      </c>
      <c r="F67" s="206">
        <f>'bm-vinput-VxA'!AJ90</f>
        <v>30</v>
      </c>
      <c r="G67" s="208">
        <f>'bm-vinput-VxA'!AK90</f>
        <v>3</v>
      </c>
      <c r="H67" s="206">
        <f>'bm-vinput-VxA'!AL90</f>
        <v>29</v>
      </c>
      <c r="I67" s="209">
        <f>'bm-vinput-VxA'!AM90</f>
        <v>2</v>
      </c>
      <c r="R67" s="103" t="s">
        <v>209</v>
      </c>
      <c r="S67" s="102">
        <v>158</v>
      </c>
      <c r="T67" s="102">
        <f>(D70-E70)</f>
        <v>51</v>
      </c>
      <c r="U67" s="102">
        <f>E70</f>
        <v>61</v>
      </c>
      <c r="V67" s="102">
        <f>(2*W67*X67)/(W67+X67)</f>
        <v>0.37777777777777782</v>
      </c>
      <c r="W67" s="102">
        <f>T67/(T67+U67)</f>
        <v>0.45535714285714285</v>
      </c>
      <c r="X67" s="102">
        <f>T67/S67</f>
        <v>0.32278481012658228</v>
      </c>
    </row>
    <row r="68" spans="1:24" ht="27" customHeight="1" thickBot="1">
      <c r="A68" s="24" t="s">
        <v>150</v>
      </c>
      <c r="B68" s="205" t="s">
        <v>156</v>
      </c>
      <c r="C68" s="14">
        <f>'bm-vlines-Vx0'!D141</f>
        <v>0</v>
      </c>
      <c r="D68" s="206">
        <f>'bm-vinput-Vx0'!G89</f>
        <v>15</v>
      </c>
      <c r="E68" s="207">
        <f>'bm-vinput-Vx0'!H89</f>
        <v>15</v>
      </c>
      <c r="F68" s="206">
        <f>'bm-vinput-Vx0'!T89</f>
        <v>15</v>
      </c>
      <c r="G68" s="208">
        <f>'bm-vinput-Vx0'!U89</f>
        <v>15</v>
      </c>
      <c r="H68" s="206">
        <f>'bm-vinput-Vx0'!V89</f>
        <v>15</v>
      </c>
      <c r="I68" s="209">
        <f>'bm-vinput-Vx0'!W89</f>
        <v>15</v>
      </c>
      <c r="R68" s="103" t="s">
        <v>197</v>
      </c>
      <c r="S68" s="102">
        <v>158</v>
      </c>
      <c r="T68" s="102">
        <f>F70-G70</f>
        <v>52</v>
      </c>
      <c r="U68" s="102">
        <f>G70</f>
        <v>63</v>
      </c>
      <c r="V68" s="102">
        <f>(2*W68*X68)/(W68+X68)</f>
        <v>0.38095238095238088</v>
      </c>
      <c r="W68" s="102">
        <f>T68/(T68+U68)</f>
        <v>0.45217391304347826</v>
      </c>
      <c r="X68" s="102">
        <f>T68/S68</f>
        <v>0.32911392405063289</v>
      </c>
    </row>
    <row r="69" spans="1:24" ht="27" customHeight="1" thickBot="1">
      <c r="A69" s="24" t="s">
        <v>151</v>
      </c>
      <c r="B69" s="205" t="s">
        <v>157</v>
      </c>
      <c r="C69" s="14">
        <f>'bm-vlines-Vx1'!E364</f>
        <v>0</v>
      </c>
      <c r="D69" s="206">
        <f>'bm-vinput-Vx1'!H337</f>
        <v>67</v>
      </c>
      <c r="E69" s="207">
        <f>'bm-vinput-Vx1'!I337</f>
        <v>43</v>
      </c>
      <c r="F69" s="206">
        <f>'bm-vinput-Vx1'!AM337</f>
        <v>70</v>
      </c>
      <c r="G69" s="208">
        <f>'bm-vinput-Vx1'!AN337</f>
        <v>45</v>
      </c>
      <c r="H69" s="206">
        <f>'bm-vinput-Vx1'!AO337</f>
        <v>68</v>
      </c>
      <c r="I69" s="209">
        <f>'bm-vinput-Vx1'!AP337</f>
        <v>44</v>
      </c>
      <c r="R69" s="103" t="s">
        <v>198</v>
      </c>
      <c r="S69" s="102">
        <v>158</v>
      </c>
      <c r="T69" s="102">
        <f>H70-I70</f>
        <v>51</v>
      </c>
      <c r="U69" s="102">
        <f>I70</f>
        <v>61</v>
      </c>
      <c r="V69" s="102">
        <f>(2*W69*X69)/(W69+X69)</f>
        <v>0.37777777777777782</v>
      </c>
      <c r="W69" s="102">
        <f>T69/(T69+U69)</f>
        <v>0.45535714285714285</v>
      </c>
      <c r="X69" s="102">
        <f>T69/S69</f>
        <v>0.32278481012658228</v>
      </c>
    </row>
    <row r="70" spans="1:24" ht="14.25" customHeight="1" thickBot="1">
      <c r="A70" s="232" t="s">
        <v>1</v>
      </c>
      <c r="B70" s="231"/>
      <c r="C70" s="204">
        <f t="shared" ref="C70:I70" si="3">SUM(C67:C69)</f>
        <v>0</v>
      </c>
      <c r="D70" s="200">
        <f t="shared" si="3"/>
        <v>112</v>
      </c>
      <c r="E70" s="203">
        <f t="shared" si="3"/>
        <v>61</v>
      </c>
      <c r="F70" s="200">
        <f t="shared" si="3"/>
        <v>115</v>
      </c>
      <c r="G70" s="201">
        <f t="shared" si="3"/>
        <v>63</v>
      </c>
      <c r="H70" s="200">
        <f t="shared" si="3"/>
        <v>112</v>
      </c>
      <c r="I70" s="201">
        <f t="shared" si="3"/>
        <v>61</v>
      </c>
    </row>
  </sheetData>
  <mergeCells count="35">
    <mergeCell ref="A7:B7"/>
    <mergeCell ref="R2:X2"/>
    <mergeCell ref="R19:X19"/>
    <mergeCell ref="B20:B21"/>
    <mergeCell ref="C20:C21"/>
    <mergeCell ref="D20:E20"/>
    <mergeCell ref="F20:G20"/>
    <mergeCell ref="H20:I20"/>
    <mergeCell ref="C2:C3"/>
    <mergeCell ref="D2:E2"/>
    <mergeCell ref="F2:G2"/>
    <mergeCell ref="L20:M20"/>
    <mergeCell ref="A2:A3"/>
    <mergeCell ref="A70:B70"/>
    <mergeCell ref="R65:X65"/>
    <mergeCell ref="R42:X42"/>
    <mergeCell ref="A65:A66"/>
    <mergeCell ref="B65:B66"/>
    <mergeCell ref="C65:C66"/>
    <mergeCell ref="D65:E65"/>
    <mergeCell ref="F65:G65"/>
    <mergeCell ref="J20:K20"/>
    <mergeCell ref="H2:I2"/>
    <mergeCell ref="J2:K2"/>
    <mergeCell ref="B2:B3"/>
    <mergeCell ref="A20:A21"/>
    <mergeCell ref="A25:B25"/>
    <mergeCell ref="H65:I65"/>
    <mergeCell ref="A42:A43"/>
    <mergeCell ref="B42:B43"/>
    <mergeCell ref="C42:C43"/>
    <mergeCell ref="D42:E42"/>
    <mergeCell ref="F42:G42"/>
    <mergeCell ref="H42:I42"/>
    <mergeCell ref="A47:B47"/>
  </mergeCells>
  <conditionalFormatting sqref="D4:K6 D22:M24 D44:I46 D67:I69">
    <cfRule type="cellIs" dxfId="35" priority="5" stopIfTrue="1" operator="equal">
      <formula>-1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0" zoomScaleNormal="70" zoomScalePageLayoutView="70" workbookViewId="0">
      <selection activeCell="E24" sqref="E24"/>
    </sheetView>
  </sheetViews>
  <sheetFormatPr baseColWidth="10" defaultColWidth="9.1640625" defaultRowHeight="15" customHeight="1" x14ac:dyDescent="0"/>
  <cols>
    <col min="1" max="1" width="4.83203125" style="211" customWidth="1"/>
    <col min="2" max="2" width="22.83203125" style="170" bestFit="1" customWidth="1"/>
    <col min="3" max="3" width="16.6640625" style="2" bestFit="1" customWidth="1"/>
    <col min="4" max="4" width="23.1640625" style="2" bestFit="1" customWidth="1"/>
    <col min="5" max="5" width="20.33203125" style="210" customWidth="1"/>
    <col min="6" max="6" width="26.83203125" style="210" bestFit="1" customWidth="1"/>
    <col min="7" max="7" width="17.6640625" style="210" bestFit="1" customWidth="1"/>
    <col min="8" max="8" width="8.83203125" style="210" bestFit="1" customWidth="1"/>
    <col min="9" max="9" width="7.5" style="210" bestFit="1" customWidth="1"/>
    <col min="10" max="10" width="7.6640625" style="210" bestFit="1" customWidth="1"/>
    <col min="11" max="11" width="6.33203125" style="210" bestFit="1" customWidth="1"/>
    <col min="12" max="12" width="9.1640625" style="210"/>
    <col min="13" max="13" width="9.1640625" style="210" customWidth="1"/>
    <col min="14" max="14" width="10.6640625" style="210" customWidth="1"/>
    <col min="15" max="16384" width="9.1640625" style="210"/>
  </cols>
  <sheetData>
    <row r="1" spans="1:10" ht="15" customHeight="1">
      <c r="C1" s="2" t="s">
        <v>217</v>
      </c>
    </row>
    <row r="2" spans="1:10" ht="15" customHeight="1">
      <c r="A2" s="212"/>
      <c r="B2" s="213"/>
      <c r="C2" s="214"/>
      <c r="D2" s="214"/>
      <c r="E2" s="215"/>
      <c r="F2" s="215"/>
      <c r="G2" s="302"/>
      <c r="H2" s="302"/>
      <c r="I2" s="302"/>
      <c r="J2" s="302"/>
    </row>
    <row r="3" spans="1:10" ht="15" customHeight="1">
      <c r="A3" s="216" t="s">
        <v>126</v>
      </c>
      <c r="B3" s="216" t="s">
        <v>222</v>
      </c>
      <c r="C3" s="216" t="s">
        <v>214</v>
      </c>
      <c r="D3" s="216" t="s">
        <v>213</v>
      </c>
      <c r="E3" s="216" t="s">
        <v>139</v>
      </c>
      <c r="F3" s="217" t="s">
        <v>215</v>
      </c>
      <c r="G3" s="218" t="s">
        <v>218</v>
      </c>
      <c r="H3" s="218" t="s">
        <v>219</v>
      </c>
      <c r="I3" s="218" t="s">
        <v>220</v>
      </c>
      <c r="J3" s="218" t="s">
        <v>221</v>
      </c>
    </row>
    <row r="4" spans="1:10" ht="19.5" customHeight="1">
      <c r="A4" s="303" t="s">
        <v>123</v>
      </c>
      <c r="B4" s="219" t="s">
        <v>8</v>
      </c>
      <c r="C4" s="220">
        <v>121</v>
      </c>
      <c r="D4" s="220">
        <v>5</v>
      </c>
      <c r="E4" s="221">
        <v>0</v>
      </c>
      <c r="F4" s="222">
        <v>0</v>
      </c>
      <c r="G4" s="221">
        <f>SUM(H4:J4)</f>
        <v>2</v>
      </c>
      <c r="H4" s="221">
        <v>1</v>
      </c>
      <c r="I4" s="221">
        <v>1</v>
      </c>
      <c r="J4" s="221">
        <v>0</v>
      </c>
    </row>
    <row r="5" spans="1:10" ht="19.5" customHeight="1">
      <c r="A5" s="303"/>
      <c r="B5" s="219" t="s">
        <v>7</v>
      </c>
      <c r="C5" s="220">
        <v>103</v>
      </c>
      <c r="D5" s="220">
        <v>4.5</v>
      </c>
      <c r="E5" s="221">
        <v>15</v>
      </c>
      <c r="F5" s="222">
        <v>1</v>
      </c>
      <c r="G5" s="221">
        <f t="shared" ref="G5:G24" si="0">SUM(H5:J5)</f>
        <v>2</v>
      </c>
      <c r="H5" s="221">
        <v>1</v>
      </c>
      <c r="I5" s="221">
        <v>1</v>
      </c>
      <c r="J5" s="221">
        <v>0</v>
      </c>
    </row>
    <row r="6" spans="1:10" ht="19.5" customHeight="1">
      <c r="A6" s="303"/>
      <c r="B6" s="219" t="s">
        <v>6</v>
      </c>
      <c r="C6" s="220">
        <v>205</v>
      </c>
      <c r="D6" s="220">
        <v>5.6</v>
      </c>
      <c r="E6" s="221">
        <v>1</v>
      </c>
      <c r="F6" s="222">
        <v>4</v>
      </c>
      <c r="G6" s="221">
        <f t="shared" si="0"/>
        <v>6</v>
      </c>
      <c r="H6" s="221">
        <v>1</v>
      </c>
      <c r="I6" s="221">
        <v>1</v>
      </c>
      <c r="J6" s="221">
        <v>4</v>
      </c>
    </row>
    <row r="7" spans="1:10" ht="19.5" customHeight="1">
      <c r="A7" s="303"/>
      <c r="B7" s="219" t="s">
        <v>2</v>
      </c>
      <c r="C7" s="220">
        <v>99</v>
      </c>
      <c r="D7" s="220">
        <v>5</v>
      </c>
      <c r="E7" s="221">
        <v>2</v>
      </c>
      <c r="F7" s="222">
        <v>1</v>
      </c>
      <c r="G7" s="221">
        <f t="shared" si="0"/>
        <v>2</v>
      </c>
      <c r="H7" s="221">
        <v>1</v>
      </c>
      <c r="I7" s="221">
        <v>1</v>
      </c>
      <c r="J7" s="221">
        <v>0</v>
      </c>
    </row>
    <row r="8" spans="1:10" ht="19.5" customHeight="1">
      <c r="A8" s="303" t="s">
        <v>124</v>
      </c>
      <c r="B8" s="219" t="s">
        <v>130</v>
      </c>
      <c r="C8" s="220">
        <v>227</v>
      </c>
      <c r="D8" s="220">
        <v>21</v>
      </c>
      <c r="E8" s="221">
        <v>2</v>
      </c>
      <c r="F8" s="222">
        <v>7</v>
      </c>
      <c r="G8" s="221">
        <f t="shared" si="0"/>
        <v>9</v>
      </c>
      <c r="H8" s="221">
        <v>1</v>
      </c>
      <c r="I8" s="221">
        <v>1</v>
      </c>
      <c r="J8" s="221">
        <v>7</v>
      </c>
    </row>
    <row r="9" spans="1:10" ht="19.5" customHeight="1">
      <c r="A9" s="303"/>
      <c r="B9" s="219" t="s">
        <v>13</v>
      </c>
      <c r="C9" s="220">
        <v>331</v>
      </c>
      <c r="D9" s="220">
        <v>33</v>
      </c>
      <c r="E9" s="221">
        <v>3</v>
      </c>
      <c r="F9" s="222">
        <v>5</v>
      </c>
      <c r="G9" s="221">
        <f t="shared" si="0"/>
        <v>7</v>
      </c>
      <c r="H9" s="221">
        <v>1</v>
      </c>
      <c r="I9" s="221">
        <v>1</v>
      </c>
      <c r="J9" s="221">
        <v>5</v>
      </c>
    </row>
    <row r="10" spans="1:10" ht="19.5" customHeight="1">
      <c r="A10" s="303"/>
      <c r="B10" s="219" t="s">
        <v>14</v>
      </c>
      <c r="C10" s="220">
        <v>209</v>
      </c>
      <c r="D10" s="220">
        <v>13</v>
      </c>
      <c r="E10" s="221">
        <v>4</v>
      </c>
      <c r="F10" s="222">
        <v>5</v>
      </c>
      <c r="G10" s="221">
        <f t="shared" si="0"/>
        <v>7</v>
      </c>
      <c r="H10" s="221">
        <v>1</v>
      </c>
      <c r="I10" s="221">
        <v>1</v>
      </c>
      <c r="J10" s="221">
        <v>5</v>
      </c>
    </row>
    <row r="11" spans="1:10" ht="19.5" customHeight="1">
      <c r="A11" s="303"/>
      <c r="B11" s="219" t="s">
        <v>15</v>
      </c>
      <c r="C11" s="220">
        <v>327</v>
      </c>
      <c r="D11" s="220">
        <v>25</v>
      </c>
      <c r="E11" s="221">
        <v>6</v>
      </c>
      <c r="F11" s="222">
        <v>11</v>
      </c>
      <c r="G11" s="221">
        <f t="shared" si="0"/>
        <v>13</v>
      </c>
      <c r="H11" s="221">
        <v>1</v>
      </c>
      <c r="I11" s="221">
        <v>1</v>
      </c>
      <c r="J11" s="221">
        <v>11</v>
      </c>
    </row>
    <row r="12" spans="1:10" ht="19.5" customHeight="1">
      <c r="A12" s="303"/>
      <c r="B12" s="219" t="s">
        <v>16</v>
      </c>
      <c r="C12" s="220">
        <v>80</v>
      </c>
      <c r="D12" s="220">
        <v>4</v>
      </c>
      <c r="E12" s="221">
        <v>2</v>
      </c>
      <c r="F12" s="222">
        <v>2</v>
      </c>
      <c r="G12" s="221">
        <f t="shared" si="0"/>
        <v>4</v>
      </c>
      <c r="H12" s="221">
        <v>1</v>
      </c>
      <c r="I12" s="221">
        <v>1</v>
      </c>
      <c r="J12" s="221">
        <v>2</v>
      </c>
    </row>
    <row r="13" spans="1:10" ht="19.5" customHeight="1">
      <c r="A13" s="303" t="s">
        <v>125</v>
      </c>
      <c r="B13" s="219" t="s">
        <v>17</v>
      </c>
      <c r="C13" s="220">
        <v>81</v>
      </c>
      <c r="D13" s="220">
        <v>5</v>
      </c>
      <c r="E13" s="221">
        <v>2</v>
      </c>
      <c r="F13" s="222">
        <v>1</v>
      </c>
      <c r="G13" s="221">
        <f t="shared" si="0"/>
        <v>2</v>
      </c>
      <c r="H13" s="221">
        <v>1</v>
      </c>
      <c r="I13" s="221">
        <v>1</v>
      </c>
      <c r="J13" s="221">
        <v>0</v>
      </c>
    </row>
    <row r="14" spans="1:10" ht="19.5" customHeight="1">
      <c r="A14" s="303"/>
      <c r="B14" s="219" t="s">
        <v>18</v>
      </c>
      <c r="C14" s="220">
        <v>163</v>
      </c>
      <c r="D14" s="220">
        <v>3</v>
      </c>
      <c r="E14" s="221">
        <v>11</v>
      </c>
      <c r="F14" s="222">
        <v>4</v>
      </c>
      <c r="G14" s="221">
        <f t="shared" si="0"/>
        <v>6</v>
      </c>
      <c r="H14" s="221">
        <v>1</v>
      </c>
      <c r="I14" s="221">
        <v>1</v>
      </c>
      <c r="J14" s="221">
        <v>4</v>
      </c>
    </row>
    <row r="15" spans="1:10" ht="19.5" customHeight="1">
      <c r="A15" s="303"/>
      <c r="B15" s="219" t="s">
        <v>19</v>
      </c>
      <c r="C15" s="220">
        <v>207</v>
      </c>
      <c r="D15" s="220">
        <v>2.67</v>
      </c>
      <c r="E15" s="221">
        <v>0</v>
      </c>
      <c r="F15" s="222">
        <v>0</v>
      </c>
      <c r="G15" s="221">
        <f t="shared" si="0"/>
        <v>2</v>
      </c>
      <c r="H15" s="221">
        <v>1</v>
      </c>
      <c r="I15" s="221">
        <v>1</v>
      </c>
      <c r="J15" s="221">
        <v>0</v>
      </c>
    </row>
    <row r="16" spans="1:10" ht="19.5" customHeight="1">
      <c r="A16" s="303"/>
      <c r="B16" s="219" t="s">
        <v>20</v>
      </c>
      <c r="C16" s="220">
        <v>44</v>
      </c>
      <c r="D16" s="220">
        <v>3</v>
      </c>
      <c r="E16" s="221">
        <v>1</v>
      </c>
      <c r="F16" s="222">
        <v>1</v>
      </c>
      <c r="G16" s="221">
        <f t="shared" si="0"/>
        <v>2</v>
      </c>
      <c r="H16" s="221">
        <v>1</v>
      </c>
      <c r="I16" s="221">
        <v>1</v>
      </c>
      <c r="J16" s="221">
        <v>0</v>
      </c>
    </row>
    <row r="17" spans="1:10" ht="19.5" customHeight="1">
      <c r="A17" s="303"/>
      <c r="B17" s="219" t="s">
        <v>21</v>
      </c>
      <c r="C17" s="220">
        <v>45</v>
      </c>
      <c r="D17" s="220">
        <v>3</v>
      </c>
      <c r="E17" s="221">
        <v>1</v>
      </c>
      <c r="F17" s="222">
        <v>1</v>
      </c>
      <c r="G17" s="221">
        <f t="shared" si="0"/>
        <v>2</v>
      </c>
      <c r="H17" s="221">
        <v>1</v>
      </c>
      <c r="I17" s="221">
        <v>1</v>
      </c>
      <c r="J17" s="221">
        <v>0</v>
      </c>
    </row>
    <row r="18" spans="1:10" ht="19.5" customHeight="1">
      <c r="A18" s="303"/>
      <c r="B18" s="219" t="s">
        <v>22</v>
      </c>
      <c r="C18" s="220">
        <v>45</v>
      </c>
      <c r="D18" s="220">
        <v>3</v>
      </c>
      <c r="E18" s="221">
        <v>1</v>
      </c>
      <c r="F18" s="222">
        <v>1</v>
      </c>
      <c r="G18" s="221">
        <f t="shared" si="0"/>
        <v>2</v>
      </c>
      <c r="H18" s="221">
        <v>1</v>
      </c>
      <c r="I18" s="221">
        <v>1</v>
      </c>
      <c r="J18" s="221">
        <v>0</v>
      </c>
    </row>
    <row r="19" spans="1:10" ht="19.5" customHeight="1">
      <c r="A19" s="303"/>
      <c r="B19" s="219" t="s">
        <v>23</v>
      </c>
      <c r="C19" s="220">
        <v>62</v>
      </c>
      <c r="D19" s="220">
        <v>3</v>
      </c>
      <c r="E19" s="221">
        <v>1</v>
      </c>
      <c r="F19" s="222">
        <v>1</v>
      </c>
      <c r="G19" s="221">
        <f t="shared" si="0"/>
        <v>2</v>
      </c>
      <c r="H19" s="221">
        <v>1</v>
      </c>
      <c r="I19" s="221">
        <v>1</v>
      </c>
      <c r="J19" s="221">
        <v>0</v>
      </c>
    </row>
    <row r="20" spans="1:10" ht="19.5" customHeight="1">
      <c r="A20" s="303"/>
      <c r="B20" s="219" t="s">
        <v>24</v>
      </c>
      <c r="C20" s="220">
        <v>46</v>
      </c>
      <c r="D20" s="220">
        <v>4</v>
      </c>
      <c r="E20" s="221">
        <v>1</v>
      </c>
      <c r="F20" s="222">
        <v>1</v>
      </c>
      <c r="G20" s="221">
        <f t="shared" si="0"/>
        <v>2</v>
      </c>
      <c r="H20" s="221">
        <v>1</v>
      </c>
      <c r="I20" s="221">
        <v>1</v>
      </c>
      <c r="J20" s="221">
        <v>0</v>
      </c>
    </row>
    <row r="21" spans="1:10" ht="19.5" customHeight="1">
      <c r="A21" s="303"/>
      <c r="B21" s="219" t="s">
        <v>25</v>
      </c>
      <c r="C21" s="220">
        <v>129</v>
      </c>
      <c r="D21" s="220">
        <v>6</v>
      </c>
      <c r="E21" s="221">
        <v>1</v>
      </c>
      <c r="F21" s="222">
        <v>1</v>
      </c>
      <c r="G21" s="221">
        <f t="shared" si="0"/>
        <v>2</v>
      </c>
      <c r="H21" s="221">
        <v>1</v>
      </c>
      <c r="I21" s="221">
        <v>1</v>
      </c>
      <c r="J21" s="221">
        <v>0</v>
      </c>
    </row>
    <row r="22" spans="1:10" ht="19.5" customHeight="1">
      <c r="A22" s="303"/>
      <c r="B22" s="219" t="s">
        <v>26</v>
      </c>
      <c r="C22" s="220">
        <v>50</v>
      </c>
      <c r="D22" s="220">
        <v>3</v>
      </c>
      <c r="E22" s="221">
        <v>1</v>
      </c>
      <c r="F22" s="222">
        <v>1</v>
      </c>
      <c r="G22" s="221">
        <f t="shared" si="0"/>
        <v>2</v>
      </c>
      <c r="H22" s="221">
        <v>1</v>
      </c>
      <c r="I22" s="221">
        <v>1</v>
      </c>
      <c r="J22" s="221">
        <v>0</v>
      </c>
    </row>
    <row r="23" spans="1:10" ht="19.5" customHeight="1">
      <c r="A23" s="303"/>
      <c r="B23" s="219" t="s">
        <v>27</v>
      </c>
      <c r="C23" s="220">
        <v>40</v>
      </c>
      <c r="D23" s="220">
        <v>2</v>
      </c>
      <c r="E23" s="221">
        <v>1</v>
      </c>
      <c r="F23" s="222">
        <v>1</v>
      </c>
      <c r="G23" s="221">
        <f t="shared" si="0"/>
        <v>2</v>
      </c>
      <c r="H23" s="221">
        <v>1</v>
      </c>
      <c r="I23" s="221">
        <v>1</v>
      </c>
      <c r="J23" s="221">
        <v>0</v>
      </c>
    </row>
    <row r="24" spans="1:10" ht="19.5" customHeight="1">
      <c r="A24" s="303"/>
      <c r="B24" s="219" t="s">
        <v>28</v>
      </c>
      <c r="C24" s="220">
        <v>40</v>
      </c>
      <c r="D24" s="220">
        <v>2</v>
      </c>
      <c r="E24" s="221">
        <v>0</v>
      </c>
      <c r="F24" s="222">
        <v>0</v>
      </c>
      <c r="G24" s="221">
        <f t="shared" si="0"/>
        <v>2</v>
      </c>
      <c r="H24" s="221">
        <v>1</v>
      </c>
      <c r="I24" s="221">
        <v>1</v>
      </c>
      <c r="J24" s="221">
        <v>0</v>
      </c>
    </row>
    <row r="25" spans="1:10" ht="15" customHeight="1">
      <c r="A25" s="212"/>
      <c r="B25" s="213"/>
      <c r="C25" s="214"/>
      <c r="D25" s="214" t="s">
        <v>216</v>
      </c>
      <c r="E25" s="215">
        <f>SUM(E4:E24)</f>
        <v>56</v>
      </c>
      <c r="F25" s="215">
        <f>SUM(F4:F24)</f>
        <v>49</v>
      </c>
      <c r="G25" s="215"/>
      <c r="H25" s="215"/>
      <c r="I25" s="215"/>
      <c r="J25" s="215"/>
    </row>
  </sheetData>
  <mergeCells count="4">
    <mergeCell ref="G2:J2"/>
    <mergeCell ref="A13:A24"/>
    <mergeCell ref="A8:A12"/>
    <mergeCell ref="A4:A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zoomScale="70" zoomScaleNormal="70" zoomScalePageLayoutView="70" workbookViewId="0">
      <selection activeCell="AO26" sqref="AO26"/>
    </sheetView>
  </sheetViews>
  <sheetFormatPr baseColWidth="10" defaultColWidth="8.83203125" defaultRowHeight="15" customHeight="1" x14ac:dyDescent="0"/>
  <cols>
    <col min="1" max="1" width="6" customWidth="1"/>
    <col min="2" max="2" width="29.5" customWidth="1"/>
    <col min="3" max="3" width="10.5" customWidth="1"/>
    <col min="4" max="4" width="10" customWidth="1"/>
    <col min="5" max="6" width="9.1640625" hidden="1" customWidth="1"/>
    <col min="7" max="10" width="0" hidden="1" customWidth="1"/>
    <col min="11" max="12" width="9.1640625" hidden="1" customWidth="1"/>
    <col min="13" max="13" width="8.33203125" customWidth="1"/>
    <col min="14" max="14" width="5.83203125" hidden="1" customWidth="1"/>
    <col min="15" max="16" width="9.5" hidden="1" customWidth="1"/>
    <col min="17" max="17" width="10" hidden="1" customWidth="1"/>
    <col min="18" max="18" width="10.5" hidden="1" customWidth="1"/>
    <col min="19" max="19" width="6.33203125" hidden="1" customWidth="1"/>
    <col min="20" max="21" width="6.6640625" hidden="1" customWidth="1"/>
    <col min="22" max="23" width="7.33203125" hidden="1" customWidth="1"/>
    <col min="24" max="24" width="7.6640625" hidden="1" customWidth="1"/>
    <col min="25" max="25" width="3.5" hidden="1" customWidth="1"/>
    <col min="26" max="26" width="4" hidden="1" customWidth="1"/>
    <col min="27" max="28" width="4.5" hidden="1" customWidth="1"/>
    <col min="33" max="36" width="0" hidden="1" customWidth="1"/>
  </cols>
  <sheetData>
    <row r="1" spans="1:36" ht="15" customHeight="1">
      <c r="A1" s="227" t="s">
        <v>126</v>
      </c>
      <c r="B1" s="227" t="s">
        <v>29</v>
      </c>
      <c r="C1" s="227" t="s">
        <v>120</v>
      </c>
      <c r="D1" s="242" t="s">
        <v>119</v>
      </c>
      <c r="E1" s="225" t="s">
        <v>118</v>
      </c>
      <c r="F1" s="226"/>
      <c r="G1" s="225" t="s">
        <v>127</v>
      </c>
      <c r="H1" s="226"/>
      <c r="I1" s="225" t="s">
        <v>128</v>
      </c>
      <c r="J1" s="226"/>
      <c r="K1" s="225" t="s">
        <v>129</v>
      </c>
      <c r="L1" s="226"/>
      <c r="N1" s="128" t="s">
        <v>48</v>
      </c>
      <c r="O1" s="128" t="s">
        <v>158</v>
      </c>
      <c r="P1" s="132" t="s">
        <v>159</v>
      </c>
      <c r="Q1" s="132" t="s">
        <v>160</v>
      </c>
      <c r="R1" s="133" t="s">
        <v>161</v>
      </c>
      <c r="S1" s="132" t="s">
        <v>162</v>
      </c>
      <c r="T1" s="132" t="s">
        <v>163</v>
      </c>
      <c r="U1" s="132" t="s">
        <v>164</v>
      </c>
      <c r="V1" s="132" t="s">
        <v>165</v>
      </c>
      <c r="W1" s="132" t="s">
        <v>166</v>
      </c>
      <c r="X1" s="132" t="s">
        <v>167</v>
      </c>
      <c r="Y1" s="132" t="s">
        <v>168</v>
      </c>
      <c r="Z1" s="132" t="s">
        <v>169</v>
      </c>
      <c r="AA1" s="132" t="s">
        <v>170</v>
      </c>
      <c r="AB1" s="133" t="s">
        <v>171</v>
      </c>
      <c r="AG1" s="225" t="s">
        <v>188</v>
      </c>
      <c r="AH1" s="226"/>
      <c r="AI1" s="225" t="s">
        <v>189</v>
      </c>
      <c r="AJ1" s="226"/>
    </row>
    <row r="2" spans="1:36" ht="15" customHeight="1" thickBot="1">
      <c r="A2" s="228"/>
      <c r="B2" s="228"/>
      <c r="C2" s="228"/>
      <c r="D2" s="243"/>
      <c r="E2" s="55" t="s">
        <v>122</v>
      </c>
      <c r="F2" s="56" t="s">
        <v>121</v>
      </c>
      <c r="G2" s="55" t="s">
        <v>122</v>
      </c>
      <c r="H2" s="56" t="s">
        <v>121</v>
      </c>
      <c r="I2" s="55" t="s">
        <v>122</v>
      </c>
      <c r="J2" s="56" t="s">
        <v>121</v>
      </c>
      <c r="K2" s="55" t="s">
        <v>122</v>
      </c>
      <c r="L2" s="56" t="s">
        <v>121</v>
      </c>
      <c r="N2" s="140">
        <f>SUM(N3:N78)</f>
        <v>7</v>
      </c>
      <c r="O2" s="140">
        <f>SUM(O3:O78) - N2</f>
        <v>19</v>
      </c>
      <c r="P2" s="10">
        <f>SUM(P3:P78)- N2</f>
        <v>0</v>
      </c>
      <c r="Q2" s="10">
        <f>SUM(Q3:Q78)- N2</f>
        <v>2</v>
      </c>
      <c r="R2" s="141">
        <f>SUM(R3:R78)- N2</f>
        <v>0</v>
      </c>
      <c r="S2" s="10">
        <f>SUM(S3:S78) - (N2 + O2+P2)</f>
        <v>0</v>
      </c>
      <c r="T2" s="10">
        <f>SUM(T3:T78)- (N2 + O2+Q2)</f>
        <v>21</v>
      </c>
      <c r="U2" s="10">
        <f>SUM(U3:U78)- (N2 + P2+Q2)</f>
        <v>0</v>
      </c>
      <c r="V2" s="10">
        <f>SUM(V3:V78)- (N2 +O2+R2)</f>
        <v>0</v>
      </c>
      <c r="W2" s="10">
        <f>SUM(W3:W78)- (N2 + P2+R2)</f>
        <v>0</v>
      </c>
      <c r="X2" s="10">
        <f>SUM(X3:X78)- (N2 + Q2+R2)</f>
        <v>0</v>
      </c>
      <c r="Y2" s="10">
        <f>E79-F79-(N2+O2+P2+Q2+S2+T2+U2)</f>
        <v>0</v>
      </c>
      <c r="Z2" s="10">
        <f>G79-H79 - (O2+N2+P2+R2+S2+V2+W2)</f>
        <v>0</v>
      </c>
      <c r="AA2" s="10">
        <f>I79-J79 - (O2+N2+Q2+R2+T2+V2+X2)</f>
        <v>0</v>
      </c>
      <c r="AB2" s="141">
        <f>K79-L79 - (N2+P2+Q2+R2+U2+W2+X2)</f>
        <v>0</v>
      </c>
      <c r="AG2" s="55" t="s">
        <v>122</v>
      </c>
      <c r="AH2" s="56" t="s">
        <v>121</v>
      </c>
      <c r="AI2" s="55" t="s">
        <v>122</v>
      </c>
      <c r="AJ2" s="56" t="s">
        <v>121</v>
      </c>
    </row>
    <row r="3" spans="1:36" ht="15" customHeight="1" thickBot="1">
      <c r="A3" s="250" t="s">
        <v>123</v>
      </c>
      <c r="B3" s="14" t="s">
        <v>8</v>
      </c>
      <c r="C3" s="14">
        <v>64</v>
      </c>
      <c r="D3" s="40">
        <v>0</v>
      </c>
      <c r="E3" s="35">
        <v>0</v>
      </c>
      <c r="F3" s="43">
        <f>$D3-E3</f>
        <v>0</v>
      </c>
      <c r="G3" s="35">
        <v>0</v>
      </c>
      <c r="H3" s="26">
        <f t="shared" ref="H3:H34" si="0">$D3-G3</f>
        <v>0</v>
      </c>
      <c r="I3" s="35">
        <v>1</v>
      </c>
      <c r="J3" s="26">
        <f t="shared" ref="J3:J34" si="1">$D3-I3</f>
        <v>-1</v>
      </c>
      <c r="K3" s="35">
        <v>0</v>
      </c>
      <c r="L3" s="43">
        <f t="shared" ref="L3:L34" si="2">$D3-K3</f>
        <v>0</v>
      </c>
      <c r="N3" s="140">
        <f>IF($D3*(E3+G3+I3+K3) = 4, 1, 0)</f>
        <v>0</v>
      </c>
      <c r="O3" s="140">
        <f>IF($D3*(E3+G3+I3) = 3, 1, 0)</f>
        <v>0</v>
      </c>
      <c r="P3" s="10">
        <f>IF($D3*(E3+G3+K3) = 3, 1, 0)</f>
        <v>0</v>
      </c>
      <c r="Q3" s="10">
        <f>IF($D3*(E3+I3+K3) = 3, 1, 0)</f>
        <v>0</v>
      </c>
      <c r="R3" s="141">
        <f>IF($D3*(G3+I3+K3) =3, 1, 0)</f>
        <v>0</v>
      </c>
      <c r="S3" s="10">
        <f>IF($D3*(E3+G3) = 2, 1, 0)</f>
        <v>0</v>
      </c>
      <c r="T3" s="10">
        <f>IF($D3*(E3+I3) = 2, 1, 0)</f>
        <v>0</v>
      </c>
      <c r="U3" s="10">
        <f>IF($D3*(E3+K3) = 2, 1, 0)</f>
        <v>0</v>
      </c>
      <c r="V3" s="10">
        <f>IF($D3*(G3+I3) = 2, 1, 0)</f>
        <v>0</v>
      </c>
      <c r="W3" s="10">
        <f>IF($D3*(G3+K3) = 2, 1, 0)</f>
        <v>0</v>
      </c>
      <c r="X3" s="10">
        <f>IF($D3*(I3+K3) = 2, 1, 0)</f>
        <v>0</v>
      </c>
      <c r="Y3" s="10"/>
      <c r="Z3" s="10"/>
      <c r="AA3" s="10"/>
      <c r="AB3" s="141"/>
      <c r="AG3" s="129">
        <v>1</v>
      </c>
      <c r="AH3" s="26">
        <f>$D3-AG3</f>
        <v>-1</v>
      </c>
      <c r="AI3" s="129">
        <v>1</v>
      </c>
      <c r="AJ3" s="26">
        <f>$D3-AI3</f>
        <v>-1</v>
      </c>
    </row>
    <row r="4" spans="1:36" ht="15" customHeight="1" thickBot="1">
      <c r="A4" s="251"/>
      <c r="B4" s="37" t="s">
        <v>7</v>
      </c>
      <c r="C4" s="37">
        <v>81</v>
      </c>
      <c r="D4" s="42">
        <v>1</v>
      </c>
      <c r="E4" s="14">
        <v>1</v>
      </c>
      <c r="F4" s="44">
        <f t="shared" ref="F4:F68" si="3">$D4-E4</f>
        <v>0</v>
      </c>
      <c r="G4" s="14">
        <v>1</v>
      </c>
      <c r="H4" s="25">
        <f t="shared" si="0"/>
        <v>0</v>
      </c>
      <c r="I4" s="14">
        <v>1</v>
      </c>
      <c r="J4" s="25">
        <f t="shared" si="1"/>
        <v>0</v>
      </c>
      <c r="K4" s="14">
        <v>0</v>
      </c>
      <c r="L4" s="44">
        <f t="shared" si="2"/>
        <v>1</v>
      </c>
      <c r="N4" s="140">
        <f t="shared" ref="N4:N67" si="4">IF($D4*(E4+G4+I4+K4) = 4, 1, 0)</f>
        <v>0</v>
      </c>
      <c r="O4" s="140">
        <f t="shared" ref="O4:O67" si="5">IF($D4*(E4+G4+I4) = 3, 1, 0)</f>
        <v>1</v>
      </c>
      <c r="P4" s="10">
        <f t="shared" ref="P4:P67" si="6">IF($D4*(E4+G4+K4) = 3, 1, 0)</f>
        <v>0</v>
      </c>
      <c r="Q4" s="10">
        <f t="shared" ref="Q4:Q67" si="7">IF($D4*(E4+I4+K4) = 3, 1, 0)</f>
        <v>0</v>
      </c>
      <c r="R4" s="141">
        <f t="shared" ref="R4:R67" si="8">IF($D4*(G4+I4+K4) =3, 1, 0)</f>
        <v>0</v>
      </c>
      <c r="S4" s="10">
        <f t="shared" ref="S4:S67" si="9">IF($D4*(E4+G4) = 2, 1, 0)</f>
        <v>1</v>
      </c>
      <c r="T4" s="10">
        <f t="shared" ref="T4:T67" si="10">IF($D4*(E4+I4) = 2, 1, 0)</f>
        <v>1</v>
      </c>
      <c r="U4" s="10">
        <f t="shared" ref="U4:U67" si="11">IF($D4*(E4+K4) = 2, 1, 0)</f>
        <v>0</v>
      </c>
      <c r="V4" s="10">
        <f t="shared" ref="V4:V67" si="12">IF($D4*(G4+I4) = 2, 1, 0)</f>
        <v>1</v>
      </c>
      <c r="W4" s="10">
        <f t="shared" ref="W4:W67" si="13">IF($D4*(G4+K4) = 2, 1, 0)</f>
        <v>0</v>
      </c>
      <c r="X4" s="10">
        <f t="shared" ref="X4:X67" si="14">IF($D4*(I4+K4) = 2, 1, 0)</f>
        <v>0</v>
      </c>
      <c r="Y4" s="10"/>
      <c r="Z4" s="10"/>
      <c r="AA4" s="10"/>
      <c r="AB4" s="141"/>
      <c r="AG4" s="14">
        <v>1</v>
      </c>
      <c r="AH4" s="25">
        <f t="shared" ref="AH4:AH67" si="15">$D4-AG4</f>
        <v>0</v>
      </c>
      <c r="AI4" s="14">
        <v>1</v>
      </c>
      <c r="AJ4" s="25">
        <f t="shared" ref="AJ4:AJ67" si="16">$D4-AI4</f>
        <v>0</v>
      </c>
    </row>
    <row r="5" spans="1:36" ht="15" customHeight="1">
      <c r="A5" s="251"/>
      <c r="B5" s="253" t="s">
        <v>6</v>
      </c>
      <c r="C5" s="35">
        <v>101</v>
      </c>
      <c r="D5" s="41">
        <v>1</v>
      </c>
      <c r="E5" s="36">
        <v>1</v>
      </c>
      <c r="F5" s="45">
        <f t="shared" si="3"/>
        <v>0</v>
      </c>
      <c r="G5" s="36">
        <v>1</v>
      </c>
      <c r="H5" s="8">
        <f t="shared" si="0"/>
        <v>0</v>
      </c>
      <c r="I5" s="36">
        <v>1</v>
      </c>
      <c r="J5" s="8">
        <f t="shared" si="1"/>
        <v>0</v>
      </c>
      <c r="K5" s="36">
        <v>1</v>
      </c>
      <c r="L5" s="45">
        <f t="shared" si="2"/>
        <v>0</v>
      </c>
      <c r="N5" s="140">
        <f t="shared" si="4"/>
        <v>1</v>
      </c>
      <c r="O5" s="140">
        <f t="shared" si="5"/>
        <v>1</v>
      </c>
      <c r="P5" s="10">
        <f t="shared" si="6"/>
        <v>1</v>
      </c>
      <c r="Q5" s="10">
        <f t="shared" si="7"/>
        <v>1</v>
      </c>
      <c r="R5" s="141">
        <f t="shared" si="8"/>
        <v>1</v>
      </c>
      <c r="S5" s="10">
        <f t="shared" si="9"/>
        <v>1</v>
      </c>
      <c r="T5" s="10">
        <f t="shared" si="10"/>
        <v>1</v>
      </c>
      <c r="U5" s="10">
        <f t="shared" si="11"/>
        <v>1</v>
      </c>
      <c r="V5" s="10">
        <f t="shared" si="12"/>
        <v>1</v>
      </c>
      <c r="W5" s="10">
        <f t="shared" si="13"/>
        <v>1</v>
      </c>
      <c r="X5" s="10">
        <f t="shared" si="14"/>
        <v>1</v>
      </c>
      <c r="Y5" s="10"/>
      <c r="Z5" s="10"/>
      <c r="AA5" s="10"/>
      <c r="AB5" s="141"/>
      <c r="AG5" s="130">
        <v>1</v>
      </c>
      <c r="AH5" s="8">
        <f t="shared" si="15"/>
        <v>0</v>
      </c>
      <c r="AI5" s="130">
        <v>1</v>
      </c>
      <c r="AJ5" s="8">
        <f t="shared" si="16"/>
        <v>0</v>
      </c>
    </row>
    <row r="6" spans="1:36" ht="15" customHeight="1">
      <c r="A6" s="251"/>
      <c r="B6" s="254"/>
      <c r="C6" s="36">
        <v>123</v>
      </c>
      <c r="D6" s="39">
        <v>0</v>
      </c>
      <c r="E6" s="36">
        <v>0</v>
      </c>
      <c r="F6" s="45">
        <f t="shared" si="3"/>
        <v>0</v>
      </c>
      <c r="G6" s="36">
        <v>0</v>
      </c>
      <c r="H6" s="8">
        <f t="shared" si="0"/>
        <v>0</v>
      </c>
      <c r="I6" s="36">
        <v>1</v>
      </c>
      <c r="J6" s="8">
        <f t="shared" si="1"/>
        <v>-1</v>
      </c>
      <c r="K6" s="36">
        <v>0</v>
      </c>
      <c r="L6" s="45">
        <f t="shared" si="2"/>
        <v>0</v>
      </c>
      <c r="N6" s="140">
        <f t="shared" si="4"/>
        <v>0</v>
      </c>
      <c r="O6" s="140">
        <f t="shared" si="5"/>
        <v>0</v>
      </c>
      <c r="P6" s="10">
        <f t="shared" si="6"/>
        <v>0</v>
      </c>
      <c r="Q6" s="10">
        <f t="shared" si="7"/>
        <v>0</v>
      </c>
      <c r="R6" s="141">
        <f t="shared" si="8"/>
        <v>0</v>
      </c>
      <c r="S6" s="10">
        <f t="shared" si="9"/>
        <v>0</v>
      </c>
      <c r="T6" s="10">
        <f t="shared" si="10"/>
        <v>0</v>
      </c>
      <c r="U6" s="10">
        <f t="shared" si="11"/>
        <v>0</v>
      </c>
      <c r="V6" s="10">
        <f t="shared" si="12"/>
        <v>0</v>
      </c>
      <c r="W6" s="10">
        <f t="shared" si="13"/>
        <v>0</v>
      </c>
      <c r="X6" s="10">
        <f t="shared" si="14"/>
        <v>0</v>
      </c>
      <c r="Y6" s="10"/>
      <c r="Z6" s="10"/>
      <c r="AA6" s="10"/>
      <c r="AB6" s="141"/>
      <c r="AG6" s="130">
        <v>1</v>
      </c>
      <c r="AH6" s="8">
        <f t="shared" si="15"/>
        <v>-1</v>
      </c>
      <c r="AI6" s="130">
        <v>1</v>
      </c>
      <c r="AJ6" s="8">
        <f t="shared" si="16"/>
        <v>-1</v>
      </c>
    </row>
    <row r="7" spans="1:36" ht="15" customHeight="1">
      <c r="A7" s="251"/>
      <c r="B7" s="254"/>
      <c r="C7" s="36">
        <v>138</v>
      </c>
      <c r="D7" s="39">
        <v>1</v>
      </c>
      <c r="E7" s="36">
        <v>1</v>
      </c>
      <c r="F7" s="45">
        <f t="shared" si="3"/>
        <v>0</v>
      </c>
      <c r="G7" s="36">
        <v>1</v>
      </c>
      <c r="H7" s="8">
        <f t="shared" si="0"/>
        <v>0</v>
      </c>
      <c r="I7" s="36">
        <v>1</v>
      </c>
      <c r="J7" s="8">
        <f t="shared" si="1"/>
        <v>0</v>
      </c>
      <c r="K7" s="36">
        <v>0</v>
      </c>
      <c r="L7" s="45">
        <f t="shared" si="2"/>
        <v>1</v>
      </c>
      <c r="N7" s="140">
        <f t="shared" si="4"/>
        <v>0</v>
      </c>
      <c r="O7" s="140">
        <f t="shared" si="5"/>
        <v>1</v>
      </c>
      <c r="P7" s="10">
        <f t="shared" si="6"/>
        <v>0</v>
      </c>
      <c r="Q7" s="10">
        <f t="shared" si="7"/>
        <v>0</v>
      </c>
      <c r="R7" s="141">
        <f t="shared" si="8"/>
        <v>0</v>
      </c>
      <c r="S7" s="10">
        <f t="shared" si="9"/>
        <v>1</v>
      </c>
      <c r="T7" s="10">
        <f t="shared" si="10"/>
        <v>1</v>
      </c>
      <c r="U7" s="10">
        <f t="shared" si="11"/>
        <v>0</v>
      </c>
      <c r="V7" s="10">
        <f t="shared" si="12"/>
        <v>1</v>
      </c>
      <c r="W7" s="10">
        <f t="shared" si="13"/>
        <v>0</v>
      </c>
      <c r="X7" s="10">
        <f t="shared" si="14"/>
        <v>0</v>
      </c>
      <c r="Y7" s="10"/>
      <c r="Z7" s="10"/>
      <c r="AA7" s="10"/>
      <c r="AB7" s="141"/>
      <c r="AG7" s="130">
        <v>1</v>
      </c>
      <c r="AH7" s="8">
        <f t="shared" si="15"/>
        <v>0</v>
      </c>
      <c r="AI7" s="130">
        <v>1</v>
      </c>
      <c r="AJ7" s="8">
        <f t="shared" si="16"/>
        <v>0</v>
      </c>
    </row>
    <row r="8" spans="1:36" ht="15" customHeight="1">
      <c r="A8" s="251"/>
      <c r="B8" s="254"/>
      <c r="C8" s="36">
        <v>158</v>
      </c>
      <c r="D8" s="39">
        <v>1</v>
      </c>
      <c r="E8" s="36">
        <v>1</v>
      </c>
      <c r="F8" s="45">
        <f t="shared" si="3"/>
        <v>0</v>
      </c>
      <c r="G8" s="36">
        <v>1</v>
      </c>
      <c r="H8" s="8">
        <f t="shared" si="0"/>
        <v>0</v>
      </c>
      <c r="I8" s="36">
        <v>1</v>
      </c>
      <c r="J8" s="8">
        <f t="shared" si="1"/>
        <v>0</v>
      </c>
      <c r="K8" s="36">
        <v>1</v>
      </c>
      <c r="L8" s="45">
        <f t="shared" si="2"/>
        <v>0</v>
      </c>
      <c r="N8" s="140">
        <f t="shared" si="4"/>
        <v>1</v>
      </c>
      <c r="O8" s="140">
        <f t="shared" si="5"/>
        <v>1</v>
      </c>
      <c r="P8" s="10">
        <f t="shared" si="6"/>
        <v>1</v>
      </c>
      <c r="Q8" s="10">
        <f t="shared" si="7"/>
        <v>1</v>
      </c>
      <c r="R8" s="141">
        <f t="shared" si="8"/>
        <v>1</v>
      </c>
      <c r="S8" s="10">
        <f t="shared" si="9"/>
        <v>1</v>
      </c>
      <c r="T8" s="10">
        <f t="shared" si="10"/>
        <v>1</v>
      </c>
      <c r="U8" s="10">
        <f t="shared" si="11"/>
        <v>1</v>
      </c>
      <c r="V8" s="10">
        <f t="shared" si="12"/>
        <v>1</v>
      </c>
      <c r="W8" s="10">
        <f t="shared" si="13"/>
        <v>1</v>
      </c>
      <c r="X8" s="10">
        <f t="shared" si="14"/>
        <v>1</v>
      </c>
      <c r="Y8" s="10"/>
      <c r="Z8" s="10"/>
      <c r="AA8" s="10"/>
      <c r="AB8" s="141"/>
      <c r="AG8" s="130">
        <v>1</v>
      </c>
      <c r="AH8" s="8">
        <f t="shared" si="15"/>
        <v>0</v>
      </c>
      <c r="AI8" s="130">
        <v>1</v>
      </c>
      <c r="AJ8" s="8">
        <f t="shared" si="16"/>
        <v>0</v>
      </c>
    </row>
    <row r="9" spans="1:36" ht="15" customHeight="1">
      <c r="A9" s="251"/>
      <c r="B9" s="254"/>
      <c r="C9" s="36">
        <v>176</v>
      </c>
      <c r="D9" s="39">
        <v>0</v>
      </c>
      <c r="E9" s="36">
        <v>0</v>
      </c>
      <c r="F9" s="45">
        <f t="shared" si="3"/>
        <v>0</v>
      </c>
      <c r="G9" s="36">
        <v>0</v>
      </c>
      <c r="H9" s="8">
        <f t="shared" si="0"/>
        <v>0</v>
      </c>
      <c r="I9" s="36">
        <v>1</v>
      </c>
      <c r="J9" s="8">
        <f t="shared" si="1"/>
        <v>-1</v>
      </c>
      <c r="K9" s="36">
        <v>0</v>
      </c>
      <c r="L9" s="45">
        <f t="shared" si="2"/>
        <v>0</v>
      </c>
      <c r="N9" s="140">
        <f t="shared" si="4"/>
        <v>0</v>
      </c>
      <c r="O9" s="140">
        <f t="shared" si="5"/>
        <v>0</v>
      </c>
      <c r="P9" s="10">
        <f t="shared" si="6"/>
        <v>0</v>
      </c>
      <c r="Q9" s="10">
        <f t="shared" si="7"/>
        <v>0</v>
      </c>
      <c r="R9" s="141">
        <f t="shared" si="8"/>
        <v>0</v>
      </c>
      <c r="S9" s="10">
        <f t="shared" si="9"/>
        <v>0</v>
      </c>
      <c r="T9" s="10">
        <f t="shared" si="10"/>
        <v>0</v>
      </c>
      <c r="U9" s="10">
        <f t="shared" si="11"/>
        <v>0</v>
      </c>
      <c r="V9" s="10">
        <f t="shared" si="12"/>
        <v>0</v>
      </c>
      <c r="W9" s="10">
        <f t="shared" si="13"/>
        <v>0</v>
      </c>
      <c r="X9" s="10">
        <f t="shared" si="14"/>
        <v>0</v>
      </c>
      <c r="Y9" s="10"/>
      <c r="Z9" s="10"/>
      <c r="AA9" s="10"/>
      <c r="AB9" s="141"/>
      <c r="AG9" s="130">
        <v>1</v>
      </c>
      <c r="AH9" s="8">
        <f t="shared" si="15"/>
        <v>-1</v>
      </c>
      <c r="AI9" s="130">
        <v>1</v>
      </c>
      <c r="AJ9" s="8">
        <f t="shared" si="16"/>
        <v>-1</v>
      </c>
    </row>
    <row r="10" spans="1:36" ht="15" customHeight="1" thickBot="1">
      <c r="A10" s="251"/>
      <c r="B10" s="255"/>
      <c r="C10" s="37">
        <v>197</v>
      </c>
      <c r="D10" s="42">
        <v>1</v>
      </c>
      <c r="E10" s="36">
        <v>1</v>
      </c>
      <c r="F10" s="45">
        <f t="shared" si="3"/>
        <v>0</v>
      </c>
      <c r="G10" s="36">
        <v>1</v>
      </c>
      <c r="H10" s="8">
        <f t="shared" si="0"/>
        <v>0</v>
      </c>
      <c r="I10" s="36">
        <v>1</v>
      </c>
      <c r="J10" s="8">
        <f t="shared" si="1"/>
        <v>0</v>
      </c>
      <c r="K10" s="36">
        <v>0</v>
      </c>
      <c r="L10" s="45">
        <f t="shared" si="2"/>
        <v>1</v>
      </c>
      <c r="N10" s="140">
        <f t="shared" si="4"/>
        <v>0</v>
      </c>
      <c r="O10" s="140">
        <f t="shared" si="5"/>
        <v>1</v>
      </c>
      <c r="P10" s="10">
        <f t="shared" si="6"/>
        <v>0</v>
      </c>
      <c r="Q10" s="10">
        <f t="shared" si="7"/>
        <v>0</v>
      </c>
      <c r="R10" s="141">
        <f t="shared" si="8"/>
        <v>0</v>
      </c>
      <c r="S10" s="10">
        <f t="shared" si="9"/>
        <v>1</v>
      </c>
      <c r="T10" s="10">
        <f t="shared" si="10"/>
        <v>1</v>
      </c>
      <c r="U10" s="10">
        <f t="shared" si="11"/>
        <v>0</v>
      </c>
      <c r="V10" s="10">
        <f t="shared" si="12"/>
        <v>1</v>
      </c>
      <c r="W10" s="10">
        <f t="shared" si="13"/>
        <v>0</v>
      </c>
      <c r="X10" s="10">
        <f t="shared" si="14"/>
        <v>0</v>
      </c>
      <c r="Y10" s="10"/>
      <c r="Z10" s="10"/>
      <c r="AA10" s="10"/>
      <c r="AB10" s="141"/>
      <c r="AG10" s="130">
        <v>1</v>
      </c>
      <c r="AH10" s="8">
        <f t="shared" si="15"/>
        <v>0</v>
      </c>
      <c r="AI10" s="130">
        <v>1</v>
      </c>
      <c r="AJ10" s="8">
        <f t="shared" si="16"/>
        <v>0</v>
      </c>
    </row>
    <row r="11" spans="1:36" ht="15" customHeight="1">
      <c r="A11" s="251"/>
      <c r="B11" s="254" t="s">
        <v>2</v>
      </c>
      <c r="C11" s="36">
        <v>79</v>
      </c>
      <c r="D11" s="39">
        <v>1</v>
      </c>
      <c r="E11" s="35">
        <v>1</v>
      </c>
      <c r="F11" s="43">
        <f t="shared" si="3"/>
        <v>0</v>
      </c>
      <c r="G11" s="35">
        <v>1</v>
      </c>
      <c r="H11" s="26">
        <f t="shared" si="0"/>
        <v>0</v>
      </c>
      <c r="I11" s="35">
        <v>1</v>
      </c>
      <c r="J11" s="26">
        <f t="shared" si="1"/>
        <v>0</v>
      </c>
      <c r="K11" s="35">
        <v>0</v>
      </c>
      <c r="L11" s="43">
        <f t="shared" si="2"/>
        <v>1</v>
      </c>
      <c r="N11" s="140">
        <f t="shared" si="4"/>
        <v>0</v>
      </c>
      <c r="O11" s="140">
        <f t="shared" si="5"/>
        <v>1</v>
      </c>
      <c r="P11" s="10">
        <f t="shared" si="6"/>
        <v>0</v>
      </c>
      <c r="Q11" s="10">
        <f t="shared" si="7"/>
        <v>0</v>
      </c>
      <c r="R11" s="141">
        <f t="shared" si="8"/>
        <v>0</v>
      </c>
      <c r="S11" s="10">
        <f t="shared" si="9"/>
        <v>1</v>
      </c>
      <c r="T11" s="10">
        <f t="shared" si="10"/>
        <v>1</v>
      </c>
      <c r="U11" s="10">
        <f t="shared" si="11"/>
        <v>0</v>
      </c>
      <c r="V11" s="10">
        <f t="shared" si="12"/>
        <v>1</v>
      </c>
      <c r="W11" s="10">
        <f t="shared" si="13"/>
        <v>0</v>
      </c>
      <c r="X11" s="10">
        <f t="shared" si="14"/>
        <v>0</v>
      </c>
      <c r="Y11" s="10"/>
      <c r="Z11" s="10"/>
      <c r="AA11" s="10"/>
      <c r="AB11" s="141"/>
      <c r="AG11" s="129">
        <v>1</v>
      </c>
      <c r="AH11" s="26">
        <f t="shared" si="15"/>
        <v>0</v>
      </c>
      <c r="AI11" s="129">
        <v>1</v>
      </c>
      <c r="AJ11" s="26">
        <f t="shared" si="16"/>
        <v>0</v>
      </c>
    </row>
    <row r="12" spans="1:36" ht="15" customHeight="1" thickBot="1">
      <c r="A12" s="252"/>
      <c r="B12" s="254"/>
      <c r="C12" s="36">
        <v>89</v>
      </c>
      <c r="D12" s="39">
        <v>0</v>
      </c>
      <c r="E12" s="37">
        <v>0</v>
      </c>
      <c r="F12" s="46">
        <f t="shared" si="3"/>
        <v>0</v>
      </c>
      <c r="G12" s="37">
        <v>0</v>
      </c>
      <c r="H12" s="27">
        <f t="shared" si="0"/>
        <v>0</v>
      </c>
      <c r="I12" s="37">
        <v>1</v>
      </c>
      <c r="J12" s="27">
        <f t="shared" si="1"/>
        <v>-1</v>
      </c>
      <c r="K12" s="37">
        <v>1</v>
      </c>
      <c r="L12" s="46">
        <f t="shared" si="2"/>
        <v>-1</v>
      </c>
      <c r="N12" s="140">
        <f t="shared" si="4"/>
        <v>0</v>
      </c>
      <c r="O12" s="140">
        <f t="shared" si="5"/>
        <v>0</v>
      </c>
      <c r="P12" s="10">
        <f t="shared" si="6"/>
        <v>0</v>
      </c>
      <c r="Q12" s="10">
        <f t="shared" si="7"/>
        <v>0</v>
      </c>
      <c r="R12" s="141">
        <f t="shared" si="8"/>
        <v>0</v>
      </c>
      <c r="S12" s="10">
        <f t="shared" si="9"/>
        <v>0</v>
      </c>
      <c r="T12" s="10">
        <f t="shared" si="10"/>
        <v>0</v>
      </c>
      <c r="U12" s="10">
        <f t="shared" si="11"/>
        <v>0</v>
      </c>
      <c r="V12" s="10">
        <f t="shared" si="12"/>
        <v>0</v>
      </c>
      <c r="W12" s="10">
        <f t="shared" si="13"/>
        <v>0</v>
      </c>
      <c r="X12" s="10">
        <f t="shared" si="14"/>
        <v>0</v>
      </c>
      <c r="Y12" s="10"/>
      <c r="Z12" s="10"/>
      <c r="AA12" s="10"/>
      <c r="AB12" s="141"/>
      <c r="AG12" s="131">
        <v>1</v>
      </c>
      <c r="AH12" s="27">
        <f t="shared" si="15"/>
        <v>-1</v>
      </c>
      <c r="AI12" s="131">
        <v>1</v>
      </c>
      <c r="AJ12" s="27">
        <f t="shared" si="16"/>
        <v>-1</v>
      </c>
    </row>
    <row r="13" spans="1:36" ht="15" customHeight="1">
      <c r="A13" s="247" t="s">
        <v>124</v>
      </c>
      <c r="B13" s="244" t="s">
        <v>130</v>
      </c>
      <c r="C13" s="35">
        <v>51</v>
      </c>
      <c r="D13" s="41">
        <v>1</v>
      </c>
      <c r="E13" s="36">
        <v>1</v>
      </c>
      <c r="F13" s="45">
        <f t="shared" si="3"/>
        <v>0</v>
      </c>
      <c r="G13" s="36">
        <v>1</v>
      </c>
      <c r="H13" s="8">
        <f t="shared" si="0"/>
        <v>0</v>
      </c>
      <c r="I13" s="36">
        <v>1</v>
      </c>
      <c r="J13" s="8">
        <f t="shared" si="1"/>
        <v>0</v>
      </c>
      <c r="K13" s="36">
        <v>0</v>
      </c>
      <c r="L13" s="45">
        <f t="shared" si="2"/>
        <v>1</v>
      </c>
      <c r="N13" s="140">
        <f t="shared" si="4"/>
        <v>0</v>
      </c>
      <c r="O13" s="140">
        <f t="shared" si="5"/>
        <v>1</v>
      </c>
      <c r="P13" s="10">
        <f t="shared" si="6"/>
        <v>0</v>
      </c>
      <c r="Q13" s="10">
        <f t="shared" si="7"/>
        <v>0</v>
      </c>
      <c r="R13" s="141">
        <f t="shared" si="8"/>
        <v>0</v>
      </c>
      <c r="S13" s="10">
        <f t="shared" si="9"/>
        <v>1</v>
      </c>
      <c r="T13" s="10">
        <f t="shared" si="10"/>
        <v>1</v>
      </c>
      <c r="U13" s="10">
        <f t="shared" si="11"/>
        <v>0</v>
      </c>
      <c r="V13" s="10">
        <f t="shared" si="12"/>
        <v>1</v>
      </c>
      <c r="W13" s="10">
        <f t="shared" si="13"/>
        <v>0</v>
      </c>
      <c r="X13" s="10">
        <f t="shared" si="14"/>
        <v>0</v>
      </c>
      <c r="Y13" s="10"/>
      <c r="Z13" s="10"/>
      <c r="AA13" s="10"/>
      <c r="AB13" s="141"/>
      <c r="AG13" s="130">
        <v>1</v>
      </c>
      <c r="AH13" s="8">
        <f t="shared" si="15"/>
        <v>0</v>
      </c>
      <c r="AI13" s="130">
        <v>1</v>
      </c>
      <c r="AJ13" s="8">
        <f t="shared" si="16"/>
        <v>0</v>
      </c>
    </row>
    <row r="14" spans="1:36" ht="15" customHeight="1">
      <c r="A14" s="248"/>
      <c r="B14" s="245"/>
      <c r="C14" s="36">
        <v>75</v>
      </c>
      <c r="D14" s="39">
        <v>1</v>
      </c>
      <c r="E14" s="36">
        <v>1</v>
      </c>
      <c r="F14" s="45">
        <f t="shared" si="3"/>
        <v>0</v>
      </c>
      <c r="G14" s="36">
        <v>1</v>
      </c>
      <c r="H14" s="8">
        <f t="shared" si="0"/>
        <v>0</v>
      </c>
      <c r="I14" s="36">
        <v>1</v>
      </c>
      <c r="J14" s="8">
        <f t="shared" si="1"/>
        <v>0</v>
      </c>
      <c r="K14" s="36">
        <v>0</v>
      </c>
      <c r="L14" s="45">
        <f t="shared" si="2"/>
        <v>1</v>
      </c>
      <c r="N14" s="140">
        <f t="shared" si="4"/>
        <v>0</v>
      </c>
      <c r="O14" s="140">
        <f t="shared" si="5"/>
        <v>1</v>
      </c>
      <c r="P14" s="10">
        <f t="shared" si="6"/>
        <v>0</v>
      </c>
      <c r="Q14" s="10">
        <f t="shared" si="7"/>
        <v>0</v>
      </c>
      <c r="R14" s="141">
        <f t="shared" si="8"/>
        <v>0</v>
      </c>
      <c r="S14" s="10">
        <f t="shared" si="9"/>
        <v>1</v>
      </c>
      <c r="T14" s="10">
        <f t="shared" si="10"/>
        <v>1</v>
      </c>
      <c r="U14" s="10">
        <f t="shared" si="11"/>
        <v>0</v>
      </c>
      <c r="V14" s="10">
        <f t="shared" si="12"/>
        <v>1</v>
      </c>
      <c r="W14" s="10">
        <f t="shared" si="13"/>
        <v>0</v>
      </c>
      <c r="X14" s="10">
        <f t="shared" si="14"/>
        <v>0</v>
      </c>
      <c r="Y14" s="10"/>
      <c r="Z14" s="10"/>
      <c r="AA14" s="10"/>
      <c r="AB14" s="141"/>
      <c r="AG14" s="130">
        <v>1</v>
      </c>
      <c r="AH14" s="8">
        <f t="shared" si="15"/>
        <v>0</v>
      </c>
      <c r="AI14" s="130">
        <v>1</v>
      </c>
      <c r="AJ14" s="8">
        <f t="shared" si="16"/>
        <v>0</v>
      </c>
    </row>
    <row r="15" spans="1:36" ht="15" customHeight="1">
      <c r="A15" s="248"/>
      <c r="B15" s="245"/>
      <c r="C15" s="36">
        <v>99</v>
      </c>
      <c r="D15" s="39">
        <v>1</v>
      </c>
      <c r="E15" s="36">
        <v>1</v>
      </c>
      <c r="F15" s="45">
        <f t="shared" si="3"/>
        <v>0</v>
      </c>
      <c r="G15" s="36">
        <v>1</v>
      </c>
      <c r="H15" s="8">
        <f t="shared" si="0"/>
        <v>0</v>
      </c>
      <c r="I15" s="36">
        <v>1</v>
      </c>
      <c r="J15" s="8">
        <f t="shared" si="1"/>
        <v>0</v>
      </c>
      <c r="K15" s="36">
        <v>0</v>
      </c>
      <c r="L15" s="45">
        <f t="shared" si="2"/>
        <v>1</v>
      </c>
      <c r="N15" s="140">
        <f t="shared" si="4"/>
        <v>0</v>
      </c>
      <c r="O15" s="140">
        <f t="shared" si="5"/>
        <v>1</v>
      </c>
      <c r="P15" s="10">
        <f t="shared" si="6"/>
        <v>0</v>
      </c>
      <c r="Q15" s="10">
        <f t="shared" si="7"/>
        <v>0</v>
      </c>
      <c r="R15" s="141">
        <f t="shared" si="8"/>
        <v>0</v>
      </c>
      <c r="S15" s="10">
        <f t="shared" si="9"/>
        <v>1</v>
      </c>
      <c r="T15" s="10">
        <f t="shared" si="10"/>
        <v>1</v>
      </c>
      <c r="U15" s="10">
        <f t="shared" si="11"/>
        <v>0</v>
      </c>
      <c r="V15" s="10">
        <f t="shared" si="12"/>
        <v>1</v>
      </c>
      <c r="W15" s="10">
        <f t="shared" si="13"/>
        <v>0</v>
      </c>
      <c r="X15" s="10">
        <f t="shared" si="14"/>
        <v>0</v>
      </c>
      <c r="Y15" s="10"/>
      <c r="Z15" s="10"/>
      <c r="AA15" s="10"/>
      <c r="AB15" s="141"/>
      <c r="AG15" s="130">
        <v>1</v>
      </c>
      <c r="AH15" s="8">
        <f t="shared" si="15"/>
        <v>0</v>
      </c>
      <c r="AI15" s="130">
        <v>1</v>
      </c>
      <c r="AJ15" s="8">
        <f t="shared" si="16"/>
        <v>0</v>
      </c>
    </row>
    <row r="16" spans="1:36" ht="15" customHeight="1">
      <c r="A16" s="248"/>
      <c r="B16" s="245"/>
      <c r="C16" s="36">
        <v>123</v>
      </c>
      <c r="D16" s="39">
        <v>1</v>
      </c>
      <c r="E16" s="36">
        <v>1</v>
      </c>
      <c r="F16" s="45">
        <f t="shared" si="3"/>
        <v>0</v>
      </c>
      <c r="G16" s="36">
        <v>1</v>
      </c>
      <c r="H16" s="8">
        <f t="shared" si="0"/>
        <v>0</v>
      </c>
      <c r="I16" s="36">
        <v>1</v>
      </c>
      <c r="J16" s="8">
        <f t="shared" si="1"/>
        <v>0</v>
      </c>
      <c r="K16" s="36">
        <v>0</v>
      </c>
      <c r="L16" s="45">
        <f t="shared" si="2"/>
        <v>1</v>
      </c>
      <c r="N16" s="140">
        <f t="shared" si="4"/>
        <v>0</v>
      </c>
      <c r="O16" s="140">
        <f t="shared" si="5"/>
        <v>1</v>
      </c>
      <c r="P16" s="10">
        <f t="shared" si="6"/>
        <v>0</v>
      </c>
      <c r="Q16" s="10">
        <f t="shared" si="7"/>
        <v>0</v>
      </c>
      <c r="R16" s="141">
        <f t="shared" si="8"/>
        <v>0</v>
      </c>
      <c r="S16" s="10">
        <f t="shared" si="9"/>
        <v>1</v>
      </c>
      <c r="T16" s="10">
        <f t="shared" si="10"/>
        <v>1</v>
      </c>
      <c r="U16" s="10">
        <f t="shared" si="11"/>
        <v>0</v>
      </c>
      <c r="V16" s="10">
        <f t="shared" si="12"/>
        <v>1</v>
      </c>
      <c r="W16" s="10">
        <f t="shared" si="13"/>
        <v>0</v>
      </c>
      <c r="X16" s="10">
        <f t="shared" si="14"/>
        <v>0</v>
      </c>
      <c r="Y16" s="10"/>
      <c r="Z16" s="10"/>
      <c r="AA16" s="10"/>
      <c r="AB16" s="141"/>
      <c r="AG16" s="130">
        <v>1</v>
      </c>
      <c r="AH16" s="8">
        <f t="shared" si="15"/>
        <v>0</v>
      </c>
      <c r="AI16" s="130">
        <v>1</v>
      </c>
      <c r="AJ16" s="8">
        <f t="shared" si="16"/>
        <v>0</v>
      </c>
    </row>
    <row r="17" spans="1:36" ht="15" customHeight="1">
      <c r="A17" s="248"/>
      <c r="B17" s="245"/>
      <c r="C17" s="36">
        <v>138</v>
      </c>
      <c r="D17" s="39">
        <v>1</v>
      </c>
      <c r="E17" s="36">
        <v>1</v>
      </c>
      <c r="F17" s="45">
        <f t="shared" si="3"/>
        <v>0</v>
      </c>
      <c r="G17" s="36">
        <v>1</v>
      </c>
      <c r="H17" s="8">
        <f t="shared" si="0"/>
        <v>0</v>
      </c>
      <c r="I17" s="36">
        <v>1</v>
      </c>
      <c r="J17" s="8">
        <f t="shared" si="1"/>
        <v>0</v>
      </c>
      <c r="K17" s="36">
        <v>0</v>
      </c>
      <c r="L17" s="45">
        <f t="shared" si="2"/>
        <v>1</v>
      </c>
      <c r="N17" s="140">
        <f t="shared" si="4"/>
        <v>0</v>
      </c>
      <c r="O17" s="140">
        <f t="shared" si="5"/>
        <v>1</v>
      </c>
      <c r="P17" s="10">
        <f t="shared" si="6"/>
        <v>0</v>
      </c>
      <c r="Q17" s="10">
        <f t="shared" si="7"/>
        <v>0</v>
      </c>
      <c r="R17" s="141">
        <f t="shared" si="8"/>
        <v>0</v>
      </c>
      <c r="S17" s="10">
        <f t="shared" si="9"/>
        <v>1</v>
      </c>
      <c r="T17" s="10">
        <f t="shared" si="10"/>
        <v>1</v>
      </c>
      <c r="U17" s="10">
        <f t="shared" si="11"/>
        <v>0</v>
      </c>
      <c r="V17" s="10">
        <f t="shared" si="12"/>
        <v>1</v>
      </c>
      <c r="W17" s="10">
        <f t="shared" si="13"/>
        <v>0</v>
      </c>
      <c r="X17" s="10">
        <f t="shared" si="14"/>
        <v>0</v>
      </c>
      <c r="Y17" s="10"/>
      <c r="Z17" s="10"/>
      <c r="AA17" s="10"/>
      <c r="AB17" s="141"/>
      <c r="AG17" s="130">
        <v>1</v>
      </c>
      <c r="AH17" s="8">
        <f t="shared" si="15"/>
        <v>0</v>
      </c>
      <c r="AI17" s="130">
        <v>1</v>
      </c>
      <c r="AJ17" s="8">
        <f t="shared" si="16"/>
        <v>0</v>
      </c>
    </row>
    <row r="18" spans="1:36" ht="15" customHeight="1">
      <c r="A18" s="248"/>
      <c r="B18" s="245"/>
      <c r="C18" s="36">
        <v>154</v>
      </c>
      <c r="D18" s="39">
        <v>1</v>
      </c>
      <c r="E18" s="36">
        <v>1</v>
      </c>
      <c r="F18" s="45">
        <f t="shared" si="3"/>
        <v>0</v>
      </c>
      <c r="G18" s="36">
        <v>1</v>
      </c>
      <c r="H18" s="8">
        <f t="shared" si="0"/>
        <v>0</v>
      </c>
      <c r="I18" s="36">
        <v>1</v>
      </c>
      <c r="J18" s="8">
        <f t="shared" si="1"/>
        <v>0</v>
      </c>
      <c r="K18" s="36">
        <v>0</v>
      </c>
      <c r="L18" s="45">
        <f t="shared" si="2"/>
        <v>1</v>
      </c>
      <c r="N18" s="140">
        <f t="shared" si="4"/>
        <v>0</v>
      </c>
      <c r="O18" s="140">
        <f t="shared" si="5"/>
        <v>1</v>
      </c>
      <c r="P18" s="10">
        <f t="shared" si="6"/>
        <v>0</v>
      </c>
      <c r="Q18" s="10">
        <f t="shared" si="7"/>
        <v>0</v>
      </c>
      <c r="R18" s="141">
        <f t="shared" si="8"/>
        <v>0</v>
      </c>
      <c r="S18" s="10">
        <f t="shared" si="9"/>
        <v>1</v>
      </c>
      <c r="T18" s="10">
        <f t="shared" si="10"/>
        <v>1</v>
      </c>
      <c r="U18" s="10">
        <f t="shared" si="11"/>
        <v>0</v>
      </c>
      <c r="V18" s="10">
        <f t="shared" si="12"/>
        <v>1</v>
      </c>
      <c r="W18" s="10">
        <f t="shared" si="13"/>
        <v>0</v>
      </c>
      <c r="X18" s="10">
        <f t="shared" si="14"/>
        <v>0</v>
      </c>
      <c r="Y18" s="10"/>
      <c r="Z18" s="10"/>
      <c r="AA18" s="10"/>
      <c r="AB18" s="141"/>
      <c r="AG18" s="130">
        <v>1</v>
      </c>
      <c r="AH18" s="8">
        <f t="shared" si="15"/>
        <v>0</v>
      </c>
      <c r="AI18" s="130">
        <v>1</v>
      </c>
      <c r="AJ18" s="8">
        <f t="shared" si="16"/>
        <v>0</v>
      </c>
    </row>
    <row r="19" spans="1:36" ht="15" customHeight="1" thickBot="1">
      <c r="A19" s="248"/>
      <c r="B19" s="246"/>
      <c r="C19" s="37">
        <v>176</v>
      </c>
      <c r="D19" s="42">
        <v>1</v>
      </c>
      <c r="E19" s="36">
        <v>1</v>
      </c>
      <c r="F19" s="45">
        <f t="shared" si="3"/>
        <v>0</v>
      </c>
      <c r="G19" s="36">
        <v>1</v>
      </c>
      <c r="H19" s="8">
        <f t="shared" si="0"/>
        <v>0</v>
      </c>
      <c r="I19" s="36">
        <v>1</v>
      </c>
      <c r="J19" s="8">
        <f t="shared" si="1"/>
        <v>0</v>
      </c>
      <c r="K19" s="36">
        <v>0</v>
      </c>
      <c r="L19" s="45">
        <f t="shared" si="2"/>
        <v>1</v>
      </c>
      <c r="N19" s="140">
        <f t="shared" si="4"/>
        <v>0</v>
      </c>
      <c r="O19" s="140">
        <f t="shared" si="5"/>
        <v>1</v>
      </c>
      <c r="P19" s="10">
        <f t="shared" si="6"/>
        <v>0</v>
      </c>
      <c r="Q19" s="10">
        <f t="shared" si="7"/>
        <v>0</v>
      </c>
      <c r="R19" s="141">
        <f t="shared" si="8"/>
        <v>0</v>
      </c>
      <c r="S19" s="10">
        <f t="shared" si="9"/>
        <v>1</v>
      </c>
      <c r="T19" s="10">
        <f t="shared" si="10"/>
        <v>1</v>
      </c>
      <c r="U19" s="10">
        <f t="shared" si="11"/>
        <v>0</v>
      </c>
      <c r="V19" s="10">
        <f t="shared" si="12"/>
        <v>1</v>
      </c>
      <c r="W19" s="10">
        <f t="shared" si="13"/>
        <v>0</v>
      </c>
      <c r="X19" s="10">
        <f t="shared" si="14"/>
        <v>0</v>
      </c>
      <c r="Y19" s="10"/>
      <c r="Z19" s="10"/>
      <c r="AA19" s="10"/>
      <c r="AB19" s="141"/>
      <c r="AG19" s="130">
        <v>1</v>
      </c>
      <c r="AH19" s="8">
        <f t="shared" si="15"/>
        <v>0</v>
      </c>
      <c r="AI19" s="130">
        <v>1</v>
      </c>
      <c r="AJ19" s="8">
        <f t="shared" si="16"/>
        <v>0</v>
      </c>
    </row>
    <row r="20" spans="1:36" ht="15" customHeight="1">
      <c r="A20" s="248"/>
      <c r="B20" s="244" t="s">
        <v>13</v>
      </c>
      <c r="C20" s="35">
        <v>56</v>
      </c>
      <c r="D20" s="41">
        <v>1</v>
      </c>
      <c r="E20" s="35">
        <v>1</v>
      </c>
      <c r="F20" s="43">
        <f t="shared" si="3"/>
        <v>0</v>
      </c>
      <c r="G20" s="35">
        <v>0</v>
      </c>
      <c r="H20" s="26">
        <f t="shared" si="0"/>
        <v>1</v>
      </c>
      <c r="I20" s="35">
        <v>1</v>
      </c>
      <c r="J20" s="26">
        <f t="shared" si="1"/>
        <v>0</v>
      </c>
      <c r="K20" s="35">
        <v>0</v>
      </c>
      <c r="L20" s="43">
        <f t="shared" si="2"/>
        <v>1</v>
      </c>
      <c r="N20" s="140">
        <f t="shared" si="4"/>
        <v>0</v>
      </c>
      <c r="O20" s="140">
        <f t="shared" si="5"/>
        <v>0</v>
      </c>
      <c r="P20" s="10">
        <f t="shared" si="6"/>
        <v>0</v>
      </c>
      <c r="Q20" s="10">
        <f t="shared" si="7"/>
        <v>0</v>
      </c>
      <c r="R20" s="141">
        <f t="shared" si="8"/>
        <v>0</v>
      </c>
      <c r="S20" s="10">
        <f t="shared" si="9"/>
        <v>0</v>
      </c>
      <c r="T20" s="10">
        <f t="shared" si="10"/>
        <v>1</v>
      </c>
      <c r="U20" s="10">
        <f t="shared" si="11"/>
        <v>0</v>
      </c>
      <c r="V20" s="10">
        <f t="shared" si="12"/>
        <v>0</v>
      </c>
      <c r="W20" s="10">
        <f t="shared" si="13"/>
        <v>0</v>
      </c>
      <c r="X20" s="10">
        <f t="shared" si="14"/>
        <v>0</v>
      </c>
      <c r="Y20" s="10"/>
      <c r="Z20" s="10"/>
      <c r="AA20" s="10"/>
      <c r="AB20" s="141"/>
      <c r="AG20" s="129">
        <v>1</v>
      </c>
      <c r="AH20" s="26">
        <f t="shared" si="15"/>
        <v>0</v>
      </c>
      <c r="AI20" s="129">
        <v>1</v>
      </c>
      <c r="AJ20" s="26">
        <f t="shared" si="16"/>
        <v>0</v>
      </c>
    </row>
    <row r="21" spans="1:36" ht="15" customHeight="1">
      <c r="A21" s="248"/>
      <c r="B21" s="245"/>
      <c r="C21" s="36">
        <v>81</v>
      </c>
      <c r="D21" s="39">
        <v>1</v>
      </c>
      <c r="E21" s="36">
        <v>1</v>
      </c>
      <c r="F21" s="45">
        <f t="shared" si="3"/>
        <v>0</v>
      </c>
      <c r="G21" s="36">
        <v>0</v>
      </c>
      <c r="H21" s="8">
        <f t="shared" si="0"/>
        <v>1</v>
      </c>
      <c r="I21" s="36">
        <v>1</v>
      </c>
      <c r="J21" s="8">
        <f t="shared" si="1"/>
        <v>0</v>
      </c>
      <c r="K21" s="36">
        <v>0</v>
      </c>
      <c r="L21" s="45">
        <f t="shared" si="2"/>
        <v>1</v>
      </c>
      <c r="N21" s="140">
        <f t="shared" si="4"/>
        <v>0</v>
      </c>
      <c r="O21" s="140">
        <f t="shared" si="5"/>
        <v>0</v>
      </c>
      <c r="P21" s="10">
        <f t="shared" si="6"/>
        <v>0</v>
      </c>
      <c r="Q21" s="10">
        <f t="shared" si="7"/>
        <v>0</v>
      </c>
      <c r="R21" s="141">
        <f t="shared" si="8"/>
        <v>0</v>
      </c>
      <c r="S21" s="10">
        <f t="shared" si="9"/>
        <v>0</v>
      </c>
      <c r="T21" s="10">
        <f t="shared" si="10"/>
        <v>1</v>
      </c>
      <c r="U21" s="10">
        <f t="shared" si="11"/>
        <v>0</v>
      </c>
      <c r="V21" s="10">
        <f t="shared" si="12"/>
        <v>0</v>
      </c>
      <c r="W21" s="10">
        <f t="shared" si="13"/>
        <v>0</v>
      </c>
      <c r="X21" s="10">
        <f t="shared" si="14"/>
        <v>0</v>
      </c>
      <c r="Y21" s="10"/>
      <c r="Z21" s="10"/>
      <c r="AA21" s="10"/>
      <c r="AB21" s="141"/>
      <c r="AG21" s="130">
        <v>1</v>
      </c>
      <c r="AH21" s="8">
        <f t="shared" si="15"/>
        <v>0</v>
      </c>
      <c r="AI21" s="130">
        <v>1</v>
      </c>
      <c r="AJ21" s="8">
        <f t="shared" si="16"/>
        <v>0</v>
      </c>
    </row>
    <row r="22" spans="1:36" ht="15" customHeight="1">
      <c r="A22" s="248"/>
      <c r="B22" s="245"/>
      <c r="C22" s="36">
        <v>103</v>
      </c>
      <c r="D22" s="39">
        <v>1</v>
      </c>
      <c r="E22" s="36">
        <v>1</v>
      </c>
      <c r="F22" s="45">
        <f t="shared" si="3"/>
        <v>0</v>
      </c>
      <c r="G22" s="36">
        <v>0</v>
      </c>
      <c r="H22" s="8">
        <f t="shared" si="0"/>
        <v>1</v>
      </c>
      <c r="I22" s="36">
        <v>1</v>
      </c>
      <c r="J22" s="8">
        <f t="shared" si="1"/>
        <v>0</v>
      </c>
      <c r="K22" s="36">
        <v>0</v>
      </c>
      <c r="L22" s="45">
        <f t="shared" si="2"/>
        <v>1</v>
      </c>
      <c r="N22" s="140">
        <f t="shared" si="4"/>
        <v>0</v>
      </c>
      <c r="O22" s="140">
        <f t="shared" si="5"/>
        <v>0</v>
      </c>
      <c r="P22" s="10">
        <f t="shared" si="6"/>
        <v>0</v>
      </c>
      <c r="Q22" s="10">
        <f t="shared" si="7"/>
        <v>0</v>
      </c>
      <c r="R22" s="141">
        <f t="shared" si="8"/>
        <v>0</v>
      </c>
      <c r="S22" s="10">
        <f t="shared" si="9"/>
        <v>0</v>
      </c>
      <c r="T22" s="10">
        <f t="shared" si="10"/>
        <v>1</v>
      </c>
      <c r="U22" s="10">
        <f t="shared" si="11"/>
        <v>0</v>
      </c>
      <c r="V22" s="10">
        <f t="shared" si="12"/>
        <v>0</v>
      </c>
      <c r="W22" s="10">
        <f t="shared" si="13"/>
        <v>0</v>
      </c>
      <c r="X22" s="10">
        <f t="shared" si="14"/>
        <v>0</v>
      </c>
      <c r="Y22" s="10"/>
      <c r="Z22" s="10"/>
      <c r="AA22" s="10"/>
      <c r="AB22" s="141"/>
      <c r="AG22" s="130">
        <v>1</v>
      </c>
      <c r="AH22" s="8">
        <f t="shared" si="15"/>
        <v>0</v>
      </c>
      <c r="AI22" s="130">
        <v>1</v>
      </c>
      <c r="AJ22" s="8">
        <f t="shared" si="16"/>
        <v>0</v>
      </c>
    </row>
    <row r="23" spans="1:36" ht="15" customHeight="1">
      <c r="A23" s="248"/>
      <c r="B23" s="245"/>
      <c r="C23" s="36">
        <v>119</v>
      </c>
      <c r="D23" s="39">
        <v>1</v>
      </c>
      <c r="E23" s="36">
        <v>1</v>
      </c>
      <c r="F23" s="45">
        <f t="shared" si="3"/>
        <v>0</v>
      </c>
      <c r="G23" s="36">
        <v>0</v>
      </c>
      <c r="H23" s="8">
        <f t="shared" si="0"/>
        <v>1</v>
      </c>
      <c r="I23" s="36">
        <v>1</v>
      </c>
      <c r="J23" s="8">
        <f t="shared" si="1"/>
        <v>0</v>
      </c>
      <c r="K23" s="36">
        <v>0</v>
      </c>
      <c r="L23" s="45">
        <f t="shared" si="2"/>
        <v>1</v>
      </c>
      <c r="N23" s="140">
        <f t="shared" si="4"/>
        <v>0</v>
      </c>
      <c r="O23" s="140">
        <f t="shared" si="5"/>
        <v>0</v>
      </c>
      <c r="P23" s="10">
        <f t="shared" si="6"/>
        <v>0</v>
      </c>
      <c r="Q23" s="10">
        <f t="shared" si="7"/>
        <v>0</v>
      </c>
      <c r="R23" s="141">
        <f t="shared" si="8"/>
        <v>0</v>
      </c>
      <c r="S23" s="10">
        <f t="shared" si="9"/>
        <v>0</v>
      </c>
      <c r="T23" s="10">
        <f t="shared" si="10"/>
        <v>1</v>
      </c>
      <c r="U23" s="10">
        <f t="shared" si="11"/>
        <v>0</v>
      </c>
      <c r="V23" s="10">
        <f t="shared" si="12"/>
        <v>0</v>
      </c>
      <c r="W23" s="10">
        <f t="shared" si="13"/>
        <v>0</v>
      </c>
      <c r="X23" s="10">
        <f t="shared" si="14"/>
        <v>0</v>
      </c>
      <c r="Y23" s="10"/>
      <c r="Z23" s="10"/>
      <c r="AA23" s="10"/>
      <c r="AB23" s="141"/>
      <c r="AG23" s="130">
        <v>1</v>
      </c>
      <c r="AH23" s="8">
        <f t="shared" si="15"/>
        <v>0</v>
      </c>
      <c r="AI23" s="130">
        <v>1</v>
      </c>
      <c r="AJ23" s="8">
        <f t="shared" si="16"/>
        <v>0</v>
      </c>
    </row>
    <row r="24" spans="1:36" ht="15" customHeight="1">
      <c r="A24" s="248"/>
      <c r="B24" s="245"/>
      <c r="C24" s="36">
        <v>144</v>
      </c>
      <c r="D24" s="39">
        <v>1</v>
      </c>
      <c r="E24" s="36">
        <v>1</v>
      </c>
      <c r="F24" s="45">
        <f t="shared" si="3"/>
        <v>0</v>
      </c>
      <c r="G24" s="36">
        <v>0</v>
      </c>
      <c r="H24" s="8">
        <f t="shared" si="0"/>
        <v>1</v>
      </c>
      <c r="I24" s="36">
        <v>1</v>
      </c>
      <c r="J24" s="8">
        <f t="shared" si="1"/>
        <v>0</v>
      </c>
      <c r="K24" s="36">
        <v>0</v>
      </c>
      <c r="L24" s="45">
        <f t="shared" si="2"/>
        <v>1</v>
      </c>
      <c r="N24" s="140">
        <f t="shared" si="4"/>
        <v>0</v>
      </c>
      <c r="O24" s="140">
        <f t="shared" si="5"/>
        <v>0</v>
      </c>
      <c r="P24" s="10">
        <f t="shared" si="6"/>
        <v>0</v>
      </c>
      <c r="Q24" s="10">
        <f t="shared" si="7"/>
        <v>0</v>
      </c>
      <c r="R24" s="141">
        <f t="shared" si="8"/>
        <v>0</v>
      </c>
      <c r="S24" s="10">
        <f t="shared" si="9"/>
        <v>0</v>
      </c>
      <c r="T24" s="10">
        <f t="shared" si="10"/>
        <v>1</v>
      </c>
      <c r="U24" s="10">
        <f t="shared" si="11"/>
        <v>0</v>
      </c>
      <c r="V24" s="10">
        <f t="shared" si="12"/>
        <v>0</v>
      </c>
      <c r="W24" s="10">
        <f t="shared" si="13"/>
        <v>0</v>
      </c>
      <c r="X24" s="10">
        <f t="shared" si="14"/>
        <v>0</v>
      </c>
      <c r="Y24" s="10"/>
      <c r="Z24" s="10"/>
      <c r="AA24" s="10"/>
      <c r="AB24" s="141"/>
      <c r="AG24" s="130">
        <v>1</v>
      </c>
      <c r="AH24" s="8">
        <f t="shared" si="15"/>
        <v>0</v>
      </c>
      <c r="AI24" s="130">
        <v>1</v>
      </c>
      <c r="AJ24" s="8">
        <f t="shared" si="16"/>
        <v>0</v>
      </c>
    </row>
    <row r="25" spans="1:36" ht="15" customHeight="1">
      <c r="A25" s="248"/>
      <c r="B25" s="245"/>
      <c r="C25" s="36">
        <v>158</v>
      </c>
      <c r="D25" s="39">
        <v>0</v>
      </c>
      <c r="E25" s="36">
        <v>0</v>
      </c>
      <c r="F25" s="45">
        <f t="shared" si="3"/>
        <v>0</v>
      </c>
      <c r="G25" s="36">
        <v>0</v>
      </c>
      <c r="H25" s="8">
        <f t="shared" si="0"/>
        <v>0</v>
      </c>
      <c r="I25" s="36">
        <v>1</v>
      </c>
      <c r="J25" s="8">
        <f t="shared" si="1"/>
        <v>-1</v>
      </c>
      <c r="K25" s="36">
        <v>0</v>
      </c>
      <c r="L25" s="45">
        <f t="shared" si="2"/>
        <v>0</v>
      </c>
      <c r="N25" s="140">
        <f t="shared" si="4"/>
        <v>0</v>
      </c>
      <c r="O25" s="140">
        <f t="shared" si="5"/>
        <v>0</v>
      </c>
      <c r="P25" s="10">
        <f t="shared" si="6"/>
        <v>0</v>
      </c>
      <c r="Q25" s="10">
        <f t="shared" si="7"/>
        <v>0</v>
      </c>
      <c r="R25" s="141">
        <f t="shared" si="8"/>
        <v>0</v>
      </c>
      <c r="S25" s="10">
        <f t="shared" si="9"/>
        <v>0</v>
      </c>
      <c r="T25" s="10">
        <f t="shared" si="10"/>
        <v>0</v>
      </c>
      <c r="U25" s="10">
        <f t="shared" si="11"/>
        <v>0</v>
      </c>
      <c r="V25" s="10">
        <f t="shared" si="12"/>
        <v>0</v>
      </c>
      <c r="W25" s="10">
        <f t="shared" si="13"/>
        <v>0</v>
      </c>
      <c r="X25" s="10">
        <f t="shared" si="14"/>
        <v>0</v>
      </c>
      <c r="Y25" s="10"/>
      <c r="Z25" s="10"/>
      <c r="AA25" s="10"/>
      <c r="AB25" s="141"/>
      <c r="AG25" s="130">
        <v>1</v>
      </c>
      <c r="AH25" s="8">
        <f t="shared" si="15"/>
        <v>-1</v>
      </c>
      <c r="AI25" s="130">
        <v>1</v>
      </c>
      <c r="AJ25" s="8">
        <f t="shared" si="16"/>
        <v>-1</v>
      </c>
    </row>
    <row r="26" spans="1:36" ht="15" customHeight="1">
      <c r="A26" s="248"/>
      <c r="B26" s="245"/>
      <c r="C26" s="36">
        <v>181</v>
      </c>
      <c r="D26" s="39">
        <v>0</v>
      </c>
      <c r="E26" s="36">
        <v>0</v>
      </c>
      <c r="F26" s="45">
        <f t="shared" si="3"/>
        <v>0</v>
      </c>
      <c r="G26" s="36">
        <v>0</v>
      </c>
      <c r="H26" s="8">
        <f t="shared" si="0"/>
        <v>0</v>
      </c>
      <c r="I26" s="36">
        <v>1</v>
      </c>
      <c r="J26" s="8">
        <f t="shared" si="1"/>
        <v>-1</v>
      </c>
      <c r="K26" s="36">
        <v>0</v>
      </c>
      <c r="L26" s="45">
        <f t="shared" si="2"/>
        <v>0</v>
      </c>
      <c r="N26" s="140">
        <f t="shared" si="4"/>
        <v>0</v>
      </c>
      <c r="O26" s="140">
        <f t="shared" si="5"/>
        <v>0</v>
      </c>
      <c r="P26" s="10">
        <f t="shared" si="6"/>
        <v>0</v>
      </c>
      <c r="Q26" s="10">
        <f t="shared" si="7"/>
        <v>0</v>
      </c>
      <c r="R26" s="141">
        <f t="shared" si="8"/>
        <v>0</v>
      </c>
      <c r="S26" s="10">
        <f t="shared" si="9"/>
        <v>0</v>
      </c>
      <c r="T26" s="10">
        <f t="shared" si="10"/>
        <v>0</v>
      </c>
      <c r="U26" s="10">
        <f t="shared" si="11"/>
        <v>0</v>
      </c>
      <c r="V26" s="10">
        <f t="shared" si="12"/>
        <v>0</v>
      </c>
      <c r="W26" s="10">
        <f t="shared" si="13"/>
        <v>0</v>
      </c>
      <c r="X26" s="10">
        <f t="shared" si="14"/>
        <v>0</v>
      </c>
      <c r="Y26" s="10"/>
      <c r="Z26" s="10"/>
      <c r="AA26" s="10"/>
      <c r="AB26" s="141"/>
      <c r="AG26" s="130">
        <v>1</v>
      </c>
      <c r="AH26" s="8">
        <f t="shared" si="15"/>
        <v>-1</v>
      </c>
      <c r="AI26" s="130">
        <v>1</v>
      </c>
      <c r="AJ26" s="8">
        <f t="shared" si="16"/>
        <v>-1</v>
      </c>
    </row>
    <row r="27" spans="1:36" ht="15" customHeight="1">
      <c r="A27" s="248"/>
      <c r="B27" s="245"/>
      <c r="C27" s="36">
        <v>228</v>
      </c>
      <c r="D27" s="39">
        <v>0</v>
      </c>
      <c r="E27" s="36">
        <v>0</v>
      </c>
      <c r="F27" s="45">
        <f t="shared" si="3"/>
        <v>0</v>
      </c>
      <c r="G27" s="36">
        <v>0</v>
      </c>
      <c r="H27" s="8">
        <f t="shared" si="0"/>
        <v>0</v>
      </c>
      <c r="I27" s="36">
        <v>1</v>
      </c>
      <c r="J27" s="8">
        <f t="shared" si="1"/>
        <v>-1</v>
      </c>
      <c r="K27" s="36">
        <v>0</v>
      </c>
      <c r="L27" s="45">
        <f t="shared" si="2"/>
        <v>0</v>
      </c>
      <c r="N27" s="140">
        <f t="shared" si="4"/>
        <v>0</v>
      </c>
      <c r="O27" s="140">
        <f t="shared" si="5"/>
        <v>0</v>
      </c>
      <c r="P27" s="10">
        <f t="shared" si="6"/>
        <v>0</v>
      </c>
      <c r="Q27" s="10">
        <f t="shared" si="7"/>
        <v>0</v>
      </c>
      <c r="R27" s="141">
        <f t="shared" si="8"/>
        <v>0</v>
      </c>
      <c r="S27" s="10">
        <f t="shared" si="9"/>
        <v>0</v>
      </c>
      <c r="T27" s="10">
        <f t="shared" si="10"/>
        <v>0</v>
      </c>
      <c r="U27" s="10">
        <f t="shared" si="11"/>
        <v>0</v>
      </c>
      <c r="V27" s="10">
        <f t="shared" si="12"/>
        <v>0</v>
      </c>
      <c r="W27" s="10">
        <f t="shared" si="13"/>
        <v>0</v>
      </c>
      <c r="X27" s="10">
        <f t="shared" si="14"/>
        <v>0</v>
      </c>
      <c r="Y27" s="10"/>
      <c r="Z27" s="10"/>
      <c r="AA27" s="10"/>
      <c r="AB27" s="141"/>
      <c r="AG27" s="130">
        <v>1</v>
      </c>
      <c r="AH27" s="8">
        <f t="shared" si="15"/>
        <v>-1</v>
      </c>
      <c r="AI27" s="130">
        <v>1</v>
      </c>
      <c r="AJ27" s="8">
        <f t="shared" si="16"/>
        <v>-1</v>
      </c>
    </row>
    <row r="28" spans="1:36" ht="15" customHeight="1" thickBot="1">
      <c r="A28" s="248"/>
      <c r="B28" s="246"/>
      <c r="C28" s="37">
        <v>301</v>
      </c>
      <c r="D28" s="42">
        <v>0</v>
      </c>
      <c r="E28" s="37">
        <v>0</v>
      </c>
      <c r="F28" s="46">
        <f t="shared" si="3"/>
        <v>0</v>
      </c>
      <c r="G28" s="37">
        <v>0</v>
      </c>
      <c r="H28" s="27">
        <f t="shared" si="0"/>
        <v>0</v>
      </c>
      <c r="I28" s="37">
        <v>1</v>
      </c>
      <c r="J28" s="27">
        <f t="shared" si="1"/>
        <v>-1</v>
      </c>
      <c r="K28" s="37">
        <v>0</v>
      </c>
      <c r="L28" s="46">
        <f t="shared" si="2"/>
        <v>0</v>
      </c>
      <c r="N28" s="140">
        <f t="shared" si="4"/>
        <v>0</v>
      </c>
      <c r="O28" s="140">
        <f t="shared" si="5"/>
        <v>0</v>
      </c>
      <c r="P28" s="10">
        <f t="shared" si="6"/>
        <v>0</v>
      </c>
      <c r="Q28" s="10">
        <f t="shared" si="7"/>
        <v>0</v>
      </c>
      <c r="R28" s="141">
        <f t="shared" si="8"/>
        <v>0</v>
      </c>
      <c r="S28" s="10">
        <f t="shared" si="9"/>
        <v>0</v>
      </c>
      <c r="T28" s="10">
        <f t="shared" si="10"/>
        <v>0</v>
      </c>
      <c r="U28" s="10">
        <f t="shared" si="11"/>
        <v>0</v>
      </c>
      <c r="V28" s="10">
        <f t="shared" si="12"/>
        <v>0</v>
      </c>
      <c r="W28" s="10">
        <f t="shared" si="13"/>
        <v>0</v>
      </c>
      <c r="X28" s="10">
        <f t="shared" si="14"/>
        <v>0</v>
      </c>
      <c r="Y28" s="10"/>
      <c r="Z28" s="10"/>
      <c r="AA28" s="10"/>
      <c r="AB28" s="141"/>
      <c r="AG28" s="131">
        <v>1</v>
      </c>
      <c r="AH28" s="27">
        <f t="shared" si="15"/>
        <v>-1</v>
      </c>
      <c r="AI28" s="131">
        <v>1</v>
      </c>
      <c r="AJ28" s="27">
        <f t="shared" si="16"/>
        <v>-1</v>
      </c>
    </row>
    <row r="29" spans="1:36" ht="15" customHeight="1">
      <c r="A29" s="248"/>
      <c r="B29" s="244" t="s">
        <v>14</v>
      </c>
      <c r="C29" s="35">
        <v>46</v>
      </c>
      <c r="D29" s="41">
        <v>1</v>
      </c>
      <c r="E29" s="36">
        <v>1</v>
      </c>
      <c r="F29" s="45">
        <f t="shared" si="3"/>
        <v>0</v>
      </c>
      <c r="G29" s="36">
        <v>0</v>
      </c>
      <c r="H29" s="8">
        <f t="shared" si="0"/>
        <v>1</v>
      </c>
      <c r="I29" s="36">
        <v>1</v>
      </c>
      <c r="J29" s="8">
        <f t="shared" si="1"/>
        <v>0</v>
      </c>
      <c r="K29" s="36">
        <v>0</v>
      </c>
      <c r="L29" s="45">
        <f t="shared" si="2"/>
        <v>1</v>
      </c>
      <c r="N29" s="140">
        <f t="shared" si="4"/>
        <v>0</v>
      </c>
      <c r="O29" s="140">
        <f t="shared" si="5"/>
        <v>0</v>
      </c>
      <c r="P29" s="10">
        <f t="shared" si="6"/>
        <v>0</v>
      </c>
      <c r="Q29" s="10">
        <f t="shared" si="7"/>
        <v>0</v>
      </c>
      <c r="R29" s="141">
        <f t="shared" si="8"/>
        <v>0</v>
      </c>
      <c r="S29" s="10">
        <f t="shared" si="9"/>
        <v>0</v>
      </c>
      <c r="T29" s="10">
        <f t="shared" si="10"/>
        <v>1</v>
      </c>
      <c r="U29" s="10">
        <f t="shared" si="11"/>
        <v>0</v>
      </c>
      <c r="V29" s="10">
        <f t="shared" si="12"/>
        <v>0</v>
      </c>
      <c r="W29" s="10">
        <f t="shared" si="13"/>
        <v>0</v>
      </c>
      <c r="X29" s="10">
        <f t="shared" si="14"/>
        <v>0</v>
      </c>
      <c r="Y29" s="10"/>
      <c r="Z29" s="10"/>
      <c r="AA29" s="10"/>
      <c r="AB29" s="141"/>
      <c r="AG29" s="130">
        <v>1</v>
      </c>
      <c r="AH29" s="8">
        <f t="shared" si="15"/>
        <v>0</v>
      </c>
      <c r="AI29" s="130">
        <v>1</v>
      </c>
      <c r="AJ29" s="8">
        <f t="shared" si="16"/>
        <v>0</v>
      </c>
    </row>
    <row r="30" spans="1:36" ht="15" customHeight="1">
      <c r="A30" s="248"/>
      <c r="B30" s="245"/>
      <c r="C30" s="36">
        <v>66</v>
      </c>
      <c r="D30" s="39">
        <v>1</v>
      </c>
      <c r="E30" s="36">
        <v>1</v>
      </c>
      <c r="F30" s="45">
        <f t="shared" si="3"/>
        <v>0</v>
      </c>
      <c r="G30" s="36">
        <v>0</v>
      </c>
      <c r="H30" s="8">
        <f t="shared" si="0"/>
        <v>1</v>
      </c>
      <c r="I30" s="36">
        <v>1</v>
      </c>
      <c r="J30" s="8">
        <f t="shared" si="1"/>
        <v>0</v>
      </c>
      <c r="K30" s="36">
        <v>0</v>
      </c>
      <c r="L30" s="45">
        <f t="shared" si="2"/>
        <v>1</v>
      </c>
      <c r="N30" s="140">
        <f t="shared" si="4"/>
        <v>0</v>
      </c>
      <c r="O30" s="140">
        <f t="shared" si="5"/>
        <v>0</v>
      </c>
      <c r="P30" s="10">
        <f t="shared" si="6"/>
        <v>0</v>
      </c>
      <c r="Q30" s="10">
        <f t="shared" si="7"/>
        <v>0</v>
      </c>
      <c r="R30" s="141">
        <f t="shared" si="8"/>
        <v>0</v>
      </c>
      <c r="S30" s="10">
        <f t="shared" si="9"/>
        <v>0</v>
      </c>
      <c r="T30" s="10">
        <f t="shared" si="10"/>
        <v>1</v>
      </c>
      <c r="U30" s="10">
        <f t="shared" si="11"/>
        <v>0</v>
      </c>
      <c r="V30" s="10">
        <f t="shared" si="12"/>
        <v>0</v>
      </c>
      <c r="W30" s="10">
        <f t="shared" si="13"/>
        <v>0</v>
      </c>
      <c r="X30" s="10">
        <f t="shared" si="14"/>
        <v>0</v>
      </c>
      <c r="Y30" s="10"/>
      <c r="Z30" s="10"/>
      <c r="AA30" s="10"/>
      <c r="AB30" s="141"/>
      <c r="AG30" s="130">
        <v>1</v>
      </c>
      <c r="AH30" s="8">
        <f t="shared" si="15"/>
        <v>0</v>
      </c>
      <c r="AI30" s="130">
        <v>1</v>
      </c>
      <c r="AJ30" s="8">
        <f t="shared" si="16"/>
        <v>0</v>
      </c>
    </row>
    <row r="31" spans="1:36" ht="15" customHeight="1">
      <c r="A31" s="248"/>
      <c r="B31" s="245"/>
      <c r="C31" s="36">
        <v>96</v>
      </c>
      <c r="D31" s="39">
        <v>1</v>
      </c>
      <c r="E31" s="36">
        <v>1</v>
      </c>
      <c r="F31" s="45">
        <f t="shared" si="3"/>
        <v>0</v>
      </c>
      <c r="G31" s="36">
        <v>0</v>
      </c>
      <c r="H31" s="8">
        <f t="shared" si="0"/>
        <v>1</v>
      </c>
      <c r="I31" s="36">
        <v>1</v>
      </c>
      <c r="J31" s="8">
        <f t="shared" si="1"/>
        <v>0</v>
      </c>
      <c r="K31" s="36">
        <v>0</v>
      </c>
      <c r="L31" s="45">
        <f t="shared" si="2"/>
        <v>1</v>
      </c>
      <c r="N31" s="140">
        <f t="shared" si="4"/>
        <v>0</v>
      </c>
      <c r="O31" s="140">
        <f t="shared" si="5"/>
        <v>0</v>
      </c>
      <c r="P31" s="10">
        <f t="shared" si="6"/>
        <v>0</v>
      </c>
      <c r="Q31" s="10">
        <f t="shared" si="7"/>
        <v>0</v>
      </c>
      <c r="R31" s="141">
        <f t="shared" si="8"/>
        <v>0</v>
      </c>
      <c r="S31" s="10">
        <f t="shared" si="9"/>
        <v>0</v>
      </c>
      <c r="T31" s="10">
        <f t="shared" si="10"/>
        <v>1</v>
      </c>
      <c r="U31" s="10">
        <f t="shared" si="11"/>
        <v>0</v>
      </c>
      <c r="V31" s="10">
        <f t="shared" si="12"/>
        <v>0</v>
      </c>
      <c r="W31" s="10">
        <f t="shared" si="13"/>
        <v>0</v>
      </c>
      <c r="X31" s="10">
        <f t="shared" si="14"/>
        <v>0</v>
      </c>
      <c r="Y31" s="10"/>
      <c r="Z31" s="10"/>
      <c r="AA31" s="10"/>
      <c r="AB31" s="141"/>
      <c r="AG31" s="130">
        <v>1</v>
      </c>
      <c r="AH31" s="8">
        <f t="shared" si="15"/>
        <v>0</v>
      </c>
      <c r="AI31" s="130">
        <v>1</v>
      </c>
      <c r="AJ31" s="8">
        <f t="shared" si="16"/>
        <v>0</v>
      </c>
    </row>
    <row r="32" spans="1:36" ht="15" customHeight="1">
      <c r="A32" s="248"/>
      <c r="B32" s="245"/>
      <c r="C32" s="36">
        <v>122</v>
      </c>
      <c r="D32" s="39">
        <v>1</v>
      </c>
      <c r="E32" s="36">
        <v>1</v>
      </c>
      <c r="F32" s="45">
        <f t="shared" si="3"/>
        <v>0</v>
      </c>
      <c r="G32" s="36">
        <v>0</v>
      </c>
      <c r="H32" s="8">
        <f t="shared" si="0"/>
        <v>1</v>
      </c>
      <c r="I32" s="36">
        <v>1</v>
      </c>
      <c r="J32" s="8">
        <f t="shared" si="1"/>
        <v>0</v>
      </c>
      <c r="K32" s="36">
        <v>0</v>
      </c>
      <c r="L32" s="45">
        <f t="shared" si="2"/>
        <v>1</v>
      </c>
      <c r="N32" s="140">
        <f t="shared" si="4"/>
        <v>0</v>
      </c>
      <c r="O32" s="140">
        <f t="shared" si="5"/>
        <v>0</v>
      </c>
      <c r="P32" s="10">
        <f t="shared" si="6"/>
        <v>0</v>
      </c>
      <c r="Q32" s="10">
        <f t="shared" si="7"/>
        <v>0</v>
      </c>
      <c r="R32" s="141">
        <f t="shared" si="8"/>
        <v>0</v>
      </c>
      <c r="S32" s="10">
        <f t="shared" si="9"/>
        <v>0</v>
      </c>
      <c r="T32" s="10">
        <f t="shared" si="10"/>
        <v>1</v>
      </c>
      <c r="U32" s="10">
        <f t="shared" si="11"/>
        <v>0</v>
      </c>
      <c r="V32" s="10">
        <f t="shared" si="12"/>
        <v>0</v>
      </c>
      <c r="W32" s="10">
        <f t="shared" si="13"/>
        <v>0</v>
      </c>
      <c r="X32" s="10">
        <f t="shared" si="14"/>
        <v>0</v>
      </c>
      <c r="Y32" s="10"/>
      <c r="Z32" s="10"/>
      <c r="AA32" s="10"/>
      <c r="AB32" s="141"/>
      <c r="AG32" s="130">
        <v>1</v>
      </c>
      <c r="AH32" s="8">
        <f t="shared" si="15"/>
        <v>0</v>
      </c>
      <c r="AI32" s="130">
        <v>1</v>
      </c>
      <c r="AJ32" s="8">
        <f t="shared" si="16"/>
        <v>0</v>
      </c>
    </row>
    <row r="33" spans="1:36" ht="15" customHeight="1" thickBot="1">
      <c r="A33" s="248"/>
      <c r="B33" s="246"/>
      <c r="C33" s="37">
        <v>143</v>
      </c>
      <c r="D33" s="42">
        <v>1</v>
      </c>
      <c r="E33" s="36">
        <v>1</v>
      </c>
      <c r="F33" s="45">
        <f t="shared" si="3"/>
        <v>0</v>
      </c>
      <c r="G33" s="36">
        <v>0</v>
      </c>
      <c r="H33" s="8">
        <f t="shared" si="0"/>
        <v>1</v>
      </c>
      <c r="I33" s="36">
        <v>1</v>
      </c>
      <c r="J33" s="8">
        <f t="shared" si="1"/>
        <v>0</v>
      </c>
      <c r="K33" s="36">
        <v>0</v>
      </c>
      <c r="L33" s="45">
        <f t="shared" si="2"/>
        <v>1</v>
      </c>
      <c r="N33" s="140">
        <f t="shared" si="4"/>
        <v>0</v>
      </c>
      <c r="O33" s="140">
        <f t="shared" si="5"/>
        <v>0</v>
      </c>
      <c r="P33" s="10">
        <f t="shared" si="6"/>
        <v>0</v>
      </c>
      <c r="Q33" s="10">
        <f t="shared" si="7"/>
        <v>0</v>
      </c>
      <c r="R33" s="141">
        <f t="shared" si="8"/>
        <v>0</v>
      </c>
      <c r="S33" s="10">
        <f t="shared" si="9"/>
        <v>0</v>
      </c>
      <c r="T33" s="10">
        <f t="shared" si="10"/>
        <v>1</v>
      </c>
      <c r="U33" s="10">
        <f t="shared" si="11"/>
        <v>0</v>
      </c>
      <c r="V33" s="10">
        <f t="shared" si="12"/>
        <v>0</v>
      </c>
      <c r="W33" s="10">
        <f t="shared" si="13"/>
        <v>0</v>
      </c>
      <c r="X33" s="10">
        <f t="shared" si="14"/>
        <v>0</v>
      </c>
      <c r="Y33" s="10"/>
      <c r="Z33" s="10"/>
      <c r="AA33" s="10"/>
      <c r="AB33" s="141"/>
      <c r="AG33" s="130">
        <v>1</v>
      </c>
      <c r="AH33" s="8">
        <f t="shared" si="15"/>
        <v>0</v>
      </c>
      <c r="AI33" s="130">
        <v>1</v>
      </c>
      <c r="AJ33" s="8">
        <f t="shared" si="16"/>
        <v>0</v>
      </c>
    </row>
    <row r="34" spans="1:36" ht="15" customHeight="1">
      <c r="A34" s="248"/>
      <c r="B34" s="245" t="s">
        <v>15</v>
      </c>
      <c r="C34" s="36">
        <v>43</v>
      </c>
      <c r="D34" s="39">
        <v>1</v>
      </c>
      <c r="E34" s="104">
        <v>1</v>
      </c>
      <c r="F34" s="43">
        <f t="shared" si="3"/>
        <v>0</v>
      </c>
      <c r="G34" s="35">
        <v>0</v>
      </c>
      <c r="H34" s="26">
        <f t="shared" si="0"/>
        <v>1</v>
      </c>
      <c r="I34" s="35">
        <v>1</v>
      </c>
      <c r="J34" s="26">
        <f t="shared" si="1"/>
        <v>0</v>
      </c>
      <c r="K34" s="35">
        <v>0</v>
      </c>
      <c r="L34" s="43">
        <f t="shared" si="2"/>
        <v>1</v>
      </c>
      <c r="N34" s="140">
        <f t="shared" si="4"/>
        <v>0</v>
      </c>
      <c r="O34" s="140">
        <f t="shared" si="5"/>
        <v>0</v>
      </c>
      <c r="P34" s="10">
        <f t="shared" si="6"/>
        <v>0</v>
      </c>
      <c r="Q34" s="10">
        <f t="shared" si="7"/>
        <v>0</v>
      </c>
      <c r="R34" s="141">
        <f t="shared" si="8"/>
        <v>0</v>
      </c>
      <c r="S34" s="10">
        <f t="shared" si="9"/>
        <v>0</v>
      </c>
      <c r="T34" s="10">
        <f t="shared" si="10"/>
        <v>1</v>
      </c>
      <c r="U34" s="10">
        <f t="shared" si="11"/>
        <v>0</v>
      </c>
      <c r="V34" s="10">
        <f t="shared" si="12"/>
        <v>0</v>
      </c>
      <c r="W34" s="10">
        <f t="shared" si="13"/>
        <v>0</v>
      </c>
      <c r="X34" s="10">
        <f t="shared" si="14"/>
        <v>0</v>
      </c>
      <c r="Y34" s="10"/>
      <c r="Z34" s="10"/>
      <c r="AA34" s="10"/>
      <c r="AB34" s="141"/>
      <c r="AG34" s="129">
        <v>1</v>
      </c>
      <c r="AH34" s="26">
        <f t="shared" si="15"/>
        <v>0</v>
      </c>
      <c r="AI34" s="129">
        <v>1</v>
      </c>
      <c r="AJ34" s="26">
        <f t="shared" si="16"/>
        <v>0</v>
      </c>
    </row>
    <row r="35" spans="1:36" ht="15" customHeight="1">
      <c r="A35" s="248"/>
      <c r="B35" s="245"/>
      <c r="C35" s="36">
        <v>57</v>
      </c>
      <c r="D35" s="39">
        <v>1</v>
      </c>
      <c r="E35" s="105">
        <v>1</v>
      </c>
      <c r="F35" s="45">
        <f t="shared" si="3"/>
        <v>0</v>
      </c>
      <c r="G35" s="36">
        <v>0</v>
      </c>
      <c r="H35" s="8">
        <f t="shared" ref="H35:H66" si="17">$D35-G35</f>
        <v>1</v>
      </c>
      <c r="I35" s="36">
        <v>1</v>
      </c>
      <c r="J35" s="8">
        <f t="shared" ref="J35:J66" si="18">$D35-I35</f>
        <v>0</v>
      </c>
      <c r="K35" s="36">
        <v>0</v>
      </c>
      <c r="L35" s="45">
        <f t="shared" ref="L35:L66" si="19">$D35-K35</f>
        <v>1</v>
      </c>
      <c r="N35" s="140">
        <f t="shared" si="4"/>
        <v>0</v>
      </c>
      <c r="O35" s="140">
        <f t="shared" si="5"/>
        <v>0</v>
      </c>
      <c r="P35" s="10">
        <f t="shared" si="6"/>
        <v>0</v>
      </c>
      <c r="Q35" s="10">
        <f t="shared" si="7"/>
        <v>0</v>
      </c>
      <c r="R35" s="141">
        <f t="shared" si="8"/>
        <v>0</v>
      </c>
      <c r="S35" s="10">
        <f t="shared" si="9"/>
        <v>0</v>
      </c>
      <c r="T35" s="10">
        <f t="shared" si="10"/>
        <v>1</v>
      </c>
      <c r="U35" s="10">
        <f t="shared" si="11"/>
        <v>0</v>
      </c>
      <c r="V35" s="10">
        <f t="shared" si="12"/>
        <v>0</v>
      </c>
      <c r="W35" s="10">
        <f t="shared" si="13"/>
        <v>0</v>
      </c>
      <c r="X35" s="10">
        <f t="shared" si="14"/>
        <v>0</v>
      </c>
      <c r="Y35" s="10"/>
      <c r="Z35" s="10"/>
      <c r="AA35" s="10"/>
      <c r="AB35" s="141"/>
      <c r="AG35" s="130">
        <v>1</v>
      </c>
      <c r="AH35" s="8">
        <f t="shared" si="15"/>
        <v>0</v>
      </c>
      <c r="AI35" s="130">
        <v>1</v>
      </c>
      <c r="AJ35" s="8">
        <f t="shared" si="16"/>
        <v>0</v>
      </c>
    </row>
    <row r="36" spans="1:36" ht="15" customHeight="1">
      <c r="A36" s="248"/>
      <c r="B36" s="245"/>
      <c r="C36" s="36">
        <v>78</v>
      </c>
      <c r="D36" s="39">
        <v>1</v>
      </c>
      <c r="E36" s="105">
        <v>1</v>
      </c>
      <c r="F36" s="45">
        <f t="shared" si="3"/>
        <v>0</v>
      </c>
      <c r="G36" s="36">
        <v>0</v>
      </c>
      <c r="H36" s="8">
        <f t="shared" si="17"/>
        <v>1</v>
      </c>
      <c r="I36" s="36">
        <v>1</v>
      </c>
      <c r="J36" s="8">
        <f t="shared" si="18"/>
        <v>0</v>
      </c>
      <c r="K36" s="36">
        <v>0</v>
      </c>
      <c r="L36" s="45">
        <f t="shared" si="19"/>
        <v>1</v>
      </c>
      <c r="N36" s="140">
        <f t="shared" si="4"/>
        <v>0</v>
      </c>
      <c r="O36" s="140">
        <f t="shared" si="5"/>
        <v>0</v>
      </c>
      <c r="P36" s="10">
        <f t="shared" si="6"/>
        <v>0</v>
      </c>
      <c r="Q36" s="10">
        <f t="shared" si="7"/>
        <v>0</v>
      </c>
      <c r="R36" s="141">
        <f t="shared" si="8"/>
        <v>0</v>
      </c>
      <c r="S36" s="10">
        <f t="shared" si="9"/>
        <v>0</v>
      </c>
      <c r="T36" s="10">
        <f t="shared" si="10"/>
        <v>1</v>
      </c>
      <c r="U36" s="10">
        <f t="shared" si="11"/>
        <v>0</v>
      </c>
      <c r="V36" s="10">
        <f t="shared" si="12"/>
        <v>0</v>
      </c>
      <c r="W36" s="10">
        <f t="shared" si="13"/>
        <v>0</v>
      </c>
      <c r="X36" s="10">
        <f t="shared" si="14"/>
        <v>0</v>
      </c>
      <c r="Y36" s="10"/>
      <c r="Z36" s="10"/>
      <c r="AA36" s="10"/>
      <c r="AB36" s="141"/>
      <c r="AG36" s="130">
        <v>1</v>
      </c>
      <c r="AH36" s="8">
        <f t="shared" si="15"/>
        <v>0</v>
      </c>
      <c r="AI36" s="130">
        <v>1</v>
      </c>
      <c r="AJ36" s="8">
        <f t="shared" si="16"/>
        <v>0</v>
      </c>
    </row>
    <row r="37" spans="1:36" ht="15" customHeight="1">
      <c r="A37" s="248"/>
      <c r="B37" s="245"/>
      <c r="C37" s="36">
        <v>91</v>
      </c>
      <c r="D37" s="39">
        <v>1</v>
      </c>
      <c r="E37" s="105">
        <v>1</v>
      </c>
      <c r="F37" s="45">
        <f t="shared" si="3"/>
        <v>0</v>
      </c>
      <c r="G37" s="36">
        <v>0</v>
      </c>
      <c r="H37" s="8">
        <f t="shared" si="17"/>
        <v>1</v>
      </c>
      <c r="I37" s="36">
        <v>1</v>
      </c>
      <c r="J37" s="8">
        <f t="shared" si="18"/>
        <v>0</v>
      </c>
      <c r="K37" s="36">
        <v>0</v>
      </c>
      <c r="L37" s="45">
        <f t="shared" si="19"/>
        <v>1</v>
      </c>
      <c r="N37" s="140">
        <f t="shared" si="4"/>
        <v>0</v>
      </c>
      <c r="O37" s="140">
        <f t="shared" si="5"/>
        <v>0</v>
      </c>
      <c r="P37" s="10">
        <f t="shared" si="6"/>
        <v>0</v>
      </c>
      <c r="Q37" s="10">
        <f t="shared" si="7"/>
        <v>0</v>
      </c>
      <c r="R37" s="141">
        <f t="shared" si="8"/>
        <v>0</v>
      </c>
      <c r="S37" s="10">
        <f t="shared" si="9"/>
        <v>0</v>
      </c>
      <c r="T37" s="10">
        <f t="shared" si="10"/>
        <v>1</v>
      </c>
      <c r="U37" s="10">
        <f t="shared" si="11"/>
        <v>0</v>
      </c>
      <c r="V37" s="10">
        <f t="shared" si="12"/>
        <v>0</v>
      </c>
      <c r="W37" s="10">
        <f t="shared" si="13"/>
        <v>0</v>
      </c>
      <c r="X37" s="10">
        <f t="shared" si="14"/>
        <v>0</v>
      </c>
      <c r="Y37" s="10"/>
      <c r="Z37" s="10"/>
      <c r="AA37" s="10"/>
      <c r="AB37" s="141"/>
      <c r="AG37" s="130">
        <v>1</v>
      </c>
      <c r="AH37" s="8">
        <f t="shared" si="15"/>
        <v>0</v>
      </c>
      <c r="AI37" s="130">
        <v>1</v>
      </c>
      <c r="AJ37" s="8">
        <f t="shared" si="16"/>
        <v>0</v>
      </c>
    </row>
    <row r="38" spans="1:36" ht="15" customHeight="1">
      <c r="A38" s="248"/>
      <c r="B38" s="245"/>
      <c r="C38" s="36">
        <v>115</v>
      </c>
      <c r="D38" s="39">
        <v>1</v>
      </c>
      <c r="E38" s="105">
        <v>1</v>
      </c>
      <c r="F38" s="45">
        <f t="shared" si="3"/>
        <v>0</v>
      </c>
      <c r="G38" s="36">
        <v>0</v>
      </c>
      <c r="H38" s="8">
        <f t="shared" si="17"/>
        <v>1</v>
      </c>
      <c r="I38" s="36">
        <v>1</v>
      </c>
      <c r="J38" s="8">
        <f t="shared" si="18"/>
        <v>0</v>
      </c>
      <c r="K38" s="36">
        <v>0</v>
      </c>
      <c r="L38" s="45">
        <f t="shared" si="19"/>
        <v>1</v>
      </c>
      <c r="N38" s="140">
        <f t="shared" si="4"/>
        <v>0</v>
      </c>
      <c r="O38" s="140">
        <f t="shared" si="5"/>
        <v>0</v>
      </c>
      <c r="P38" s="10">
        <f t="shared" si="6"/>
        <v>0</v>
      </c>
      <c r="Q38" s="10">
        <f t="shared" si="7"/>
        <v>0</v>
      </c>
      <c r="R38" s="141">
        <f t="shared" si="8"/>
        <v>0</v>
      </c>
      <c r="S38" s="10">
        <f t="shared" si="9"/>
        <v>0</v>
      </c>
      <c r="T38" s="10">
        <f t="shared" si="10"/>
        <v>1</v>
      </c>
      <c r="U38" s="10">
        <f t="shared" si="11"/>
        <v>0</v>
      </c>
      <c r="V38" s="10">
        <f t="shared" si="12"/>
        <v>0</v>
      </c>
      <c r="W38" s="10">
        <f t="shared" si="13"/>
        <v>0</v>
      </c>
      <c r="X38" s="10">
        <f t="shared" si="14"/>
        <v>0</v>
      </c>
      <c r="Y38" s="10"/>
      <c r="Z38" s="10"/>
      <c r="AA38" s="10"/>
      <c r="AB38" s="141"/>
      <c r="AG38" s="130">
        <v>1</v>
      </c>
      <c r="AH38" s="8">
        <f t="shared" si="15"/>
        <v>0</v>
      </c>
      <c r="AI38" s="130">
        <v>1</v>
      </c>
      <c r="AJ38" s="8">
        <f t="shared" si="16"/>
        <v>0</v>
      </c>
    </row>
    <row r="39" spans="1:36" ht="15" customHeight="1">
      <c r="A39" s="248"/>
      <c r="B39" s="245"/>
      <c r="C39" s="36">
        <v>136</v>
      </c>
      <c r="D39" s="39">
        <v>1</v>
      </c>
      <c r="E39" s="105">
        <v>1</v>
      </c>
      <c r="F39" s="45">
        <f t="shared" si="3"/>
        <v>0</v>
      </c>
      <c r="G39" s="36">
        <v>0</v>
      </c>
      <c r="H39" s="8">
        <f t="shared" si="17"/>
        <v>1</v>
      </c>
      <c r="I39" s="36">
        <v>1</v>
      </c>
      <c r="J39" s="8">
        <f t="shared" si="18"/>
        <v>0</v>
      </c>
      <c r="K39" s="36">
        <v>0</v>
      </c>
      <c r="L39" s="45">
        <f t="shared" si="19"/>
        <v>1</v>
      </c>
      <c r="N39" s="140">
        <f t="shared" si="4"/>
        <v>0</v>
      </c>
      <c r="O39" s="140">
        <f t="shared" si="5"/>
        <v>0</v>
      </c>
      <c r="P39" s="10">
        <f t="shared" si="6"/>
        <v>0</v>
      </c>
      <c r="Q39" s="10">
        <f t="shared" si="7"/>
        <v>0</v>
      </c>
      <c r="R39" s="141">
        <f t="shared" si="8"/>
        <v>0</v>
      </c>
      <c r="S39" s="10">
        <f t="shared" si="9"/>
        <v>0</v>
      </c>
      <c r="T39" s="10">
        <f t="shared" si="10"/>
        <v>1</v>
      </c>
      <c r="U39" s="10">
        <f t="shared" si="11"/>
        <v>0</v>
      </c>
      <c r="V39" s="10">
        <f t="shared" si="12"/>
        <v>0</v>
      </c>
      <c r="W39" s="10">
        <f t="shared" si="13"/>
        <v>0</v>
      </c>
      <c r="X39" s="10">
        <f t="shared" si="14"/>
        <v>0</v>
      </c>
      <c r="Y39" s="10"/>
      <c r="Z39" s="10"/>
      <c r="AA39" s="10"/>
      <c r="AB39" s="141"/>
      <c r="AG39" s="130">
        <v>1</v>
      </c>
      <c r="AH39" s="8">
        <f t="shared" si="15"/>
        <v>0</v>
      </c>
      <c r="AI39" s="130">
        <v>1</v>
      </c>
      <c r="AJ39" s="8">
        <f t="shared" si="16"/>
        <v>0</v>
      </c>
    </row>
    <row r="40" spans="1:36" ht="15" customHeight="1">
      <c r="A40" s="248"/>
      <c r="B40" s="245"/>
      <c r="C40" s="36">
        <v>177</v>
      </c>
      <c r="D40" s="39">
        <v>1</v>
      </c>
      <c r="E40" s="105">
        <v>1</v>
      </c>
      <c r="F40" s="45">
        <f t="shared" si="3"/>
        <v>0</v>
      </c>
      <c r="G40" s="36">
        <v>0</v>
      </c>
      <c r="H40" s="8">
        <f t="shared" si="17"/>
        <v>1</v>
      </c>
      <c r="I40" s="36">
        <v>1</v>
      </c>
      <c r="J40" s="8">
        <f t="shared" si="18"/>
        <v>0</v>
      </c>
      <c r="K40" s="36">
        <v>0</v>
      </c>
      <c r="L40" s="45">
        <f t="shared" si="19"/>
        <v>1</v>
      </c>
      <c r="N40" s="140">
        <f t="shared" si="4"/>
        <v>0</v>
      </c>
      <c r="O40" s="140">
        <f t="shared" si="5"/>
        <v>0</v>
      </c>
      <c r="P40" s="10">
        <f t="shared" si="6"/>
        <v>0</v>
      </c>
      <c r="Q40" s="10">
        <f t="shared" si="7"/>
        <v>0</v>
      </c>
      <c r="R40" s="141">
        <f t="shared" si="8"/>
        <v>0</v>
      </c>
      <c r="S40" s="10">
        <f t="shared" si="9"/>
        <v>0</v>
      </c>
      <c r="T40" s="10">
        <f t="shared" si="10"/>
        <v>1</v>
      </c>
      <c r="U40" s="10">
        <f t="shared" si="11"/>
        <v>0</v>
      </c>
      <c r="V40" s="10">
        <f t="shared" si="12"/>
        <v>0</v>
      </c>
      <c r="W40" s="10">
        <f t="shared" si="13"/>
        <v>0</v>
      </c>
      <c r="X40" s="10">
        <f t="shared" si="14"/>
        <v>0</v>
      </c>
      <c r="Y40" s="10"/>
      <c r="Z40" s="10"/>
      <c r="AA40" s="10"/>
      <c r="AB40" s="141"/>
      <c r="AG40" s="130">
        <v>1</v>
      </c>
      <c r="AH40" s="8">
        <f t="shared" si="15"/>
        <v>0</v>
      </c>
      <c r="AI40" s="130">
        <v>1</v>
      </c>
      <c r="AJ40" s="8">
        <f t="shared" si="16"/>
        <v>0</v>
      </c>
    </row>
    <row r="41" spans="1:36" ht="15" customHeight="1">
      <c r="A41" s="248"/>
      <c r="B41" s="245"/>
      <c r="C41" s="36">
        <v>212</v>
      </c>
      <c r="D41" s="39">
        <v>1</v>
      </c>
      <c r="E41" s="105">
        <v>1</v>
      </c>
      <c r="F41" s="45">
        <f t="shared" si="3"/>
        <v>0</v>
      </c>
      <c r="G41" s="36">
        <v>0</v>
      </c>
      <c r="H41" s="8">
        <f t="shared" si="17"/>
        <v>1</v>
      </c>
      <c r="I41" s="36">
        <v>1</v>
      </c>
      <c r="J41" s="8">
        <f t="shared" si="18"/>
        <v>0</v>
      </c>
      <c r="K41" s="36">
        <v>0</v>
      </c>
      <c r="L41" s="45">
        <f t="shared" si="19"/>
        <v>1</v>
      </c>
      <c r="N41" s="140">
        <f t="shared" si="4"/>
        <v>0</v>
      </c>
      <c r="O41" s="140">
        <f t="shared" si="5"/>
        <v>0</v>
      </c>
      <c r="P41" s="10">
        <f t="shared" si="6"/>
        <v>0</v>
      </c>
      <c r="Q41" s="10">
        <f t="shared" si="7"/>
        <v>0</v>
      </c>
      <c r="R41" s="141">
        <f t="shared" si="8"/>
        <v>0</v>
      </c>
      <c r="S41" s="10">
        <f t="shared" si="9"/>
        <v>0</v>
      </c>
      <c r="T41" s="10">
        <f t="shared" si="10"/>
        <v>1</v>
      </c>
      <c r="U41" s="10">
        <f t="shared" si="11"/>
        <v>0</v>
      </c>
      <c r="V41" s="10">
        <f t="shared" si="12"/>
        <v>0</v>
      </c>
      <c r="W41" s="10">
        <f t="shared" si="13"/>
        <v>0</v>
      </c>
      <c r="X41" s="10">
        <f t="shared" si="14"/>
        <v>0</v>
      </c>
      <c r="Y41" s="10"/>
      <c r="Z41" s="10"/>
      <c r="AA41" s="10"/>
      <c r="AB41" s="141"/>
      <c r="AG41" s="130">
        <v>1</v>
      </c>
      <c r="AH41" s="8">
        <f t="shared" si="15"/>
        <v>0</v>
      </c>
      <c r="AI41" s="130">
        <v>1</v>
      </c>
      <c r="AJ41" s="8">
        <f t="shared" si="16"/>
        <v>0</v>
      </c>
    </row>
    <row r="42" spans="1:36" ht="15" customHeight="1">
      <c r="A42" s="248"/>
      <c r="B42" s="245"/>
      <c r="C42" s="36">
        <v>241</v>
      </c>
      <c r="D42" s="39">
        <v>1</v>
      </c>
      <c r="E42" s="105">
        <v>1</v>
      </c>
      <c r="F42" s="45">
        <f t="shared" si="3"/>
        <v>0</v>
      </c>
      <c r="G42" s="36">
        <v>0</v>
      </c>
      <c r="H42" s="8">
        <f t="shared" si="17"/>
        <v>1</v>
      </c>
      <c r="I42" s="36">
        <v>1</v>
      </c>
      <c r="J42" s="8">
        <f t="shared" si="18"/>
        <v>0</v>
      </c>
      <c r="K42" s="36">
        <v>0</v>
      </c>
      <c r="L42" s="45">
        <f t="shared" si="19"/>
        <v>1</v>
      </c>
      <c r="N42" s="140">
        <f t="shared" si="4"/>
        <v>0</v>
      </c>
      <c r="O42" s="140">
        <f t="shared" si="5"/>
        <v>0</v>
      </c>
      <c r="P42" s="10">
        <f t="shared" si="6"/>
        <v>0</v>
      </c>
      <c r="Q42" s="10">
        <f t="shared" si="7"/>
        <v>0</v>
      </c>
      <c r="R42" s="141">
        <f t="shared" si="8"/>
        <v>0</v>
      </c>
      <c r="S42" s="10">
        <f t="shared" si="9"/>
        <v>0</v>
      </c>
      <c r="T42" s="10">
        <f t="shared" si="10"/>
        <v>1</v>
      </c>
      <c r="U42" s="10">
        <f t="shared" si="11"/>
        <v>0</v>
      </c>
      <c r="V42" s="10">
        <f t="shared" si="12"/>
        <v>0</v>
      </c>
      <c r="W42" s="10">
        <f t="shared" si="13"/>
        <v>0</v>
      </c>
      <c r="X42" s="10">
        <f t="shared" si="14"/>
        <v>0</v>
      </c>
      <c r="Y42" s="10"/>
      <c r="Z42" s="10"/>
      <c r="AA42" s="10"/>
      <c r="AB42" s="141"/>
      <c r="AG42" s="130">
        <v>1</v>
      </c>
      <c r="AH42" s="8">
        <f t="shared" si="15"/>
        <v>0</v>
      </c>
      <c r="AI42" s="130">
        <v>1</v>
      </c>
      <c r="AJ42" s="8">
        <f t="shared" si="16"/>
        <v>0</v>
      </c>
    </row>
    <row r="43" spans="1:36" ht="15" customHeight="1">
      <c r="A43" s="248"/>
      <c r="B43" s="245"/>
      <c r="C43" s="36">
        <v>257</v>
      </c>
      <c r="D43" s="39">
        <v>1</v>
      </c>
      <c r="E43" s="105">
        <v>1</v>
      </c>
      <c r="F43" s="45">
        <f t="shared" si="3"/>
        <v>0</v>
      </c>
      <c r="G43" s="36">
        <v>0</v>
      </c>
      <c r="H43" s="8">
        <f t="shared" si="17"/>
        <v>1</v>
      </c>
      <c r="I43" s="36">
        <v>1</v>
      </c>
      <c r="J43" s="8">
        <f t="shared" si="18"/>
        <v>0</v>
      </c>
      <c r="K43" s="36">
        <v>0</v>
      </c>
      <c r="L43" s="45">
        <f t="shared" si="19"/>
        <v>1</v>
      </c>
      <c r="N43" s="140">
        <f t="shared" si="4"/>
        <v>0</v>
      </c>
      <c r="O43" s="140">
        <f t="shared" si="5"/>
        <v>0</v>
      </c>
      <c r="P43" s="10">
        <f t="shared" si="6"/>
        <v>0</v>
      </c>
      <c r="Q43" s="10">
        <f t="shared" si="7"/>
        <v>0</v>
      </c>
      <c r="R43" s="141">
        <f t="shared" si="8"/>
        <v>0</v>
      </c>
      <c r="S43" s="10">
        <f t="shared" si="9"/>
        <v>0</v>
      </c>
      <c r="T43" s="10">
        <f t="shared" si="10"/>
        <v>1</v>
      </c>
      <c r="U43" s="10">
        <f t="shared" si="11"/>
        <v>0</v>
      </c>
      <c r="V43" s="10">
        <f t="shared" si="12"/>
        <v>0</v>
      </c>
      <c r="W43" s="10">
        <f t="shared" si="13"/>
        <v>0</v>
      </c>
      <c r="X43" s="10">
        <f t="shared" si="14"/>
        <v>0</v>
      </c>
      <c r="Y43" s="10"/>
      <c r="Z43" s="10"/>
      <c r="AA43" s="10"/>
      <c r="AB43" s="141"/>
      <c r="AG43" s="130">
        <v>1</v>
      </c>
      <c r="AH43" s="8">
        <f t="shared" si="15"/>
        <v>0</v>
      </c>
      <c r="AI43" s="130">
        <v>1</v>
      </c>
      <c r="AJ43" s="8">
        <f t="shared" si="16"/>
        <v>0</v>
      </c>
    </row>
    <row r="44" spans="1:36" ht="15" customHeight="1" thickBot="1">
      <c r="A44" s="248"/>
      <c r="B44" s="246"/>
      <c r="C44" s="37">
        <v>290</v>
      </c>
      <c r="D44" s="42">
        <v>1</v>
      </c>
      <c r="E44" s="106">
        <v>1</v>
      </c>
      <c r="F44" s="46">
        <f t="shared" si="3"/>
        <v>0</v>
      </c>
      <c r="G44" s="37">
        <v>0</v>
      </c>
      <c r="H44" s="27">
        <f t="shared" si="17"/>
        <v>1</v>
      </c>
      <c r="I44" s="37">
        <v>1</v>
      </c>
      <c r="J44" s="27">
        <f t="shared" si="18"/>
        <v>0</v>
      </c>
      <c r="K44" s="37">
        <v>0</v>
      </c>
      <c r="L44" s="46">
        <f t="shared" si="19"/>
        <v>1</v>
      </c>
      <c r="N44" s="140">
        <f t="shared" si="4"/>
        <v>0</v>
      </c>
      <c r="O44" s="140">
        <f t="shared" si="5"/>
        <v>0</v>
      </c>
      <c r="P44" s="10">
        <f t="shared" si="6"/>
        <v>0</v>
      </c>
      <c r="Q44" s="10">
        <f t="shared" si="7"/>
        <v>0</v>
      </c>
      <c r="R44" s="141">
        <f t="shared" si="8"/>
        <v>0</v>
      </c>
      <c r="S44" s="10">
        <f t="shared" si="9"/>
        <v>0</v>
      </c>
      <c r="T44" s="10">
        <f t="shared" si="10"/>
        <v>1</v>
      </c>
      <c r="U44" s="10">
        <f t="shared" si="11"/>
        <v>0</v>
      </c>
      <c r="V44" s="10">
        <f t="shared" si="12"/>
        <v>0</v>
      </c>
      <c r="W44" s="10">
        <f t="shared" si="13"/>
        <v>0</v>
      </c>
      <c r="X44" s="10">
        <f t="shared" si="14"/>
        <v>0</v>
      </c>
      <c r="Y44" s="10"/>
      <c r="Z44" s="10"/>
      <c r="AA44" s="10"/>
      <c r="AB44" s="141"/>
      <c r="AG44" s="131">
        <v>1</v>
      </c>
      <c r="AH44" s="27">
        <f t="shared" si="15"/>
        <v>0</v>
      </c>
      <c r="AI44" s="131">
        <v>1</v>
      </c>
      <c r="AJ44" s="27">
        <f t="shared" si="16"/>
        <v>0</v>
      </c>
    </row>
    <row r="45" spans="1:36" ht="15" customHeight="1">
      <c r="A45" s="248"/>
      <c r="B45" s="244" t="s">
        <v>16</v>
      </c>
      <c r="C45" s="35">
        <v>33</v>
      </c>
      <c r="D45" s="41">
        <v>1</v>
      </c>
      <c r="E45" s="36">
        <v>1</v>
      </c>
      <c r="F45" s="45">
        <f t="shared" si="3"/>
        <v>0</v>
      </c>
      <c r="G45" s="36">
        <v>1</v>
      </c>
      <c r="H45" s="8">
        <f t="shared" si="17"/>
        <v>0</v>
      </c>
      <c r="I45" s="36">
        <v>1</v>
      </c>
      <c r="J45" s="8">
        <f t="shared" si="18"/>
        <v>0</v>
      </c>
      <c r="K45" s="36">
        <v>0</v>
      </c>
      <c r="L45" s="45">
        <f t="shared" si="19"/>
        <v>1</v>
      </c>
      <c r="N45" s="140">
        <f t="shared" si="4"/>
        <v>0</v>
      </c>
      <c r="O45" s="140">
        <f t="shared" si="5"/>
        <v>1</v>
      </c>
      <c r="P45" s="10">
        <f t="shared" si="6"/>
        <v>0</v>
      </c>
      <c r="Q45" s="10">
        <f t="shared" si="7"/>
        <v>0</v>
      </c>
      <c r="R45" s="141">
        <f t="shared" si="8"/>
        <v>0</v>
      </c>
      <c r="S45" s="10">
        <f t="shared" si="9"/>
        <v>1</v>
      </c>
      <c r="T45" s="10">
        <f t="shared" si="10"/>
        <v>1</v>
      </c>
      <c r="U45" s="10">
        <f t="shared" si="11"/>
        <v>0</v>
      </c>
      <c r="V45" s="10">
        <f t="shared" si="12"/>
        <v>1</v>
      </c>
      <c r="W45" s="10">
        <f t="shared" si="13"/>
        <v>0</v>
      </c>
      <c r="X45" s="10">
        <f t="shared" si="14"/>
        <v>0</v>
      </c>
      <c r="Y45" s="10"/>
      <c r="Z45" s="10"/>
      <c r="AA45" s="10"/>
      <c r="AB45" s="141"/>
      <c r="AG45" s="130">
        <v>1</v>
      </c>
      <c r="AH45" s="8">
        <f t="shared" si="15"/>
        <v>0</v>
      </c>
      <c r="AI45" s="130">
        <v>1</v>
      </c>
      <c r="AJ45" s="8">
        <f t="shared" si="16"/>
        <v>0</v>
      </c>
    </row>
    <row r="46" spans="1:36" ht="15" customHeight="1" thickBot="1">
      <c r="A46" s="249"/>
      <c r="B46" s="246"/>
      <c r="C46" s="37">
        <v>57</v>
      </c>
      <c r="D46" s="42">
        <v>1</v>
      </c>
      <c r="E46" s="36">
        <v>1</v>
      </c>
      <c r="F46" s="45">
        <f t="shared" si="3"/>
        <v>0</v>
      </c>
      <c r="G46" s="36">
        <v>1</v>
      </c>
      <c r="H46" s="8">
        <f t="shared" si="17"/>
        <v>0</v>
      </c>
      <c r="I46" s="36">
        <v>1</v>
      </c>
      <c r="J46" s="8">
        <f t="shared" si="18"/>
        <v>0</v>
      </c>
      <c r="K46" s="36">
        <v>0</v>
      </c>
      <c r="L46" s="45">
        <f t="shared" si="19"/>
        <v>1</v>
      </c>
      <c r="N46" s="140">
        <f t="shared" si="4"/>
        <v>0</v>
      </c>
      <c r="O46" s="140">
        <f t="shared" si="5"/>
        <v>1</v>
      </c>
      <c r="P46" s="10">
        <f t="shared" si="6"/>
        <v>0</v>
      </c>
      <c r="Q46" s="10">
        <f t="shared" si="7"/>
        <v>0</v>
      </c>
      <c r="R46" s="141">
        <f t="shared" si="8"/>
        <v>0</v>
      </c>
      <c r="S46" s="10">
        <f t="shared" si="9"/>
        <v>1</v>
      </c>
      <c r="T46" s="10">
        <f t="shared" si="10"/>
        <v>1</v>
      </c>
      <c r="U46" s="10">
        <f t="shared" si="11"/>
        <v>0</v>
      </c>
      <c r="V46" s="10">
        <f t="shared" si="12"/>
        <v>1</v>
      </c>
      <c r="W46" s="10">
        <f t="shared" si="13"/>
        <v>0</v>
      </c>
      <c r="X46" s="10">
        <f t="shared" si="14"/>
        <v>0</v>
      </c>
      <c r="Y46" s="10"/>
      <c r="Z46" s="10"/>
      <c r="AA46" s="10"/>
      <c r="AB46" s="141"/>
      <c r="AG46" s="130">
        <v>1</v>
      </c>
      <c r="AH46" s="8">
        <f t="shared" si="15"/>
        <v>0</v>
      </c>
      <c r="AI46" s="130">
        <v>1</v>
      </c>
      <c r="AJ46" s="8">
        <f t="shared" si="16"/>
        <v>0</v>
      </c>
    </row>
    <row r="47" spans="1:36" ht="15" customHeight="1">
      <c r="A47" s="250" t="s">
        <v>125</v>
      </c>
      <c r="B47" s="244" t="s">
        <v>17</v>
      </c>
      <c r="C47" s="28">
        <v>25</v>
      </c>
      <c r="D47" s="47">
        <v>1</v>
      </c>
      <c r="E47" s="28">
        <v>1</v>
      </c>
      <c r="F47" s="43">
        <f t="shared" si="3"/>
        <v>0</v>
      </c>
      <c r="G47" s="28">
        <v>1</v>
      </c>
      <c r="H47" s="26">
        <f t="shared" si="17"/>
        <v>0</v>
      </c>
      <c r="I47" s="28">
        <v>1</v>
      </c>
      <c r="J47" s="26">
        <f t="shared" si="18"/>
        <v>0</v>
      </c>
      <c r="K47" s="28">
        <v>0</v>
      </c>
      <c r="L47" s="43">
        <f t="shared" si="19"/>
        <v>1</v>
      </c>
      <c r="N47" s="140">
        <f t="shared" si="4"/>
        <v>0</v>
      </c>
      <c r="O47" s="140">
        <f t="shared" si="5"/>
        <v>1</v>
      </c>
      <c r="P47" s="10">
        <f t="shared" si="6"/>
        <v>0</v>
      </c>
      <c r="Q47" s="10">
        <f t="shared" si="7"/>
        <v>0</v>
      </c>
      <c r="R47" s="141">
        <f t="shared" si="8"/>
        <v>0</v>
      </c>
      <c r="S47" s="10">
        <f t="shared" si="9"/>
        <v>1</v>
      </c>
      <c r="T47" s="10">
        <f t="shared" si="10"/>
        <v>1</v>
      </c>
      <c r="U47" s="10">
        <f t="shared" si="11"/>
        <v>0</v>
      </c>
      <c r="V47" s="10">
        <f t="shared" si="12"/>
        <v>1</v>
      </c>
      <c r="W47" s="10">
        <f t="shared" si="13"/>
        <v>0</v>
      </c>
      <c r="X47" s="10">
        <f t="shared" si="14"/>
        <v>0</v>
      </c>
      <c r="Y47" s="10"/>
      <c r="Z47" s="10"/>
      <c r="AA47" s="10"/>
      <c r="AB47" s="141"/>
      <c r="AG47" s="28">
        <v>1</v>
      </c>
      <c r="AH47" s="26">
        <f t="shared" si="15"/>
        <v>0</v>
      </c>
      <c r="AI47" s="28">
        <v>1</v>
      </c>
      <c r="AJ47" s="26">
        <f t="shared" si="16"/>
        <v>0</v>
      </c>
    </row>
    <row r="48" spans="1:36" ht="15" customHeight="1">
      <c r="A48" s="251"/>
      <c r="B48" s="245"/>
      <c r="C48" s="29">
        <v>31</v>
      </c>
      <c r="D48" s="48">
        <v>0</v>
      </c>
      <c r="E48" s="29">
        <v>0</v>
      </c>
      <c r="F48" s="45">
        <f t="shared" si="3"/>
        <v>0</v>
      </c>
      <c r="G48" s="29">
        <v>1</v>
      </c>
      <c r="H48" s="8">
        <f t="shared" si="17"/>
        <v>-1</v>
      </c>
      <c r="I48" s="29">
        <v>1</v>
      </c>
      <c r="J48" s="8">
        <f t="shared" si="18"/>
        <v>-1</v>
      </c>
      <c r="K48" s="29">
        <v>0</v>
      </c>
      <c r="L48" s="45">
        <f t="shared" si="19"/>
        <v>0</v>
      </c>
      <c r="N48" s="140">
        <f t="shared" si="4"/>
        <v>0</v>
      </c>
      <c r="O48" s="140">
        <f t="shared" si="5"/>
        <v>0</v>
      </c>
      <c r="P48" s="10">
        <f t="shared" si="6"/>
        <v>0</v>
      </c>
      <c r="Q48" s="10">
        <f t="shared" si="7"/>
        <v>0</v>
      </c>
      <c r="R48" s="141">
        <f t="shared" si="8"/>
        <v>0</v>
      </c>
      <c r="S48" s="10">
        <f t="shared" si="9"/>
        <v>0</v>
      </c>
      <c r="T48" s="10">
        <f t="shared" si="10"/>
        <v>0</v>
      </c>
      <c r="U48" s="10">
        <f t="shared" si="11"/>
        <v>0</v>
      </c>
      <c r="V48" s="10">
        <f t="shared" si="12"/>
        <v>0</v>
      </c>
      <c r="W48" s="10">
        <f t="shared" si="13"/>
        <v>0</v>
      </c>
      <c r="X48" s="10">
        <f t="shared" si="14"/>
        <v>0</v>
      </c>
      <c r="Y48" s="10"/>
      <c r="Z48" s="10"/>
      <c r="AA48" s="10"/>
      <c r="AB48" s="141"/>
      <c r="AG48" s="29">
        <v>1</v>
      </c>
      <c r="AH48" s="8">
        <f t="shared" si="15"/>
        <v>-1</v>
      </c>
      <c r="AI48" s="29">
        <v>1</v>
      </c>
      <c r="AJ48" s="8">
        <f t="shared" si="16"/>
        <v>-1</v>
      </c>
    </row>
    <row r="49" spans="1:36" ht="15" customHeight="1" thickBot="1">
      <c r="A49" s="251"/>
      <c r="B49" s="246"/>
      <c r="C49" s="30">
        <v>64</v>
      </c>
      <c r="D49" s="49">
        <v>0</v>
      </c>
      <c r="E49" s="29">
        <v>0</v>
      </c>
      <c r="F49" s="45">
        <f t="shared" si="3"/>
        <v>0</v>
      </c>
      <c r="G49" s="29">
        <v>1</v>
      </c>
      <c r="H49" s="8">
        <f t="shared" si="17"/>
        <v>-1</v>
      </c>
      <c r="I49" s="29">
        <v>1</v>
      </c>
      <c r="J49" s="8">
        <f t="shared" si="18"/>
        <v>-1</v>
      </c>
      <c r="K49" s="29">
        <v>0</v>
      </c>
      <c r="L49" s="45">
        <f t="shared" si="19"/>
        <v>0</v>
      </c>
      <c r="N49" s="140">
        <f t="shared" si="4"/>
        <v>0</v>
      </c>
      <c r="O49" s="140">
        <f t="shared" si="5"/>
        <v>0</v>
      </c>
      <c r="P49" s="10">
        <f t="shared" si="6"/>
        <v>0</v>
      </c>
      <c r="Q49" s="10">
        <f t="shared" si="7"/>
        <v>0</v>
      </c>
      <c r="R49" s="141">
        <f t="shared" si="8"/>
        <v>0</v>
      </c>
      <c r="S49" s="10">
        <f t="shared" si="9"/>
        <v>0</v>
      </c>
      <c r="T49" s="10">
        <f t="shared" si="10"/>
        <v>0</v>
      </c>
      <c r="U49" s="10">
        <f t="shared" si="11"/>
        <v>0</v>
      </c>
      <c r="V49" s="10">
        <f t="shared" si="12"/>
        <v>0</v>
      </c>
      <c r="W49" s="10">
        <f t="shared" si="13"/>
        <v>0</v>
      </c>
      <c r="X49" s="10">
        <f t="shared" si="14"/>
        <v>0</v>
      </c>
      <c r="Y49" s="10"/>
      <c r="Z49" s="10"/>
      <c r="AA49" s="10"/>
      <c r="AB49" s="141"/>
      <c r="AG49" s="29">
        <v>1</v>
      </c>
      <c r="AH49" s="8">
        <f t="shared" si="15"/>
        <v>-1</v>
      </c>
      <c r="AI49" s="29">
        <v>1</v>
      </c>
      <c r="AJ49" s="8">
        <f t="shared" si="16"/>
        <v>-1</v>
      </c>
    </row>
    <row r="50" spans="1:36" ht="15" customHeight="1">
      <c r="A50" s="251"/>
      <c r="B50" s="244" t="s">
        <v>18</v>
      </c>
      <c r="C50" s="35">
        <v>62</v>
      </c>
      <c r="D50" s="41">
        <v>0</v>
      </c>
      <c r="E50" s="104">
        <v>0</v>
      </c>
      <c r="F50" s="43">
        <f t="shared" si="3"/>
        <v>0</v>
      </c>
      <c r="G50" s="35">
        <v>0</v>
      </c>
      <c r="H50" s="26">
        <f t="shared" si="17"/>
        <v>0</v>
      </c>
      <c r="I50" s="35">
        <v>0</v>
      </c>
      <c r="J50" s="26">
        <f t="shared" si="18"/>
        <v>0</v>
      </c>
      <c r="K50" s="35">
        <v>0</v>
      </c>
      <c r="L50" s="43">
        <f t="shared" si="19"/>
        <v>0</v>
      </c>
      <c r="N50" s="140">
        <f t="shared" si="4"/>
        <v>0</v>
      </c>
      <c r="O50" s="140">
        <f t="shared" si="5"/>
        <v>0</v>
      </c>
      <c r="P50" s="10">
        <f t="shared" si="6"/>
        <v>0</v>
      </c>
      <c r="Q50" s="10">
        <f t="shared" si="7"/>
        <v>0</v>
      </c>
      <c r="R50" s="141">
        <f t="shared" si="8"/>
        <v>0</v>
      </c>
      <c r="S50" s="10">
        <f t="shared" si="9"/>
        <v>0</v>
      </c>
      <c r="T50" s="10">
        <f t="shared" si="10"/>
        <v>0</v>
      </c>
      <c r="U50" s="10">
        <f t="shared" si="11"/>
        <v>0</v>
      </c>
      <c r="V50" s="10">
        <f t="shared" si="12"/>
        <v>0</v>
      </c>
      <c r="W50" s="10">
        <f t="shared" si="13"/>
        <v>0</v>
      </c>
      <c r="X50" s="10">
        <f t="shared" si="14"/>
        <v>0</v>
      </c>
      <c r="Y50" s="10"/>
      <c r="Z50" s="10"/>
      <c r="AA50" s="10"/>
      <c r="AB50" s="141"/>
      <c r="AG50" s="129">
        <v>0</v>
      </c>
      <c r="AH50" s="26">
        <f t="shared" si="15"/>
        <v>0</v>
      </c>
      <c r="AI50" s="129">
        <v>0</v>
      </c>
      <c r="AJ50" s="26">
        <f t="shared" si="16"/>
        <v>0</v>
      </c>
    </row>
    <row r="51" spans="1:36" ht="15" customHeight="1">
      <c r="A51" s="251"/>
      <c r="B51" s="245"/>
      <c r="C51" s="36">
        <v>78</v>
      </c>
      <c r="D51" s="39">
        <v>1</v>
      </c>
      <c r="E51" s="105">
        <v>1</v>
      </c>
      <c r="F51" s="45">
        <f t="shared" si="3"/>
        <v>0</v>
      </c>
      <c r="G51" s="36">
        <v>1</v>
      </c>
      <c r="H51" s="8">
        <f t="shared" si="17"/>
        <v>0</v>
      </c>
      <c r="I51" s="36">
        <v>1</v>
      </c>
      <c r="J51" s="8">
        <f t="shared" si="18"/>
        <v>0</v>
      </c>
      <c r="K51" s="36">
        <v>0</v>
      </c>
      <c r="L51" s="45">
        <f t="shared" si="19"/>
        <v>1</v>
      </c>
      <c r="N51" s="140">
        <f t="shared" si="4"/>
        <v>0</v>
      </c>
      <c r="O51" s="140">
        <f t="shared" si="5"/>
        <v>1</v>
      </c>
      <c r="P51" s="10">
        <f t="shared" si="6"/>
        <v>0</v>
      </c>
      <c r="Q51" s="10">
        <f t="shared" si="7"/>
        <v>0</v>
      </c>
      <c r="R51" s="141">
        <f t="shared" si="8"/>
        <v>0</v>
      </c>
      <c r="S51" s="10">
        <f t="shared" si="9"/>
        <v>1</v>
      </c>
      <c r="T51" s="10">
        <f t="shared" si="10"/>
        <v>1</v>
      </c>
      <c r="U51" s="10">
        <f t="shared" si="11"/>
        <v>0</v>
      </c>
      <c r="V51" s="10">
        <f t="shared" si="12"/>
        <v>1</v>
      </c>
      <c r="W51" s="10">
        <f t="shared" si="13"/>
        <v>0</v>
      </c>
      <c r="X51" s="10">
        <f t="shared" si="14"/>
        <v>0</v>
      </c>
      <c r="Y51" s="10"/>
      <c r="Z51" s="10"/>
      <c r="AA51" s="10"/>
      <c r="AB51" s="141"/>
      <c r="AG51" s="130">
        <v>1</v>
      </c>
      <c r="AH51" s="8">
        <f t="shared" si="15"/>
        <v>0</v>
      </c>
      <c r="AI51" s="130">
        <v>1</v>
      </c>
      <c r="AJ51" s="8">
        <f t="shared" si="16"/>
        <v>0</v>
      </c>
    </row>
    <row r="52" spans="1:36" ht="15" customHeight="1">
      <c r="A52" s="251"/>
      <c r="B52" s="245"/>
      <c r="C52" s="36">
        <v>102</v>
      </c>
      <c r="D52" s="39">
        <v>0</v>
      </c>
      <c r="E52" s="105">
        <v>0</v>
      </c>
      <c r="F52" s="45">
        <f t="shared" si="3"/>
        <v>0</v>
      </c>
      <c r="G52" s="36">
        <v>0</v>
      </c>
      <c r="H52" s="8">
        <f t="shared" si="17"/>
        <v>0</v>
      </c>
      <c r="I52" s="36">
        <v>0</v>
      </c>
      <c r="J52" s="8">
        <f t="shared" si="18"/>
        <v>0</v>
      </c>
      <c r="K52" s="36">
        <v>1</v>
      </c>
      <c r="L52" s="45">
        <f t="shared" si="19"/>
        <v>-1</v>
      </c>
      <c r="N52" s="140">
        <f t="shared" si="4"/>
        <v>0</v>
      </c>
      <c r="O52" s="140">
        <f t="shared" si="5"/>
        <v>0</v>
      </c>
      <c r="P52" s="10">
        <f t="shared" si="6"/>
        <v>0</v>
      </c>
      <c r="Q52" s="10">
        <f t="shared" si="7"/>
        <v>0</v>
      </c>
      <c r="R52" s="141">
        <f t="shared" si="8"/>
        <v>0</v>
      </c>
      <c r="S52" s="10">
        <f t="shared" si="9"/>
        <v>0</v>
      </c>
      <c r="T52" s="10">
        <f t="shared" si="10"/>
        <v>0</v>
      </c>
      <c r="U52" s="10">
        <f t="shared" si="11"/>
        <v>0</v>
      </c>
      <c r="V52" s="10">
        <f t="shared" si="12"/>
        <v>0</v>
      </c>
      <c r="W52" s="10">
        <f t="shared" si="13"/>
        <v>0</v>
      </c>
      <c r="X52" s="10">
        <f t="shared" si="14"/>
        <v>0</v>
      </c>
      <c r="Y52" s="10"/>
      <c r="Z52" s="10"/>
      <c r="AA52" s="10"/>
      <c r="AB52" s="141"/>
      <c r="AG52" s="130">
        <v>0</v>
      </c>
      <c r="AH52" s="8">
        <f t="shared" si="15"/>
        <v>0</v>
      </c>
      <c r="AI52" s="130">
        <v>0</v>
      </c>
      <c r="AJ52" s="8">
        <f t="shared" si="16"/>
        <v>0</v>
      </c>
    </row>
    <row r="53" spans="1:36" ht="15" customHeight="1">
      <c r="A53" s="251"/>
      <c r="B53" s="245"/>
      <c r="C53" s="36">
        <v>103</v>
      </c>
      <c r="D53" s="39">
        <v>1</v>
      </c>
      <c r="E53" s="105">
        <v>1</v>
      </c>
      <c r="F53" s="45">
        <f t="shared" si="3"/>
        <v>0</v>
      </c>
      <c r="G53" s="36">
        <v>1</v>
      </c>
      <c r="H53" s="8">
        <f t="shared" si="17"/>
        <v>0</v>
      </c>
      <c r="I53" s="36">
        <v>1</v>
      </c>
      <c r="J53" s="8">
        <f t="shared" si="18"/>
        <v>0</v>
      </c>
      <c r="K53" s="36">
        <v>1</v>
      </c>
      <c r="L53" s="45">
        <f t="shared" si="19"/>
        <v>0</v>
      </c>
      <c r="N53" s="140">
        <f t="shared" si="4"/>
        <v>1</v>
      </c>
      <c r="O53" s="140">
        <f t="shared" si="5"/>
        <v>1</v>
      </c>
      <c r="P53" s="10">
        <f t="shared" si="6"/>
        <v>1</v>
      </c>
      <c r="Q53" s="10">
        <f t="shared" si="7"/>
        <v>1</v>
      </c>
      <c r="R53" s="141">
        <f t="shared" si="8"/>
        <v>1</v>
      </c>
      <c r="S53" s="10">
        <f t="shared" si="9"/>
        <v>1</v>
      </c>
      <c r="T53" s="10">
        <f t="shared" si="10"/>
        <v>1</v>
      </c>
      <c r="U53" s="10">
        <f t="shared" si="11"/>
        <v>1</v>
      </c>
      <c r="V53" s="10">
        <f t="shared" si="12"/>
        <v>1</v>
      </c>
      <c r="W53" s="10">
        <f t="shared" si="13"/>
        <v>1</v>
      </c>
      <c r="X53" s="10">
        <f t="shared" si="14"/>
        <v>1</v>
      </c>
      <c r="Y53" s="10"/>
      <c r="Z53" s="10"/>
      <c r="AA53" s="10"/>
      <c r="AB53" s="141"/>
      <c r="AG53" s="130">
        <v>1</v>
      </c>
      <c r="AH53" s="8">
        <f t="shared" si="15"/>
        <v>0</v>
      </c>
      <c r="AI53" s="130">
        <v>1</v>
      </c>
      <c r="AJ53" s="8">
        <f t="shared" si="16"/>
        <v>0</v>
      </c>
    </row>
    <row r="54" spans="1:36" ht="15" customHeight="1">
      <c r="A54" s="251"/>
      <c r="B54" s="245"/>
      <c r="C54" s="36">
        <v>113</v>
      </c>
      <c r="D54" s="39">
        <v>1</v>
      </c>
      <c r="E54" s="105">
        <v>1</v>
      </c>
      <c r="F54" s="45">
        <f t="shared" si="3"/>
        <v>0</v>
      </c>
      <c r="G54" s="36">
        <v>1</v>
      </c>
      <c r="H54" s="8">
        <f t="shared" si="17"/>
        <v>0</v>
      </c>
      <c r="I54" s="36">
        <v>1</v>
      </c>
      <c r="J54" s="8">
        <f t="shared" si="18"/>
        <v>0</v>
      </c>
      <c r="K54" s="36">
        <v>1</v>
      </c>
      <c r="L54" s="45">
        <f t="shared" si="19"/>
        <v>0</v>
      </c>
      <c r="N54" s="140">
        <f t="shared" si="4"/>
        <v>1</v>
      </c>
      <c r="O54" s="140">
        <f t="shared" si="5"/>
        <v>1</v>
      </c>
      <c r="P54" s="10">
        <f t="shared" si="6"/>
        <v>1</v>
      </c>
      <c r="Q54" s="10">
        <f t="shared" si="7"/>
        <v>1</v>
      </c>
      <c r="R54" s="141">
        <f t="shared" si="8"/>
        <v>1</v>
      </c>
      <c r="S54" s="10">
        <f t="shared" si="9"/>
        <v>1</v>
      </c>
      <c r="T54" s="10">
        <f t="shared" si="10"/>
        <v>1</v>
      </c>
      <c r="U54" s="10">
        <f t="shared" si="11"/>
        <v>1</v>
      </c>
      <c r="V54" s="10">
        <f t="shared" si="12"/>
        <v>1</v>
      </c>
      <c r="W54" s="10">
        <f t="shared" si="13"/>
        <v>1</v>
      </c>
      <c r="X54" s="10">
        <f t="shared" si="14"/>
        <v>1</v>
      </c>
      <c r="Y54" s="10"/>
      <c r="Z54" s="10"/>
      <c r="AA54" s="10"/>
      <c r="AB54" s="141"/>
      <c r="AG54" s="130">
        <v>1</v>
      </c>
      <c r="AH54" s="8">
        <f t="shared" si="15"/>
        <v>0</v>
      </c>
      <c r="AI54" s="130">
        <v>1</v>
      </c>
      <c r="AJ54" s="8">
        <f t="shared" si="16"/>
        <v>0</v>
      </c>
    </row>
    <row r="55" spans="1:36" ht="15" customHeight="1">
      <c r="A55" s="251"/>
      <c r="B55" s="245"/>
      <c r="C55" s="36">
        <v>125</v>
      </c>
      <c r="D55" s="39">
        <v>0</v>
      </c>
      <c r="E55" s="105">
        <v>0</v>
      </c>
      <c r="F55" s="45">
        <f t="shared" si="3"/>
        <v>0</v>
      </c>
      <c r="G55" s="36">
        <v>0</v>
      </c>
      <c r="H55" s="8">
        <f t="shared" si="17"/>
        <v>0</v>
      </c>
      <c r="I55" s="36">
        <v>0</v>
      </c>
      <c r="J55" s="8">
        <f t="shared" si="18"/>
        <v>0</v>
      </c>
      <c r="K55" s="36">
        <v>0</v>
      </c>
      <c r="L55" s="45">
        <f t="shared" si="19"/>
        <v>0</v>
      </c>
      <c r="N55" s="140">
        <f t="shared" si="4"/>
        <v>0</v>
      </c>
      <c r="O55" s="140">
        <f t="shared" si="5"/>
        <v>0</v>
      </c>
      <c r="P55" s="10">
        <f t="shared" si="6"/>
        <v>0</v>
      </c>
      <c r="Q55" s="10">
        <f t="shared" si="7"/>
        <v>0</v>
      </c>
      <c r="R55" s="141">
        <f t="shared" si="8"/>
        <v>0</v>
      </c>
      <c r="S55" s="10">
        <f t="shared" si="9"/>
        <v>0</v>
      </c>
      <c r="T55" s="10">
        <f t="shared" si="10"/>
        <v>0</v>
      </c>
      <c r="U55" s="10">
        <f t="shared" si="11"/>
        <v>0</v>
      </c>
      <c r="V55" s="10">
        <f t="shared" si="12"/>
        <v>0</v>
      </c>
      <c r="W55" s="10">
        <f t="shared" si="13"/>
        <v>0</v>
      </c>
      <c r="X55" s="10">
        <f t="shared" si="14"/>
        <v>0</v>
      </c>
      <c r="Y55" s="10"/>
      <c r="Z55" s="10"/>
      <c r="AA55" s="10"/>
      <c r="AB55" s="141"/>
      <c r="AG55" s="130">
        <v>0</v>
      </c>
      <c r="AH55" s="8">
        <f t="shared" si="15"/>
        <v>0</v>
      </c>
      <c r="AI55" s="130">
        <v>0</v>
      </c>
      <c r="AJ55" s="8">
        <f t="shared" si="16"/>
        <v>0</v>
      </c>
    </row>
    <row r="56" spans="1:36" ht="15" customHeight="1" thickBot="1">
      <c r="A56" s="251"/>
      <c r="B56" s="246"/>
      <c r="C56" s="37">
        <v>132</v>
      </c>
      <c r="D56" s="42">
        <v>1</v>
      </c>
      <c r="E56" s="106">
        <v>1</v>
      </c>
      <c r="F56" s="46">
        <f t="shared" si="3"/>
        <v>0</v>
      </c>
      <c r="G56" s="37">
        <v>1</v>
      </c>
      <c r="H56" s="27">
        <f t="shared" si="17"/>
        <v>0</v>
      </c>
      <c r="I56" s="37">
        <v>1</v>
      </c>
      <c r="J56" s="27">
        <f t="shared" si="18"/>
        <v>0</v>
      </c>
      <c r="K56" s="37">
        <v>0</v>
      </c>
      <c r="L56" s="46">
        <f t="shared" si="19"/>
        <v>1</v>
      </c>
      <c r="N56" s="140">
        <f t="shared" si="4"/>
        <v>0</v>
      </c>
      <c r="O56" s="140">
        <f t="shared" si="5"/>
        <v>1</v>
      </c>
      <c r="P56" s="10">
        <f t="shared" si="6"/>
        <v>0</v>
      </c>
      <c r="Q56" s="10">
        <f t="shared" si="7"/>
        <v>0</v>
      </c>
      <c r="R56" s="141">
        <f t="shared" si="8"/>
        <v>0</v>
      </c>
      <c r="S56" s="10">
        <f t="shared" si="9"/>
        <v>1</v>
      </c>
      <c r="T56" s="10">
        <f t="shared" si="10"/>
        <v>1</v>
      </c>
      <c r="U56" s="10">
        <f t="shared" si="11"/>
        <v>0</v>
      </c>
      <c r="V56" s="10">
        <f t="shared" si="12"/>
        <v>1</v>
      </c>
      <c r="W56" s="10">
        <f t="shared" si="13"/>
        <v>0</v>
      </c>
      <c r="X56" s="10">
        <f t="shared" si="14"/>
        <v>0</v>
      </c>
      <c r="Y56" s="10"/>
      <c r="Z56" s="10"/>
      <c r="AA56" s="10"/>
      <c r="AB56" s="141"/>
      <c r="AG56" s="131">
        <v>1</v>
      </c>
      <c r="AH56" s="27">
        <f t="shared" si="15"/>
        <v>0</v>
      </c>
      <c r="AI56" s="131">
        <v>1</v>
      </c>
      <c r="AJ56" s="27">
        <f t="shared" si="16"/>
        <v>0</v>
      </c>
    </row>
    <row r="57" spans="1:36" ht="15" customHeight="1">
      <c r="A57" s="251"/>
      <c r="B57" s="244" t="s">
        <v>19</v>
      </c>
      <c r="C57" s="35">
        <v>32</v>
      </c>
      <c r="D57" s="41">
        <v>0</v>
      </c>
      <c r="E57" s="36">
        <v>0</v>
      </c>
      <c r="F57" s="45">
        <f t="shared" si="3"/>
        <v>0</v>
      </c>
      <c r="G57" s="36">
        <v>0</v>
      </c>
      <c r="H57" s="8">
        <f t="shared" si="17"/>
        <v>0</v>
      </c>
      <c r="I57" s="36">
        <v>0</v>
      </c>
      <c r="J57" s="8">
        <f t="shared" si="18"/>
        <v>0</v>
      </c>
      <c r="K57" s="36">
        <v>0</v>
      </c>
      <c r="L57" s="45">
        <f t="shared" si="19"/>
        <v>0</v>
      </c>
      <c r="N57" s="140">
        <f t="shared" si="4"/>
        <v>0</v>
      </c>
      <c r="O57" s="140">
        <f t="shared" si="5"/>
        <v>0</v>
      </c>
      <c r="P57" s="10">
        <f t="shared" si="6"/>
        <v>0</v>
      </c>
      <c r="Q57" s="10">
        <f t="shared" si="7"/>
        <v>0</v>
      </c>
      <c r="R57" s="141">
        <f t="shared" si="8"/>
        <v>0</v>
      </c>
      <c r="S57" s="10">
        <f t="shared" si="9"/>
        <v>0</v>
      </c>
      <c r="T57" s="10">
        <f t="shared" si="10"/>
        <v>0</v>
      </c>
      <c r="U57" s="10">
        <f t="shared" si="11"/>
        <v>0</v>
      </c>
      <c r="V57" s="10">
        <f t="shared" si="12"/>
        <v>0</v>
      </c>
      <c r="W57" s="10">
        <f t="shared" si="13"/>
        <v>0</v>
      </c>
      <c r="X57" s="10">
        <f t="shared" si="14"/>
        <v>0</v>
      </c>
      <c r="Y57" s="10"/>
      <c r="Z57" s="10"/>
      <c r="AA57" s="10"/>
      <c r="AB57" s="141"/>
      <c r="AG57" s="130">
        <v>0</v>
      </c>
      <c r="AH57" s="8">
        <f t="shared" si="15"/>
        <v>0</v>
      </c>
      <c r="AI57" s="130">
        <v>0</v>
      </c>
      <c r="AJ57" s="8">
        <f t="shared" si="16"/>
        <v>0</v>
      </c>
    </row>
    <row r="58" spans="1:36" ht="15" customHeight="1">
      <c r="A58" s="251"/>
      <c r="B58" s="245"/>
      <c r="C58" s="36">
        <v>37</v>
      </c>
      <c r="D58" s="39">
        <v>0</v>
      </c>
      <c r="E58" s="36">
        <v>0</v>
      </c>
      <c r="F58" s="45">
        <f t="shared" si="3"/>
        <v>0</v>
      </c>
      <c r="G58" s="36">
        <v>0</v>
      </c>
      <c r="H58" s="8">
        <f t="shared" si="17"/>
        <v>0</v>
      </c>
      <c r="I58" s="36">
        <v>0</v>
      </c>
      <c r="J58" s="8">
        <f t="shared" si="18"/>
        <v>0</v>
      </c>
      <c r="K58" s="36">
        <v>0</v>
      </c>
      <c r="L58" s="45">
        <f t="shared" si="19"/>
        <v>0</v>
      </c>
      <c r="N58" s="140">
        <f t="shared" si="4"/>
        <v>0</v>
      </c>
      <c r="O58" s="140">
        <f t="shared" si="5"/>
        <v>0</v>
      </c>
      <c r="P58" s="10">
        <f t="shared" si="6"/>
        <v>0</v>
      </c>
      <c r="Q58" s="10">
        <f t="shared" si="7"/>
        <v>0</v>
      </c>
      <c r="R58" s="141">
        <f t="shared" si="8"/>
        <v>0</v>
      </c>
      <c r="S58" s="10">
        <f t="shared" si="9"/>
        <v>0</v>
      </c>
      <c r="T58" s="10">
        <f t="shared" si="10"/>
        <v>0</v>
      </c>
      <c r="U58" s="10">
        <f t="shared" si="11"/>
        <v>0</v>
      </c>
      <c r="V58" s="10">
        <f t="shared" si="12"/>
        <v>0</v>
      </c>
      <c r="W58" s="10">
        <f t="shared" si="13"/>
        <v>0</v>
      </c>
      <c r="X58" s="10">
        <f t="shared" si="14"/>
        <v>0</v>
      </c>
      <c r="Y58" s="10"/>
      <c r="Z58" s="10"/>
      <c r="AA58" s="10"/>
      <c r="AB58" s="141"/>
      <c r="AG58" s="130">
        <v>0</v>
      </c>
      <c r="AH58" s="8">
        <f t="shared" si="15"/>
        <v>0</v>
      </c>
      <c r="AI58" s="130">
        <v>0</v>
      </c>
      <c r="AJ58" s="8">
        <f t="shared" si="16"/>
        <v>0</v>
      </c>
    </row>
    <row r="59" spans="1:36" ht="15" customHeight="1">
      <c r="A59" s="251"/>
      <c r="B59" s="245"/>
      <c r="C59" s="36">
        <v>79</v>
      </c>
      <c r="D59" s="39">
        <v>0</v>
      </c>
      <c r="E59" s="36">
        <v>0</v>
      </c>
      <c r="F59" s="45">
        <f t="shared" si="3"/>
        <v>0</v>
      </c>
      <c r="G59" s="36">
        <v>0</v>
      </c>
      <c r="H59" s="8">
        <f t="shared" si="17"/>
        <v>0</v>
      </c>
      <c r="I59" s="36">
        <v>1</v>
      </c>
      <c r="J59" s="8">
        <f t="shared" si="18"/>
        <v>-1</v>
      </c>
      <c r="K59" s="36">
        <v>1</v>
      </c>
      <c r="L59" s="45">
        <f t="shared" si="19"/>
        <v>-1</v>
      </c>
      <c r="N59" s="140">
        <f t="shared" si="4"/>
        <v>0</v>
      </c>
      <c r="O59" s="140">
        <f t="shared" si="5"/>
        <v>0</v>
      </c>
      <c r="P59" s="10">
        <f t="shared" si="6"/>
        <v>0</v>
      </c>
      <c r="Q59" s="10">
        <f t="shared" si="7"/>
        <v>0</v>
      </c>
      <c r="R59" s="141">
        <f t="shared" si="8"/>
        <v>0</v>
      </c>
      <c r="S59" s="10">
        <f t="shared" si="9"/>
        <v>0</v>
      </c>
      <c r="T59" s="10">
        <f t="shared" si="10"/>
        <v>0</v>
      </c>
      <c r="U59" s="10">
        <f t="shared" si="11"/>
        <v>0</v>
      </c>
      <c r="V59" s="10">
        <f t="shared" si="12"/>
        <v>0</v>
      </c>
      <c r="W59" s="10">
        <f t="shared" si="13"/>
        <v>0</v>
      </c>
      <c r="X59" s="10">
        <f t="shared" si="14"/>
        <v>0</v>
      </c>
      <c r="Y59" s="10"/>
      <c r="Z59" s="10"/>
      <c r="AA59" s="10"/>
      <c r="AB59" s="141"/>
      <c r="AG59" s="130">
        <v>1</v>
      </c>
      <c r="AH59" s="8">
        <f t="shared" si="15"/>
        <v>-1</v>
      </c>
      <c r="AI59" s="130">
        <v>1</v>
      </c>
      <c r="AJ59" s="8">
        <f t="shared" si="16"/>
        <v>-1</v>
      </c>
    </row>
    <row r="60" spans="1:36" ht="15" customHeight="1">
      <c r="A60" s="251"/>
      <c r="B60" s="245"/>
      <c r="C60" s="36">
        <v>86</v>
      </c>
      <c r="D60" s="39">
        <v>0</v>
      </c>
      <c r="E60" s="36">
        <v>0</v>
      </c>
      <c r="F60" s="45">
        <f t="shared" si="3"/>
        <v>0</v>
      </c>
      <c r="G60" s="36">
        <v>0</v>
      </c>
      <c r="H60" s="8">
        <f t="shared" si="17"/>
        <v>0</v>
      </c>
      <c r="I60" s="36">
        <v>1</v>
      </c>
      <c r="J60" s="8">
        <f t="shared" si="18"/>
        <v>-1</v>
      </c>
      <c r="K60" s="36">
        <v>0</v>
      </c>
      <c r="L60" s="45">
        <f t="shared" si="19"/>
        <v>0</v>
      </c>
      <c r="N60" s="140">
        <f t="shared" si="4"/>
        <v>0</v>
      </c>
      <c r="O60" s="140">
        <f t="shared" si="5"/>
        <v>0</v>
      </c>
      <c r="P60" s="10">
        <f t="shared" si="6"/>
        <v>0</v>
      </c>
      <c r="Q60" s="10">
        <f t="shared" si="7"/>
        <v>0</v>
      </c>
      <c r="R60" s="141">
        <f t="shared" si="8"/>
        <v>0</v>
      </c>
      <c r="S60" s="10">
        <f t="shared" si="9"/>
        <v>0</v>
      </c>
      <c r="T60" s="10">
        <f t="shared" si="10"/>
        <v>0</v>
      </c>
      <c r="U60" s="10">
        <f t="shared" si="11"/>
        <v>0</v>
      </c>
      <c r="V60" s="10">
        <f t="shared" si="12"/>
        <v>0</v>
      </c>
      <c r="W60" s="10">
        <f t="shared" si="13"/>
        <v>0</v>
      </c>
      <c r="X60" s="10">
        <f t="shared" si="14"/>
        <v>0</v>
      </c>
      <c r="Y60" s="10"/>
      <c r="Z60" s="10"/>
      <c r="AA60" s="10"/>
      <c r="AB60" s="141"/>
      <c r="AG60" s="130">
        <v>1</v>
      </c>
      <c r="AH60" s="8">
        <f t="shared" si="15"/>
        <v>-1</v>
      </c>
      <c r="AI60" s="130">
        <v>1</v>
      </c>
      <c r="AJ60" s="8">
        <f t="shared" si="16"/>
        <v>-1</v>
      </c>
    </row>
    <row r="61" spans="1:36" ht="15" customHeight="1">
      <c r="A61" s="251"/>
      <c r="B61" s="245"/>
      <c r="C61" s="36">
        <v>93</v>
      </c>
      <c r="D61" s="39">
        <v>0</v>
      </c>
      <c r="E61" s="36">
        <v>0</v>
      </c>
      <c r="F61" s="45">
        <f t="shared" si="3"/>
        <v>0</v>
      </c>
      <c r="G61" s="36">
        <v>0</v>
      </c>
      <c r="H61" s="8">
        <f t="shared" si="17"/>
        <v>0</v>
      </c>
      <c r="I61" s="36">
        <v>1</v>
      </c>
      <c r="J61" s="8">
        <f t="shared" si="18"/>
        <v>-1</v>
      </c>
      <c r="K61" s="36">
        <v>0</v>
      </c>
      <c r="L61" s="45">
        <f t="shared" si="19"/>
        <v>0</v>
      </c>
      <c r="N61" s="140">
        <f t="shared" si="4"/>
        <v>0</v>
      </c>
      <c r="O61" s="140">
        <f t="shared" si="5"/>
        <v>0</v>
      </c>
      <c r="P61" s="10">
        <f t="shared" si="6"/>
        <v>0</v>
      </c>
      <c r="Q61" s="10">
        <f t="shared" si="7"/>
        <v>0</v>
      </c>
      <c r="R61" s="141">
        <f t="shared" si="8"/>
        <v>0</v>
      </c>
      <c r="S61" s="10">
        <f t="shared" si="9"/>
        <v>0</v>
      </c>
      <c r="T61" s="10">
        <f t="shared" si="10"/>
        <v>0</v>
      </c>
      <c r="U61" s="10">
        <f t="shared" si="11"/>
        <v>0</v>
      </c>
      <c r="V61" s="10">
        <f t="shared" si="12"/>
        <v>0</v>
      </c>
      <c r="W61" s="10">
        <f t="shared" si="13"/>
        <v>0</v>
      </c>
      <c r="X61" s="10">
        <f t="shared" si="14"/>
        <v>0</v>
      </c>
      <c r="Y61" s="10"/>
      <c r="Z61" s="10"/>
      <c r="AA61" s="10"/>
      <c r="AB61" s="141"/>
      <c r="AG61" s="130">
        <v>1</v>
      </c>
      <c r="AH61" s="8">
        <f t="shared" si="15"/>
        <v>-1</v>
      </c>
      <c r="AI61" s="130">
        <v>1</v>
      </c>
      <c r="AJ61" s="8">
        <f t="shared" si="16"/>
        <v>-1</v>
      </c>
    </row>
    <row r="62" spans="1:36" ht="15" customHeight="1">
      <c r="A62" s="251"/>
      <c r="B62" s="245"/>
      <c r="C62" s="36">
        <v>113</v>
      </c>
      <c r="D62" s="39">
        <v>0</v>
      </c>
      <c r="E62" s="36">
        <v>0</v>
      </c>
      <c r="F62" s="45">
        <f t="shared" si="3"/>
        <v>0</v>
      </c>
      <c r="G62" s="36">
        <v>0</v>
      </c>
      <c r="H62" s="8">
        <f t="shared" si="17"/>
        <v>0</v>
      </c>
      <c r="I62" s="36">
        <v>1</v>
      </c>
      <c r="J62" s="8">
        <f t="shared" si="18"/>
        <v>-1</v>
      </c>
      <c r="K62" s="36">
        <v>1</v>
      </c>
      <c r="L62" s="45">
        <f t="shared" si="19"/>
        <v>-1</v>
      </c>
      <c r="N62" s="140">
        <f t="shared" si="4"/>
        <v>0</v>
      </c>
      <c r="O62" s="140">
        <f t="shared" si="5"/>
        <v>0</v>
      </c>
      <c r="P62" s="10">
        <f t="shared" si="6"/>
        <v>0</v>
      </c>
      <c r="Q62" s="10">
        <f t="shared" si="7"/>
        <v>0</v>
      </c>
      <c r="R62" s="141">
        <f t="shared" si="8"/>
        <v>0</v>
      </c>
      <c r="S62" s="10">
        <f t="shared" si="9"/>
        <v>0</v>
      </c>
      <c r="T62" s="10">
        <f t="shared" si="10"/>
        <v>0</v>
      </c>
      <c r="U62" s="10">
        <f t="shared" si="11"/>
        <v>0</v>
      </c>
      <c r="V62" s="10">
        <f t="shared" si="12"/>
        <v>0</v>
      </c>
      <c r="W62" s="10">
        <f t="shared" si="13"/>
        <v>0</v>
      </c>
      <c r="X62" s="10">
        <f t="shared" si="14"/>
        <v>0</v>
      </c>
      <c r="Y62" s="10"/>
      <c r="Z62" s="10"/>
      <c r="AA62" s="10"/>
      <c r="AB62" s="141"/>
      <c r="AG62" s="130">
        <v>1</v>
      </c>
      <c r="AH62" s="8">
        <f t="shared" si="15"/>
        <v>-1</v>
      </c>
      <c r="AI62" s="130">
        <v>1</v>
      </c>
      <c r="AJ62" s="8">
        <f t="shared" si="16"/>
        <v>-1</v>
      </c>
    </row>
    <row r="63" spans="1:36" ht="15" customHeight="1">
      <c r="A63" s="251"/>
      <c r="B63" s="245"/>
      <c r="C63" s="36">
        <v>117</v>
      </c>
      <c r="D63" s="39">
        <v>0</v>
      </c>
      <c r="E63" s="36">
        <v>0</v>
      </c>
      <c r="F63" s="45">
        <f t="shared" si="3"/>
        <v>0</v>
      </c>
      <c r="G63" s="36">
        <v>0</v>
      </c>
      <c r="H63" s="8">
        <f t="shared" si="17"/>
        <v>0</v>
      </c>
      <c r="I63" s="36">
        <v>1</v>
      </c>
      <c r="J63" s="8">
        <f t="shared" si="18"/>
        <v>-1</v>
      </c>
      <c r="K63" s="36">
        <v>0</v>
      </c>
      <c r="L63" s="45">
        <f t="shared" si="19"/>
        <v>0</v>
      </c>
      <c r="N63" s="140">
        <f t="shared" si="4"/>
        <v>0</v>
      </c>
      <c r="O63" s="140">
        <f t="shared" si="5"/>
        <v>0</v>
      </c>
      <c r="P63" s="10">
        <f t="shared" si="6"/>
        <v>0</v>
      </c>
      <c r="Q63" s="10">
        <f t="shared" si="7"/>
        <v>0</v>
      </c>
      <c r="R63" s="141">
        <f t="shared" si="8"/>
        <v>0</v>
      </c>
      <c r="S63" s="10">
        <f t="shared" si="9"/>
        <v>0</v>
      </c>
      <c r="T63" s="10">
        <f t="shared" si="10"/>
        <v>0</v>
      </c>
      <c r="U63" s="10">
        <f t="shared" si="11"/>
        <v>0</v>
      </c>
      <c r="V63" s="10">
        <f t="shared" si="12"/>
        <v>0</v>
      </c>
      <c r="W63" s="10">
        <f t="shared" si="13"/>
        <v>0</v>
      </c>
      <c r="X63" s="10">
        <f t="shared" si="14"/>
        <v>0</v>
      </c>
      <c r="Y63" s="10"/>
      <c r="Z63" s="10"/>
      <c r="AA63" s="10"/>
      <c r="AB63" s="141"/>
      <c r="AG63" s="130">
        <v>1</v>
      </c>
      <c r="AH63" s="8">
        <f t="shared" si="15"/>
        <v>-1</v>
      </c>
      <c r="AI63" s="130">
        <v>1</v>
      </c>
      <c r="AJ63" s="8">
        <f t="shared" si="16"/>
        <v>-1</v>
      </c>
    </row>
    <row r="64" spans="1:36" ht="15" customHeight="1">
      <c r="A64" s="251"/>
      <c r="B64" s="245"/>
      <c r="C64" s="36">
        <v>132</v>
      </c>
      <c r="D64" s="39">
        <v>0</v>
      </c>
      <c r="E64" s="36">
        <v>0</v>
      </c>
      <c r="F64" s="45">
        <f t="shared" si="3"/>
        <v>0</v>
      </c>
      <c r="G64" s="36">
        <v>0</v>
      </c>
      <c r="H64" s="8">
        <f t="shared" si="17"/>
        <v>0</v>
      </c>
      <c r="I64" s="36">
        <v>1</v>
      </c>
      <c r="J64" s="8">
        <f t="shared" si="18"/>
        <v>-1</v>
      </c>
      <c r="K64" s="36">
        <v>0</v>
      </c>
      <c r="L64" s="45">
        <f t="shared" si="19"/>
        <v>0</v>
      </c>
      <c r="N64" s="140">
        <f t="shared" si="4"/>
        <v>0</v>
      </c>
      <c r="O64" s="140">
        <f t="shared" si="5"/>
        <v>0</v>
      </c>
      <c r="P64" s="10">
        <f t="shared" si="6"/>
        <v>0</v>
      </c>
      <c r="Q64" s="10">
        <f t="shared" si="7"/>
        <v>0</v>
      </c>
      <c r="R64" s="141">
        <f t="shared" si="8"/>
        <v>0</v>
      </c>
      <c r="S64" s="10">
        <f t="shared" si="9"/>
        <v>0</v>
      </c>
      <c r="T64" s="10">
        <f t="shared" si="10"/>
        <v>0</v>
      </c>
      <c r="U64" s="10">
        <f t="shared" si="11"/>
        <v>0</v>
      </c>
      <c r="V64" s="10">
        <f t="shared" si="12"/>
        <v>0</v>
      </c>
      <c r="W64" s="10">
        <f t="shared" si="13"/>
        <v>0</v>
      </c>
      <c r="X64" s="10">
        <f t="shared" si="14"/>
        <v>0</v>
      </c>
      <c r="Y64" s="10"/>
      <c r="Z64" s="10"/>
      <c r="AA64" s="10"/>
      <c r="AB64" s="141"/>
      <c r="AG64" s="130">
        <v>1</v>
      </c>
      <c r="AH64" s="8">
        <f t="shared" si="15"/>
        <v>-1</v>
      </c>
      <c r="AI64" s="130">
        <v>1</v>
      </c>
      <c r="AJ64" s="8">
        <f t="shared" si="16"/>
        <v>-1</v>
      </c>
    </row>
    <row r="65" spans="1:36" ht="15" customHeight="1">
      <c r="A65" s="251"/>
      <c r="B65" s="245"/>
      <c r="C65" s="36">
        <v>153</v>
      </c>
      <c r="D65" s="39">
        <v>0</v>
      </c>
      <c r="E65" s="36">
        <v>0</v>
      </c>
      <c r="F65" s="45">
        <f t="shared" si="3"/>
        <v>0</v>
      </c>
      <c r="G65" s="36">
        <v>0</v>
      </c>
      <c r="H65" s="8">
        <f t="shared" si="17"/>
        <v>0</v>
      </c>
      <c r="I65" s="36">
        <v>1</v>
      </c>
      <c r="J65" s="8">
        <f t="shared" si="18"/>
        <v>-1</v>
      </c>
      <c r="K65" s="36">
        <v>1</v>
      </c>
      <c r="L65" s="45">
        <f t="shared" si="19"/>
        <v>-1</v>
      </c>
      <c r="N65" s="140">
        <f t="shared" si="4"/>
        <v>0</v>
      </c>
      <c r="O65" s="140">
        <f t="shared" si="5"/>
        <v>0</v>
      </c>
      <c r="P65" s="10">
        <f t="shared" si="6"/>
        <v>0</v>
      </c>
      <c r="Q65" s="10">
        <f t="shared" si="7"/>
        <v>0</v>
      </c>
      <c r="R65" s="141">
        <f t="shared" si="8"/>
        <v>0</v>
      </c>
      <c r="S65" s="10">
        <f t="shared" si="9"/>
        <v>0</v>
      </c>
      <c r="T65" s="10">
        <f t="shared" si="10"/>
        <v>0</v>
      </c>
      <c r="U65" s="10">
        <f t="shared" si="11"/>
        <v>0</v>
      </c>
      <c r="V65" s="10">
        <f t="shared" si="12"/>
        <v>0</v>
      </c>
      <c r="W65" s="10">
        <f t="shared" si="13"/>
        <v>0</v>
      </c>
      <c r="X65" s="10">
        <f t="shared" si="14"/>
        <v>0</v>
      </c>
      <c r="Y65" s="10"/>
      <c r="Z65" s="10"/>
      <c r="AA65" s="10"/>
      <c r="AB65" s="141"/>
      <c r="AG65" s="130">
        <v>1</v>
      </c>
      <c r="AH65" s="8">
        <f t="shared" si="15"/>
        <v>-1</v>
      </c>
      <c r="AI65" s="130">
        <v>1</v>
      </c>
      <c r="AJ65" s="8">
        <f t="shared" si="16"/>
        <v>-1</v>
      </c>
    </row>
    <row r="66" spans="1:36" ht="15" customHeight="1">
      <c r="A66" s="251"/>
      <c r="B66" s="245"/>
      <c r="C66" s="36">
        <v>168</v>
      </c>
      <c r="D66" s="39">
        <v>0</v>
      </c>
      <c r="E66" s="36">
        <v>0</v>
      </c>
      <c r="F66" s="45">
        <f t="shared" si="3"/>
        <v>0</v>
      </c>
      <c r="G66" s="36">
        <v>0</v>
      </c>
      <c r="H66" s="8">
        <f t="shared" si="17"/>
        <v>0</v>
      </c>
      <c r="I66" s="36">
        <v>1</v>
      </c>
      <c r="J66" s="8">
        <f t="shared" si="18"/>
        <v>-1</v>
      </c>
      <c r="K66" s="36">
        <v>0</v>
      </c>
      <c r="L66" s="45">
        <f t="shared" si="19"/>
        <v>0</v>
      </c>
      <c r="N66" s="140">
        <f t="shared" si="4"/>
        <v>0</v>
      </c>
      <c r="O66" s="140">
        <f t="shared" si="5"/>
        <v>0</v>
      </c>
      <c r="P66" s="10">
        <f t="shared" si="6"/>
        <v>0</v>
      </c>
      <c r="Q66" s="10">
        <f t="shared" si="7"/>
        <v>0</v>
      </c>
      <c r="R66" s="141">
        <f t="shared" si="8"/>
        <v>0</v>
      </c>
      <c r="S66" s="10">
        <f t="shared" si="9"/>
        <v>0</v>
      </c>
      <c r="T66" s="10">
        <f t="shared" si="10"/>
        <v>0</v>
      </c>
      <c r="U66" s="10">
        <f t="shared" si="11"/>
        <v>0</v>
      </c>
      <c r="V66" s="10">
        <f t="shared" si="12"/>
        <v>0</v>
      </c>
      <c r="W66" s="10">
        <f t="shared" si="13"/>
        <v>0</v>
      </c>
      <c r="X66" s="10">
        <f t="shared" si="14"/>
        <v>0</v>
      </c>
      <c r="Y66" s="10"/>
      <c r="Z66" s="10"/>
      <c r="AA66" s="10"/>
      <c r="AB66" s="141"/>
      <c r="AG66" s="130">
        <v>1</v>
      </c>
      <c r="AH66" s="8">
        <f t="shared" si="15"/>
        <v>-1</v>
      </c>
      <c r="AI66" s="130">
        <v>1</v>
      </c>
      <c r="AJ66" s="8">
        <f t="shared" si="16"/>
        <v>-1</v>
      </c>
    </row>
    <row r="67" spans="1:36" ht="15" customHeight="1" thickBot="1">
      <c r="A67" s="251"/>
      <c r="B67" s="246"/>
      <c r="C67" s="37">
        <v>179</v>
      </c>
      <c r="D67" s="42">
        <v>0</v>
      </c>
      <c r="E67" s="36">
        <v>0</v>
      </c>
      <c r="F67" s="45">
        <f t="shared" si="3"/>
        <v>0</v>
      </c>
      <c r="G67" s="36">
        <v>0</v>
      </c>
      <c r="H67" s="8">
        <f t="shared" ref="H67:H78" si="20">$D67-G67</f>
        <v>0</v>
      </c>
      <c r="I67" s="36">
        <v>1</v>
      </c>
      <c r="J67" s="8">
        <f t="shared" ref="J67:J78" si="21">$D67-I67</f>
        <v>-1</v>
      </c>
      <c r="K67" s="36">
        <v>0</v>
      </c>
      <c r="L67" s="45">
        <f t="shared" ref="L67:L78" si="22">$D67-K67</f>
        <v>0</v>
      </c>
      <c r="N67" s="140">
        <f t="shared" si="4"/>
        <v>0</v>
      </c>
      <c r="O67" s="140">
        <f t="shared" si="5"/>
        <v>0</v>
      </c>
      <c r="P67" s="10">
        <f t="shared" si="6"/>
        <v>0</v>
      </c>
      <c r="Q67" s="10">
        <f t="shared" si="7"/>
        <v>0</v>
      </c>
      <c r="R67" s="141">
        <f t="shared" si="8"/>
        <v>0</v>
      </c>
      <c r="S67" s="10">
        <f t="shared" si="9"/>
        <v>0</v>
      </c>
      <c r="T67" s="10">
        <f t="shared" si="10"/>
        <v>0</v>
      </c>
      <c r="U67" s="10">
        <f t="shared" si="11"/>
        <v>0</v>
      </c>
      <c r="V67" s="10">
        <f t="shared" si="12"/>
        <v>0</v>
      </c>
      <c r="W67" s="10">
        <f t="shared" si="13"/>
        <v>0</v>
      </c>
      <c r="X67" s="10">
        <f t="shared" si="14"/>
        <v>0</v>
      </c>
      <c r="Y67" s="10"/>
      <c r="Z67" s="10"/>
      <c r="AA67" s="10"/>
      <c r="AB67" s="141"/>
      <c r="AG67" s="130">
        <v>1</v>
      </c>
      <c r="AH67" s="8">
        <f t="shared" si="15"/>
        <v>-1</v>
      </c>
      <c r="AI67" s="130">
        <v>1</v>
      </c>
      <c r="AJ67" s="8">
        <f t="shared" si="16"/>
        <v>-1</v>
      </c>
    </row>
    <row r="68" spans="1:36" ht="15" customHeight="1" thickBot="1">
      <c r="A68" s="251"/>
      <c r="B68" s="23" t="s">
        <v>20</v>
      </c>
      <c r="C68" s="37">
        <v>29</v>
      </c>
      <c r="D68" s="42">
        <v>1</v>
      </c>
      <c r="E68" s="14">
        <v>1</v>
      </c>
      <c r="F68" s="44">
        <f t="shared" si="3"/>
        <v>0</v>
      </c>
      <c r="G68" s="14">
        <v>0</v>
      </c>
      <c r="H68" s="25">
        <f t="shared" si="20"/>
        <v>1</v>
      </c>
      <c r="I68" s="14">
        <v>1</v>
      </c>
      <c r="J68" s="25">
        <f t="shared" si="21"/>
        <v>0</v>
      </c>
      <c r="K68" s="14">
        <v>1</v>
      </c>
      <c r="L68" s="44">
        <f t="shared" si="22"/>
        <v>0</v>
      </c>
      <c r="N68" s="140">
        <f t="shared" ref="N68:N78" si="23">IF($D68*(E68+G68+I68+K68) = 4, 1, 0)</f>
        <v>0</v>
      </c>
      <c r="O68" s="140">
        <f t="shared" ref="O68:O78" si="24">IF($D68*(E68+G68+I68) = 3, 1, 0)</f>
        <v>0</v>
      </c>
      <c r="P68" s="10">
        <f t="shared" ref="P68:P78" si="25">IF($D68*(E68+G68+K68) = 3, 1, 0)</f>
        <v>0</v>
      </c>
      <c r="Q68" s="10">
        <f t="shared" ref="Q68:Q78" si="26">IF($D68*(E68+I68+K68) = 3, 1, 0)</f>
        <v>1</v>
      </c>
      <c r="R68" s="141">
        <f t="shared" ref="R68:R78" si="27">IF($D68*(G68+I68+K68) =3, 1, 0)</f>
        <v>0</v>
      </c>
      <c r="S68" s="10">
        <f t="shared" ref="S68:S78" si="28">IF($D68*(E68+G68) = 2, 1, 0)</f>
        <v>0</v>
      </c>
      <c r="T68" s="10">
        <f t="shared" ref="T68:T78" si="29">IF($D68*(E68+I68) = 2, 1, 0)</f>
        <v>1</v>
      </c>
      <c r="U68" s="10">
        <f t="shared" ref="U68:U78" si="30">IF($D68*(E68+K68) = 2, 1, 0)</f>
        <v>1</v>
      </c>
      <c r="V68" s="10">
        <f t="shared" ref="V68:V78" si="31">IF($D68*(G68+I68) = 2, 1, 0)</f>
        <v>0</v>
      </c>
      <c r="W68" s="10">
        <f t="shared" ref="W68:W78" si="32">IF($D68*(G68+K68) = 2, 1, 0)</f>
        <v>0</v>
      </c>
      <c r="X68" s="10">
        <f t="shared" ref="X68:X78" si="33">IF($D68*(I68+K68) = 2, 1, 0)</f>
        <v>1</v>
      </c>
      <c r="Y68" s="10"/>
      <c r="Z68" s="10"/>
      <c r="AA68" s="10"/>
      <c r="AB68" s="141"/>
      <c r="AG68" s="14">
        <v>1</v>
      </c>
      <c r="AH68" s="25">
        <f t="shared" ref="AH68:AH78" si="34">$D68-AG68</f>
        <v>0</v>
      </c>
      <c r="AI68" s="14">
        <v>1</v>
      </c>
      <c r="AJ68" s="25">
        <f t="shared" ref="AJ68:AJ78" si="35">$D68-AI68</f>
        <v>0</v>
      </c>
    </row>
    <row r="69" spans="1:36" ht="15" customHeight="1" thickBot="1">
      <c r="A69" s="251"/>
      <c r="B69" s="24" t="s">
        <v>21</v>
      </c>
      <c r="C69" s="14">
        <v>29</v>
      </c>
      <c r="D69" s="40">
        <v>1</v>
      </c>
      <c r="E69" s="36">
        <v>1</v>
      </c>
      <c r="F69" s="45">
        <f t="shared" ref="F69:F78" si="36">$D69-E69</f>
        <v>0</v>
      </c>
      <c r="G69" s="36">
        <v>1</v>
      </c>
      <c r="H69" s="8">
        <f t="shared" si="20"/>
        <v>0</v>
      </c>
      <c r="I69" s="36">
        <v>1</v>
      </c>
      <c r="J69" s="8">
        <f t="shared" si="21"/>
        <v>0</v>
      </c>
      <c r="K69" s="36">
        <v>1</v>
      </c>
      <c r="L69" s="45">
        <f t="shared" si="22"/>
        <v>0</v>
      </c>
      <c r="N69" s="140">
        <f t="shared" si="23"/>
        <v>1</v>
      </c>
      <c r="O69" s="140">
        <f t="shared" si="24"/>
        <v>1</v>
      </c>
      <c r="P69" s="10">
        <f t="shared" si="25"/>
        <v>1</v>
      </c>
      <c r="Q69" s="10">
        <f t="shared" si="26"/>
        <v>1</v>
      </c>
      <c r="R69" s="141">
        <f t="shared" si="27"/>
        <v>1</v>
      </c>
      <c r="S69" s="10">
        <f t="shared" si="28"/>
        <v>1</v>
      </c>
      <c r="T69" s="10">
        <f t="shared" si="29"/>
        <v>1</v>
      </c>
      <c r="U69" s="10">
        <f t="shared" si="30"/>
        <v>1</v>
      </c>
      <c r="V69" s="10">
        <f t="shared" si="31"/>
        <v>1</v>
      </c>
      <c r="W69" s="10">
        <f t="shared" si="32"/>
        <v>1</v>
      </c>
      <c r="X69" s="10">
        <f t="shared" si="33"/>
        <v>1</v>
      </c>
      <c r="Y69" s="10"/>
      <c r="Z69" s="10"/>
      <c r="AA69" s="10"/>
      <c r="AB69" s="141"/>
      <c r="AG69" s="130">
        <v>1</v>
      </c>
      <c r="AH69" s="8">
        <f t="shared" si="34"/>
        <v>0</v>
      </c>
      <c r="AI69" s="130">
        <v>1</v>
      </c>
      <c r="AJ69" s="8">
        <f t="shared" si="35"/>
        <v>0</v>
      </c>
    </row>
    <row r="70" spans="1:36" ht="15" customHeight="1" thickBot="1">
      <c r="A70" s="251"/>
      <c r="B70" s="24" t="s">
        <v>22</v>
      </c>
      <c r="C70" s="14">
        <v>27</v>
      </c>
      <c r="D70" s="40">
        <v>1</v>
      </c>
      <c r="E70" s="14">
        <v>1</v>
      </c>
      <c r="F70" s="44">
        <f t="shared" si="36"/>
        <v>0</v>
      </c>
      <c r="G70" s="14">
        <v>0</v>
      </c>
      <c r="H70" s="25">
        <f t="shared" si="20"/>
        <v>1</v>
      </c>
      <c r="I70" s="14">
        <v>1</v>
      </c>
      <c r="J70" s="25">
        <f t="shared" si="21"/>
        <v>0</v>
      </c>
      <c r="K70" s="14">
        <v>1</v>
      </c>
      <c r="L70" s="44">
        <f t="shared" si="22"/>
        <v>0</v>
      </c>
      <c r="N70" s="140">
        <f t="shared" si="23"/>
        <v>0</v>
      </c>
      <c r="O70" s="140">
        <f t="shared" si="24"/>
        <v>0</v>
      </c>
      <c r="P70" s="10">
        <f t="shared" si="25"/>
        <v>0</v>
      </c>
      <c r="Q70" s="10">
        <f t="shared" si="26"/>
        <v>1</v>
      </c>
      <c r="R70" s="141">
        <f t="shared" si="27"/>
        <v>0</v>
      </c>
      <c r="S70" s="10">
        <f t="shared" si="28"/>
        <v>0</v>
      </c>
      <c r="T70" s="10">
        <f t="shared" si="29"/>
        <v>1</v>
      </c>
      <c r="U70" s="10">
        <f t="shared" si="30"/>
        <v>1</v>
      </c>
      <c r="V70" s="10">
        <f t="shared" si="31"/>
        <v>0</v>
      </c>
      <c r="W70" s="10">
        <f t="shared" si="32"/>
        <v>0</v>
      </c>
      <c r="X70" s="10">
        <f t="shared" si="33"/>
        <v>1</v>
      </c>
      <c r="Y70" s="10"/>
      <c r="Z70" s="10"/>
      <c r="AA70" s="10"/>
      <c r="AB70" s="141"/>
      <c r="AG70" s="14">
        <v>1</v>
      </c>
      <c r="AH70" s="25">
        <f t="shared" si="34"/>
        <v>0</v>
      </c>
      <c r="AI70" s="14">
        <v>1</v>
      </c>
      <c r="AJ70" s="25">
        <f t="shared" si="35"/>
        <v>0</v>
      </c>
    </row>
    <row r="71" spans="1:36" ht="15" customHeight="1" thickBot="1">
      <c r="A71" s="251"/>
      <c r="B71" s="24" t="s">
        <v>23</v>
      </c>
      <c r="C71" s="14">
        <v>26</v>
      </c>
      <c r="D71" s="40">
        <v>1</v>
      </c>
      <c r="E71" s="14">
        <v>1</v>
      </c>
      <c r="F71" s="44">
        <f t="shared" si="36"/>
        <v>0</v>
      </c>
      <c r="G71" s="14">
        <v>1</v>
      </c>
      <c r="H71" s="25">
        <f t="shared" si="20"/>
        <v>0</v>
      </c>
      <c r="I71" s="14">
        <v>1</v>
      </c>
      <c r="J71" s="25">
        <f t="shared" si="21"/>
        <v>0</v>
      </c>
      <c r="K71" s="14">
        <v>0</v>
      </c>
      <c r="L71" s="44">
        <f t="shared" si="22"/>
        <v>1</v>
      </c>
      <c r="N71" s="140">
        <f t="shared" si="23"/>
        <v>0</v>
      </c>
      <c r="O71" s="140">
        <f t="shared" si="24"/>
        <v>1</v>
      </c>
      <c r="P71" s="10">
        <f t="shared" si="25"/>
        <v>0</v>
      </c>
      <c r="Q71" s="10">
        <f t="shared" si="26"/>
        <v>0</v>
      </c>
      <c r="R71" s="141">
        <f t="shared" si="27"/>
        <v>0</v>
      </c>
      <c r="S71" s="10">
        <f t="shared" si="28"/>
        <v>1</v>
      </c>
      <c r="T71" s="10">
        <f t="shared" si="29"/>
        <v>1</v>
      </c>
      <c r="U71" s="10">
        <f t="shared" si="30"/>
        <v>0</v>
      </c>
      <c r="V71" s="10">
        <f t="shared" si="31"/>
        <v>1</v>
      </c>
      <c r="W71" s="10">
        <f t="shared" si="32"/>
        <v>0</v>
      </c>
      <c r="X71" s="10">
        <f t="shared" si="33"/>
        <v>0</v>
      </c>
      <c r="Y71" s="10"/>
      <c r="Z71" s="10"/>
      <c r="AA71" s="10"/>
      <c r="AB71" s="141"/>
      <c r="AG71" s="14">
        <v>1</v>
      </c>
      <c r="AH71" s="25">
        <f t="shared" si="34"/>
        <v>0</v>
      </c>
      <c r="AI71" s="14">
        <v>1</v>
      </c>
      <c r="AJ71" s="25">
        <f t="shared" si="35"/>
        <v>0</v>
      </c>
    </row>
    <row r="72" spans="1:36" ht="15" customHeight="1" thickBot="1">
      <c r="A72" s="251"/>
      <c r="B72" s="24" t="s">
        <v>24</v>
      </c>
      <c r="C72" s="14">
        <v>26</v>
      </c>
      <c r="D72" s="40">
        <v>1</v>
      </c>
      <c r="E72" s="36">
        <v>1</v>
      </c>
      <c r="F72" s="45">
        <f t="shared" si="36"/>
        <v>0</v>
      </c>
      <c r="G72" s="36">
        <v>1</v>
      </c>
      <c r="H72" s="8">
        <f t="shared" si="20"/>
        <v>0</v>
      </c>
      <c r="I72" s="36">
        <v>1</v>
      </c>
      <c r="J72" s="8">
        <f t="shared" si="21"/>
        <v>0</v>
      </c>
      <c r="K72" s="36">
        <v>1</v>
      </c>
      <c r="L72" s="45">
        <f t="shared" si="22"/>
        <v>0</v>
      </c>
      <c r="N72" s="140">
        <f t="shared" si="23"/>
        <v>1</v>
      </c>
      <c r="O72" s="140">
        <f t="shared" si="24"/>
        <v>1</v>
      </c>
      <c r="P72" s="10">
        <f t="shared" si="25"/>
        <v>1</v>
      </c>
      <c r="Q72" s="10">
        <f t="shared" si="26"/>
        <v>1</v>
      </c>
      <c r="R72" s="141">
        <f t="shared" si="27"/>
        <v>1</v>
      </c>
      <c r="S72" s="10">
        <f t="shared" si="28"/>
        <v>1</v>
      </c>
      <c r="T72" s="10">
        <f t="shared" si="29"/>
        <v>1</v>
      </c>
      <c r="U72" s="10">
        <f t="shared" si="30"/>
        <v>1</v>
      </c>
      <c r="V72" s="10">
        <f t="shared" si="31"/>
        <v>1</v>
      </c>
      <c r="W72" s="10">
        <f t="shared" si="32"/>
        <v>1</v>
      </c>
      <c r="X72" s="10">
        <f t="shared" si="33"/>
        <v>1</v>
      </c>
      <c r="Y72" s="10"/>
      <c r="Z72" s="10"/>
      <c r="AA72" s="10"/>
      <c r="AB72" s="141"/>
      <c r="AG72" s="130">
        <v>1</v>
      </c>
      <c r="AH72" s="8">
        <f t="shared" si="34"/>
        <v>0</v>
      </c>
      <c r="AI72" s="130">
        <v>1</v>
      </c>
      <c r="AJ72" s="8">
        <f t="shared" si="35"/>
        <v>0</v>
      </c>
    </row>
    <row r="73" spans="1:36" ht="15" customHeight="1">
      <c r="A73" s="251"/>
      <c r="B73" s="244" t="s">
        <v>25</v>
      </c>
      <c r="C73" s="35">
        <v>39</v>
      </c>
      <c r="D73" s="35">
        <v>1</v>
      </c>
      <c r="E73" s="104">
        <v>1</v>
      </c>
      <c r="F73" s="43">
        <f t="shared" si="36"/>
        <v>0</v>
      </c>
      <c r="G73" s="35">
        <v>1</v>
      </c>
      <c r="H73" s="26">
        <f t="shared" si="20"/>
        <v>0</v>
      </c>
      <c r="I73" s="35">
        <v>1</v>
      </c>
      <c r="J73" s="26">
        <f t="shared" si="21"/>
        <v>0</v>
      </c>
      <c r="K73" s="35">
        <v>0</v>
      </c>
      <c r="L73" s="43">
        <f t="shared" si="22"/>
        <v>1</v>
      </c>
      <c r="N73" s="140">
        <f t="shared" si="23"/>
        <v>0</v>
      </c>
      <c r="O73" s="140">
        <f t="shared" si="24"/>
        <v>1</v>
      </c>
      <c r="P73" s="10">
        <f t="shared" si="25"/>
        <v>0</v>
      </c>
      <c r="Q73" s="10">
        <f t="shared" si="26"/>
        <v>0</v>
      </c>
      <c r="R73" s="141">
        <f t="shared" si="27"/>
        <v>0</v>
      </c>
      <c r="S73" s="10">
        <f t="shared" si="28"/>
        <v>1</v>
      </c>
      <c r="T73" s="10">
        <f t="shared" si="29"/>
        <v>1</v>
      </c>
      <c r="U73" s="10">
        <f t="shared" si="30"/>
        <v>0</v>
      </c>
      <c r="V73" s="10">
        <f t="shared" si="31"/>
        <v>1</v>
      </c>
      <c r="W73" s="10">
        <f t="shared" si="32"/>
        <v>0</v>
      </c>
      <c r="X73" s="10">
        <f t="shared" si="33"/>
        <v>0</v>
      </c>
      <c r="Y73" s="10"/>
      <c r="Z73" s="10"/>
      <c r="AA73" s="10"/>
      <c r="AB73" s="141"/>
      <c r="AG73" s="129">
        <v>1</v>
      </c>
      <c r="AH73" s="26">
        <f t="shared" si="34"/>
        <v>0</v>
      </c>
      <c r="AI73" s="129">
        <v>1</v>
      </c>
      <c r="AJ73" s="26">
        <f t="shared" si="35"/>
        <v>0</v>
      </c>
    </row>
    <row r="74" spans="1:36" ht="15" customHeight="1">
      <c r="A74" s="251"/>
      <c r="B74" s="245"/>
      <c r="C74" s="36">
        <v>68</v>
      </c>
      <c r="D74" s="36">
        <v>0</v>
      </c>
      <c r="E74" s="105">
        <v>0</v>
      </c>
      <c r="F74" s="45">
        <f t="shared" si="36"/>
        <v>0</v>
      </c>
      <c r="G74" s="36">
        <v>1</v>
      </c>
      <c r="H74" s="8">
        <f t="shared" si="20"/>
        <v>-1</v>
      </c>
      <c r="I74" s="36">
        <v>1</v>
      </c>
      <c r="J74" s="8">
        <f t="shared" si="21"/>
        <v>-1</v>
      </c>
      <c r="K74" s="36">
        <v>0</v>
      </c>
      <c r="L74" s="45">
        <f t="shared" si="22"/>
        <v>0</v>
      </c>
      <c r="N74" s="140">
        <f t="shared" si="23"/>
        <v>0</v>
      </c>
      <c r="O74" s="140">
        <f t="shared" si="24"/>
        <v>0</v>
      </c>
      <c r="P74" s="10">
        <f t="shared" si="25"/>
        <v>0</v>
      </c>
      <c r="Q74" s="10">
        <f t="shared" si="26"/>
        <v>0</v>
      </c>
      <c r="R74" s="141">
        <f t="shared" si="27"/>
        <v>0</v>
      </c>
      <c r="S74" s="10">
        <f t="shared" si="28"/>
        <v>0</v>
      </c>
      <c r="T74" s="10">
        <f t="shared" si="29"/>
        <v>0</v>
      </c>
      <c r="U74" s="10">
        <f t="shared" si="30"/>
        <v>0</v>
      </c>
      <c r="V74" s="10">
        <f t="shared" si="31"/>
        <v>0</v>
      </c>
      <c r="W74" s="10">
        <f t="shared" si="32"/>
        <v>0</v>
      </c>
      <c r="X74" s="10">
        <f t="shared" si="33"/>
        <v>0</v>
      </c>
      <c r="Y74" s="10"/>
      <c r="Z74" s="10"/>
      <c r="AA74" s="10"/>
      <c r="AB74" s="141"/>
      <c r="AG74" s="130">
        <v>1</v>
      </c>
      <c r="AH74" s="8">
        <f t="shared" si="34"/>
        <v>-1</v>
      </c>
      <c r="AI74" s="130">
        <v>1</v>
      </c>
      <c r="AJ74" s="8">
        <f t="shared" si="35"/>
        <v>-1</v>
      </c>
    </row>
    <row r="75" spans="1:36" ht="15" customHeight="1" thickBot="1">
      <c r="A75" s="251"/>
      <c r="B75" s="246"/>
      <c r="C75" s="37">
        <v>115</v>
      </c>
      <c r="D75" s="37">
        <v>0</v>
      </c>
      <c r="E75" s="106">
        <v>0</v>
      </c>
      <c r="F75" s="46">
        <f t="shared" si="36"/>
        <v>0</v>
      </c>
      <c r="G75" s="37">
        <v>1</v>
      </c>
      <c r="H75" s="27">
        <f t="shared" si="20"/>
        <v>-1</v>
      </c>
      <c r="I75" s="37">
        <v>1</v>
      </c>
      <c r="J75" s="27">
        <f t="shared" si="21"/>
        <v>-1</v>
      </c>
      <c r="K75" s="37">
        <v>0</v>
      </c>
      <c r="L75" s="46">
        <f t="shared" si="22"/>
        <v>0</v>
      </c>
      <c r="N75" s="140">
        <f t="shared" si="23"/>
        <v>0</v>
      </c>
      <c r="O75" s="140">
        <f t="shared" si="24"/>
        <v>0</v>
      </c>
      <c r="P75" s="10">
        <f t="shared" si="25"/>
        <v>0</v>
      </c>
      <c r="Q75" s="10">
        <f t="shared" si="26"/>
        <v>0</v>
      </c>
      <c r="R75" s="141">
        <f t="shared" si="27"/>
        <v>0</v>
      </c>
      <c r="S75" s="10">
        <f t="shared" si="28"/>
        <v>0</v>
      </c>
      <c r="T75" s="10">
        <f t="shared" si="29"/>
        <v>0</v>
      </c>
      <c r="U75" s="10">
        <f t="shared" si="30"/>
        <v>0</v>
      </c>
      <c r="V75" s="10">
        <f t="shared" si="31"/>
        <v>0</v>
      </c>
      <c r="W75" s="10">
        <f t="shared" si="32"/>
        <v>0</v>
      </c>
      <c r="X75" s="10">
        <f t="shared" si="33"/>
        <v>0</v>
      </c>
      <c r="Y75" s="10"/>
      <c r="Z75" s="10"/>
      <c r="AA75" s="10"/>
      <c r="AB75" s="141"/>
      <c r="AG75" s="131">
        <v>1</v>
      </c>
      <c r="AH75" s="27">
        <f t="shared" si="34"/>
        <v>-1</v>
      </c>
      <c r="AI75" s="131">
        <v>1</v>
      </c>
      <c r="AJ75" s="27">
        <f t="shared" si="35"/>
        <v>-1</v>
      </c>
    </row>
    <row r="76" spans="1:36" ht="15" customHeight="1" thickBot="1">
      <c r="A76" s="251"/>
      <c r="B76" s="24" t="s">
        <v>26</v>
      </c>
      <c r="C76" s="14">
        <v>29</v>
      </c>
      <c r="D76" s="40">
        <v>1</v>
      </c>
      <c r="E76" s="105">
        <v>1</v>
      </c>
      <c r="F76" s="45">
        <f t="shared" si="36"/>
        <v>0</v>
      </c>
      <c r="G76" s="36">
        <v>1</v>
      </c>
      <c r="H76" s="8">
        <f t="shared" si="20"/>
        <v>0</v>
      </c>
      <c r="I76" s="36">
        <v>1</v>
      </c>
      <c r="J76" s="8">
        <f t="shared" si="21"/>
        <v>0</v>
      </c>
      <c r="K76" s="36">
        <v>0</v>
      </c>
      <c r="L76" s="45">
        <f t="shared" si="22"/>
        <v>1</v>
      </c>
      <c r="N76" s="140">
        <f t="shared" si="23"/>
        <v>0</v>
      </c>
      <c r="O76" s="140">
        <f t="shared" si="24"/>
        <v>1</v>
      </c>
      <c r="P76" s="10">
        <f t="shared" si="25"/>
        <v>0</v>
      </c>
      <c r="Q76" s="10">
        <f t="shared" si="26"/>
        <v>0</v>
      </c>
      <c r="R76" s="141">
        <f t="shared" si="27"/>
        <v>0</v>
      </c>
      <c r="S76" s="10">
        <f t="shared" si="28"/>
        <v>1</v>
      </c>
      <c r="T76" s="10">
        <f t="shared" si="29"/>
        <v>1</v>
      </c>
      <c r="U76" s="10">
        <f t="shared" si="30"/>
        <v>0</v>
      </c>
      <c r="V76" s="10">
        <f t="shared" si="31"/>
        <v>1</v>
      </c>
      <c r="W76" s="10">
        <f t="shared" si="32"/>
        <v>0</v>
      </c>
      <c r="X76" s="10">
        <f t="shared" si="33"/>
        <v>0</v>
      </c>
      <c r="Y76" s="10"/>
      <c r="Z76" s="10"/>
      <c r="AA76" s="10"/>
      <c r="AB76" s="141"/>
      <c r="AG76" s="130">
        <v>1</v>
      </c>
      <c r="AH76" s="8">
        <f t="shared" si="34"/>
        <v>0</v>
      </c>
      <c r="AI76" s="130">
        <v>1</v>
      </c>
      <c r="AJ76" s="8">
        <f t="shared" si="35"/>
        <v>0</v>
      </c>
    </row>
    <row r="77" spans="1:36" ht="15" customHeight="1" thickBot="1">
      <c r="A77" s="251"/>
      <c r="B77" s="24" t="s">
        <v>27</v>
      </c>
      <c r="C77" s="14">
        <v>26</v>
      </c>
      <c r="D77" s="40">
        <v>1</v>
      </c>
      <c r="E77" s="14">
        <v>1</v>
      </c>
      <c r="F77" s="44">
        <f t="shared" si="36"/>
        <v>0</v>
      </c>
      <c r="G77" s="14">
        <v>1</v>
      </c>
      <c r="H77" s="25">
        <f t="shared" si="20"/>
        <v>0</v>
      </c>
      <c r="I77" s="14">
        <v>1</v>
      </c>
      <c r="J77" s="25">
        <f t="shared" si="21"/>
        <v>0</v>
      </c>
      <c r="K77" s="14">
        <v>1</v>
      </c>
      <c r="L77" s="44">
        <f t="shared" si="22"/>
        <v>0</v>
      </c>
      <c r="N77" s="140">
        <f t="shared" si="23"/>
        <v>1</v>
      </c>
      <c r="O77" s="140">
        <f t="shared" si="24"/>
        <v>1</v>
      </c>
      <c r="P77" s="10">
        <f t="shared" si="25"/>
        <v>1</v>
      </c>
      <c r="Q77" s="10">
        <f t="shared" si="26"/>
        <v>1</v>
      </c>
      <c r="R77" s="141">
        <f t="shared" si="27"/>
        <v>1</v>
      </c>
      <c r="S77" s="10">
        <f t="shared" si="28"/>
        <v>1</v>
      </c>
      <c r="T77" s="10">
        <f t="shared" si="29"/>
        <v>1</v>
      </c>
      <c r="U77" s="10">
        <f t="shared" si="30"/>
        <v>1</v>
      </c>
      <c r="V77" s="10">
        <f t="shared" si="31"/>
        <v>1</v>
      </c>
      <c r="W77" s="10">
        <f t="shared" si="32"/>
        <v>1</v>
      </c>
      <c r="X77" s="10">
        <f t="shared" si="33"/>
        <v>1</v>
      </c>
      <c r="Y77" s="10"/>
      <c r="Z77" s="10"/>
      <c r="AA77" s="10"/>
      <c r="AB77" s="141"/>
      <c r="AG77" s="14">
        <v>1</v>
      </c>
      <c r="AH77" s="25">
        <f t="shared" si="34"/>
        <v>0</v>
      </c>
      <c r="AI77" s="14">
        <v>1</v>
      </c>
      <c r="AJ77" s="25">
        <f t="shared" si="35"/>
        <v>0</v>
      </c>
    </row>
    <row r="78" spans="1:36" ht="15" customHeight="1" thickBot="1">
      <c r="A78" s="251"/>
      <c r="B78" s="38" t="s">
        <v>28</v>
      </c>
      <c r="C78" s="35">
        <v>32</v>
      </c>
      <c r="D78" s="41">
        <v>0</v>
      </c>
      <c r="E78" s="36">
        <v>0</v>
      </c>
      <c r="F78" s="45">
        <f t="shared" si="36"/>
        <v>0</v>
      </c>
      <c r="G78" s="36">
        <v>0</v>
      </c>
      <c r="H78" s="8">
        <f t="shared" si="20"/>
        <v>0</v>
      </c>
      <c r="I78" s="36">
        <v>1</v>
      </c>
      <c r="J78" s="8">
        <f t="shared" si="21"/>
        <v>-1</v>
      </c>
      <c r="K78" s="36">
        <v>1</v>
      </c>
      <c r="L78" s="45">
        <f t="shared" si="22"/>
        <v>-1</v>
      </c>
      <c r="N78" s="140">
        <f t="shared" si="23"/>
        <v>0</v>
      </c>
      <c r="O78" s="140">
        <f t="shared" si="24"/>
        <v>0</v>
      </c>
      <c r="P78" s="10">
        <f t="shared" si="25"/>
        <v>0</v>
      </c>
      <c r="Q78" s="10">
        <f t="shared" si="26"/>
        <v>0</v>
      </c>
      <c r="R78" s="141">
        <f t="shared" si="27"/>
        <v>0</v>
      </c>
      <c r="S78" s="10">
        <f t="shared" si="28"/>
        <v>0</v>
      </c>
      <c r="T78" s="10">
        <f t="shared" si="29"/>
        <v>0</v>
      </c>
      <c r="U78" s="10">
        <f t="shared" si="30"/>
        <v>0</v>
      </c>
      <c r="V78" s="10">
        <f t="shared" si="31"/>
        <v>0</v>
      </c>
      <c r="W78" s="10">
        <f t="shared" si="32"/>
        <v>0</v>
      </c>
      <c r="X78" s="10">
        <f t="shared" si="33"/>
        <v>0</v>
      </c>
      <c r="Y78" s="10"/>
      <c r="Z78" s="10"/>
      <c r="AA78" s="10"/>
      <c r="AB78" s="141"/>
      <c r="AG78" s="130">
        <v>1</v>
      </c>
      <c r="AH78" s="8">
        <f t="shared" si="34"/>
        <v>-1</v>
      </c>
      <c r="AI78" s="130">
        <v>1</v>
      </c>
      <c r="AJ78" s="8">
        <f t="shared" si="35"/>
        <v>-1</v>
      </c>
    </row>
    <row r="79" spans="1:36" ht="15" customHeight="1" thickBot="1">
      <c r="A79" s="50"/>
      <c r="B79" s="52" t="s">
        <v>1</v>
      </c>
      <c r="C79" s="53"/>
      <c r="D79" s="54">
        <f>SUM(D3:D78)</f>
        <v>49</v>
      </c>
      <c r="E79" s="54">
        <f>SUM(E3:E78)</f>
        <v>49</v>
      </c>
      <c r="F79" s="51">
        <f>COUNTIF(F3:F78,"-1")</f>
        <v>0</v>
      </c>
      <c r="G79" s="54">
        <f>SUM(G3:G78)</f>
        <v>30</v>
      </c>
      <c r="H79" s="51">
        <f>COUNTIF(H3:H78,"-1")</f>
        <v>4</v>
      </c>
      <c r="I79" s="54">
        <f>SUM(I3:I78)</f>
        <v>71</v>
      </c>
      <c r="J79" s="51">
        <f>COUNTIF(J3:J78,"-1")</f>
        <v>22</v>
      </c>
      <c r="K79" s="54">
        <f>SUM(K3:K78)</f>
        <v>15</v>
      </c>
      <c r="L79" s="51">
        <f>COUNTIF(L3:L78,"-1")</f>
        <v>6</v>
      </c>
      <c r="N79" s="142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143"/>
      <c r="AG79" s="54">
        <f>SUM(AG3:AG78)</f>
        <v>71</v>
      </c>
      <c r="AH79" s="51">
        <f>COUNTIF(AH3:AH78,"-1")</f>
        <v>22</v>
      </c>
      <c r="AI79" s="54">
        <f>SUM(AI3:AI78)</f>
        <v>71</v>
      </c>
      <c r="AJ79" s="51">
        <f>COUNTIF(AJ3:AJ78,"-1")</f>
        <v>22</v>
      </c>
    </row>
  </sheetData>
  <mergeCells count="24">
    <mergeCell ref="AG1:AH1"/>
    <mergeCell ref="AI1:AJ1"/>
    <mergeCell ref="K1:L1"/>
    <mergeCell ref="A1:A2"/>
    <mergeCell ref="A3:A12"/>
    <mergeCell ref="B1:B2"/>
    <mergeCell ref="B5:B10"/>
    <mergeCell ref="B11:B12"/>
    <mergeCell ref="A13:A46"/>
    <mergeCell ref="A47:A78"/>
    <mergeCell ref="G1:H1"/>
    <mergeCell ref="I1:J1"/>
    <mergeCell ref="B73:B75"/>
    <mergeCell ref="B29:B33"/>
    <mergeCell ref="B34:B44"/>
    <mergeCell ref="B45:B46"/>
    <mergeCell ref="B47:B49"/>
    <mergeCell ref="B50:B56"/>
    <mergeCell ref="B57:B67"/>
    <mergeCell ref="D1:D2"/>
    <mergeCell ref="C1:C2"/>
    <mergeCell ref="E1:F1"/>
    <mergeCell ref="B13:B19"/>
    <mergeCell ref="B20:B28"/>
  </mergeCells>
  <conditionalFormatting sqref="J79 L79 H79 F79">
    <cfRule type="cellIs" dxfId="34" priority="25" stopIfTrue="1" operator="greaterThan">
      <formula>0</formula>
    </cfRule>
  </conditionalFormatting>
  <conditionalFormatting sqref="E3:L78">
    <cfRule type="cellIs" dxfId="33" priority="14" stopIfTrue="1" operator="equal">
      <formula>-1</formula>
    </cfRule>
  </conditionalFormatting>
  <conditionalFormatting sqref="AH79:AJ79">
    <cfRule type="cellIs" dxfId="32" priority="2" stopIfTrue="1" operator="greaterThan">
      <formula>0</formula>
    </cfRule>
  </conditionalFormatting>
  <conditionalFormatting sqref="AG3:AJ78">
    <cfRule type="cellIs" dxfId="31" priority="1" stopIfTrue="1" operator="equal">
      <formula>-1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1"/>
  <sheetViews>
    <sheetView zoomScale="70" zoomScaleNormal="70" zoomScalePageLayoutView="70" workbookViewId="0">
      <selection activeCell="F2" sqref="F1:AK1048576"/>
    </sheetView>
  </sheetViews>
  <sheetFormatPr baseColWidth="10" defaultColWidth="8.83203125" defaultRowHeight="15" customHeight="1" x14ac:dyDescent="0"/>
  <cols>
    <col min="1" max="1" width="7.6640625" bestFit="1" customWidth="1"/>
    <col min="2" max="2" width="25.1640625" customWidth="1"/>
    <col min="3" max="3" width="9.6640625" bestFit="1" customWidth="1"/>
    <col min="4" max="4" width="8.33203125" customWidth="1"/>
    <col min="5" max="5" width="8.83203125" customWidth="1"/>
    <col min="6" max="13" width="7.6640625" hidden="1" customWidth="1"/>
    <col min="14" max="14" width="8.5" hidden="1" customWidth="1"/>
    <col min="15" max="22" width="9.6640625" hidden="1" customWidth="1"/>
    <col min="23" max="29" width="9.1640625" hidden="1" customWidth="1"/>
    <col min="30" max="33" width="0" hidden="1" customWidth="1"/>
    <col min="34" max="37" width="7.6640625" hidden="1" customWidth="1"/>
  </cols>
  <sheetData>
    <row r="1" spans="1:37" ht="15" customHeight="1">
      <c r="A1" s="227" t="s">
        <v>126</v>
      </c>
      <c r="B1" s="227" t="s">
        <v>29</v>
      </c>
      <c r="C1" s="242" t="s">
        <v>131</v>
      </c>
      <c r="D1" s="227" t="s">
        <v>120</v>
      </c>
      <c r="E1" s="242" t="s">
        <v>119</v>
      </c>
      <c r="F1" s="225" t="s">
        <v>118</v>
      </c>
      <c r="G1" s="226"/>
      <c r="H1" s="225" t="s">
        <v>127</v>
      </c>
      <c r="I1" s="226"/>
      <c r="J1" s="225" t="s">
        <v>128</v>
      </c>
      <c r="K1" s="226"/>
      <c r="L1" s="225" t="s">
        <v>129</v>
      </c>
      <c r="M1" s="226"/>
      <c r="O1" s="128" t="s">
        <v>48</v>
      </c>
      <c r="P1" s="128" t="s">
        <v>158</v>
      </c>
      <c r="Q1" s="132" t="s">
        <v>159</v>
      </c>
      <c r="R1" s="132" t="s">
        <v>160</v>
      </c>
      <c r="S1" s="133" t="s">
        <v>161</v>
      </c>
      <c r="T1" s="132" t="s">
        <v>162</v>
      </c>
      <c r="U1" s="132" t="s">
        <v>163</v>
      </c>
      <c r="V1" s="132" t="s">
        <v>164</v>
      </c>
      <c r="W1" s="132" t="s">
        <v>165</v>
      </c>
      <c r="X1" s="132" t="s">
        <v>166</v>
      </c>
      <c r="Y1" s="132" t="s">
        <v>167</v>
      </c>
      <c r="Z1" s="132" t="s">
        <v>168</v>
      </c>
      <c r="AA1" s="132" t="s">
        <v>169</v>
      </c>
      <c r="AB1" s="132" t="s">
        <v>170</v>
      </c>
      <c r="AC1" s="133" t="s">
        <v>171</v>
      </c>
      <c r="AH1" s="225" t="s">
        <v>188</v>
      </c>
      <c r="AI1" s="226"/>
      <c r="AJ1" s="225" t="s">
        <v>189</v>
      </c>
      <c r="AK1" s="226"/>
    </row>
    <row r="2" spans="1:37" ht="15" customHeight="1" thickBot="1">
      <c r="A2" s="228"/>
      <c r="B2" s="228"/>
      <c r="C2" s="243"/>
      <c r="D2" s="228"/>
      <c r="E2" s="243"/>
      <c r="F2" s="55" t="s">
        <v>122</v>
      </c>
      <c r="G2" s="56" t="s">
        <v>121</v>
      </c>
      <c r="H2" s="55" t="s">
        <v>122</v>
      </c>
      <c r="I2" s="56" t="s">
        <v>121</v>
      </c>
      <c r="J2" s="55" t="s">
        <v>122</v>
      </c>
      <c r="K2" s="56" t="s">
        <v>121</v>
      </c>
      <c r="L2" s="55" t="s">
        <v>122</v>
      </c>
      <c r="M2" s="56" t="s">
        <v>121</v>
      </c>
      <c r="O2" s="140">
        <f>SUM(O3:O300)</f>
        <v>4</v>
      </c>
      <c r="P2" s="140">
        <f>SUM(P3:P300) - O2</f>
        <v>9</v>
      </c>
      <c r="Q2" s="10">
        <f>SUM(Q3:Q300)- O2</f>
        <v>0</v>
      </c>
      <c r="R2" s="10">
        <f>SUM(R3:R300)- O2</f>
        <v>0</v>
      </c>
      <c r="S2" s="141">
        <f>SUM(S3:S300)- O2</f>
        <v>0</v>
      </c>
      <c r="T2" s="10">
        <f>SUM(T3:T300) - (O2 + P2+Q2)</f>
        <v>0</v>
      </c>
      <c r="U2" s="10">
        <f>SUM(U3:U300)-(O2 + P2+R2)</f>
        <v>7</v>
      </c>
      <c r="V2" s="10">
        <f>SUM(V3:V300)- (O2 + Q2+R2)</f>
        <v>0</v>
      </c>
      <c r="W2" s="10">
        <f>SUM(W3:W300)- (O2 +P2+S2)</f>
        <v>9</v>
      </c>
      <c r="X2" s="10">
        <f>SUM(X3:X300)- (O2 + Q2+S2)</f>
        <v>0</v>
      </c>
      <c r="Y2" s="10">
        <f>SUM(Y3:Y300)- (O2 + R2+S2)</f>
        <v>0</v>
      </c>
      <c r="Z2" s="10">
        <f>F301-G301-(O2+P2+Q2+R2+T2+U2+V2)</f>
        <v>0</v>
      </c>
      <c r="AA2" s="10">
        <f>H301-I301 - (P2+O2+Q2+S2+T2+W2+X2)</f>
        <v>0</v>
      </c>
      <c r="AB2" s="10">
        <f>J301-K301 - (P2+O2+R2+S2+U2+W2+Y2)</f>
        <v>9</v>
      </c>
      <c r="AC2" s="141">
        <f>L301-M301 - (O2+Q2+R2+S2+V2+X2+Y2)</f>
        <v>0</v>
      </c>
      <c r="AH2" s="55" t="s">
        <v>122</v>
      </c>
      <c r="AI2" s="56" t="s">
        <v>121</v>
      </c>
      <c r="AJ2" s="55" t="s">
        <v>122</v>
      </c>
      <c r="AK2" s="56" t="s">
        <v>121</v>
      </c>
    </row>
    <row r="3" spans="1:37" ht="15" customHeight="1">
      <c r="A3" s="250" t="s">
        <v>123</v>
      </c>
      <c r="B3" s="253" t="s">
        <v>6</v>
      </c>
      <c r="C3" s="256">
        <v>101</v>
      </c>
      <c r="D3" s="35">
        <v>101</v>
      </c>
      <c r="E3" s="41">
        <v>1</v>
      </c>
      <c r="F3" s="35">
        <v>1</v>
      </c>
      <c r="G3" s="43">
        <f t="shared" ref="G3:G26" si="0">$E3-F3</f>
        <v>0</v>
      </c>
      <c r="H3" s="35">
        <v>1</v>
      </c>
      <c r="I3" s="26">
        <f t="shared" ref="I3:I26" si="1">$E3-H3</f>
        <v>0</v>
      </c>
      <c r="J3" s="35">
        <v>1</v>
      </c>
      <c r="K3" s="26">
        <f t="shared" ref="K3:K26" si="2">$E3-J3</f>
        <v>0</v>
      </c>
      <c r="L3" s="35">
        <v>1</v>
      </c>
      <c r="M3" s="43">
        <f t="shared" ref="M3:M26" si="3">$E3-L3</f>
        <v>0</v>
      </c>
      <c r="O3" s="140">
        <f t="shared" ref="O3:O66" si="4">IF($E3*(F3+H3+J3+L3) = 4, 1, 0)</f>
        <v>1</v>
      </c>
      <c r="P3" s="140">
        <f t="shared" ref="P3:P66" si="5">IF($E3*(F3+H3+J3) = 3, 1, 0)</f>
        <v>1</v>
      </c>
      <c r="Q3" s="10">
        <f t="shared" ref="Q3:Q66" si="6">IF($E3*(F3+H3+L3) = 3, 1, 0)</f>
        <v>1</v>
      </c>
      <c r="R3" s="10">
        <f t="shared" ref="R3:R66" si="7">IF($E3*(F3+J3+L3) = 3, 1, 0)</f>
        <v>1</v>
      </c>
      <c r="S3" s="141">
        <f t="shared" ref="S3:S66" si="8">IF($E3*(H3+J3+L3) =3, 1, 0)</f>
        <v>1</v>
      </c>
      <c r="T3" s="10">
        <f>IF($E3*(F3+H3) = 2, 1, 0)</f>
        <v>1</v>
      </c>
      <c r="U3" s="10">
        <f t="shared" ref="U3:U66" si="9">IF($E3*(F3+J3) = 2, 1, 0)</f>
        <v>1</v>
      </c>
      <c r="V3" s="10">
        <f t="shared" ref="V3:V66" si="10">IF($E3*(F3+L3) = 2, 1, 0)</f>
        <v>1</v>
      </c>
      <c r="W3" s="10">
        <f t="shared" ref="W3:W66" si="11">IF($E3*(H3+J3) = 2, 1, 0)</f>
        <v>1</v>
      </c>
      <c r="X3" s="10">
        <f t="shared" ref="X3:X66" si="12">IF($E3*(H3+L3) = 2, 1, 0)</f>
        <v>1</v>
      </c>
      <c r="Y3" s="10">
        <f t="shared" ref="Y3:Y66" si="13">IF($E3*(J3+L3) = 2, 1, 0)</f>
        <v>1</v>
      </c>
      <c r="Z3" s="10"/>
      <c r="AA3" s="10"/>
      <c r="AB3" s="10"/>
      <c r="AC3" s="141"/>
      <c r="AH3" s="129">
        <v>1</v>
      </c>
      <c r="AI3" s="26">
        <f t="shared" ref="AI3:AI26" si="14">$E3-AH3</f>
        <v>0</v>
      </c>
      <c r="AJ3" s="129">
        <v>1</v>
      </c>
      <c r="AK3" s="26">
        <f t="shared" ref="AK3:AK26" si="15">$E3-AJ3</f>
        <v>0</v>
      </c>
    </row>
    <row r="4" spans="1:37" ht="15" customHeight="1">
      <c r="A4" s="251"/>
      <c r="B4" s="254"/>
      <c r="C4" s="257"/>
      <c r="D4" s="36">
        <v>123</v>
      </c>
      <c r="E4" s="39">
        <v>0</v>
      </c>
      <c r="F4" s="36">
        <v>0</v>
      </c>
      <c r="G4" s="45">
        <f t="shared" si="0"/>
        <v>0</v>
      </c>
      <c r="H4" s="36">
        <v>0</v>
      </c>
      <c r="I4" s="8">
        <f t="shared" si="1"/>
        <v>0</v>
      </c>
      <c r="J4" s="36">
        <v>1</v>
      </c>
      <c r="K4" s="8">
        <f t="shared" si="2"/>
        <v>-1</v>
      </c>
      <c r="L4" s="36">
        <v>0</v>
      </c>
      <c r="M4" s="45">
        <f t="shared" si="3"/>
        <v>0</v>
      </c>
      <c r="O4" s="140">
        <f t="shared" si="4"/>
        <v>0</v>
      </c>
      <c r="P4" s="140">
        <f t="shared" si="5"/>
        <v>0</v>
      </c>
      <c r="Q4" s="10">
        <f t="shared" si="6"/>
        <v>0</v>
      </c>
      <c r="R4" s="10">
        <f t="shared" si="7"/>
        <v>0</v>
      </c>
      <c r="S4" s="141">
        <f t="shared" si="8"/>
        <v>0</v>
      </c>
      <c r="T4" s="10">
        <f t="shared" ref="T4:T67" si="16">IF($E4*(F4+H4) = 2, 1, 0)</f>
        <v>0</v>
      </c>
      <c r="U4" s="10">
        <f t="shared" si="9"/>
        <v>0</v>
      </c>
      <c r="V4" s="10">
        <f t="shared" si="10"/>
        <v>0</v>
      </c>
      <c r="W4" s="10">
        <f t="shared" si="11"/>
        <v>0</v>
      </c>
      <c r="X4" s="10">
        <f t="shared" si="12"/>
        <v>0</v>
      </c>
      <c r="Y4" s="10">
        <f t="shared" si="13"/>
        <v>0</v>
      </c>
      <c r="Z4" s="10"/>
      <c r="AA4" s="10"/>
      <c r="AB4" s="10"/>
      <c r="AC4" s="141"/>
      <c r="AH4" s="130">
        <v>1</v>
      </c>
      <c r="AI4" s="8">
        <f t="shared" si="14"/>
        <v>-1</v>
      </c>
      <c r="AJ4" s="130">
        <v>1</v>
      </c>
      <c r="AK4" s="8">
        <f t="shared" si="15"/>
        <v>-1</v>
      </c>
    </row>
    <row r="5" spans="1:37" ht="15" customHeight="1">
      <c r="A5" s="251"/>
      <c r="B5" s="254"/>
      <c r="C5" s="257"/>
      <c r="D5" s="36">
        <v>138</v>
      </c>
      <c r="E5" s="39">
        <v>0</v>
      </c>
      <c r="F5" s="36">
        <v>0</v>
      </c>
      <c r="G5" s="45">
        <f t="shared" si="0"/>
        <v>0</v>
      </c>
      <c r="H5" s="36">
        <v>0</v>
      </c>
      <c r="I5" s="8">
        <f t="shared" si="1"/>
        <v>0</v>
      </c>
      <c r="J5" s="36">
        <v>1</v>
      </c>
      <c r="K5" s="8">
        <f t="shared" si="2"/>
        <v>-1</v>
      </c>
      <c r="L5" s="36">
        <v>0</v>
      </c>
      <c r="M5" s="45">
        <f t="shared" si="3"/>
        <v>0</v>
      </c>
      <c r="O5" s="140">
        <f t="shared" si="4"/>
        <v>0</v>
      </c>
      <c r="P5" s="140">
        <f t="shared" si="5"/>
        <v>0</v>
      </c>
      <c r="Q5" s="10">
        <f t="shared" si="6"/>
        <v>0</v>
      </c>
      <c r="R5" s="10">
        <f t="shared" si="7"/>
        <v>0</v>
      </c>
      <c r="S5" s="141">
        <f t="shared" si="8"/>
        <v>0</v>
      </c>
      <c r="T5" s="10">
        <f t="shared" si="16"/>
        <v>0</v>
      </c>
      <c r="U5" s="10">
        <f t="shared" si="9"/>
        <v>0</v>
      </c>
      <c r="V5" s="10">
        <f t="shared" si="10"/>
        <v>0</v>
      </c>
      <c r="W5" s="10">
        <f t="shared" si="11"/>
        <v>0</v>
      </c>
      <c r="X5" s="10">
        <f t="shared" si="12"/>
        <v>0</v>
      </c>
      <c r="Y5" s="10">
        <f t="shared" si="13"/>
        <v>0</v>
      </c>
      <c r="Z5" s="10"/>
      <c r="AA5" s="10"/>
      <c r="AB5" s="10"/>
      <c r="AC5" s="141"/>
      <c r="AH5" s="130">
        <v>1</v>
      </c>
      <c r="AI5" s="8">
        <f t="shared" si="14"/>
        <v>-1</v>
      </c>
      <c r="AJ5" s="130">
        <v>1</v>
      </c>
      <c r="AK5" s="8">
        <f t="shared" si="15"/>
        <v>-1</v>
      </c>
    </row>
    <row r="6" spans="1:37" ht="15" customHeight="1">
      <c r="A6" s="251"/>
      <c r="B6" s="254"/>
      <c r="C6" s="257"/>
      <c r="D6" s="36">
        <v>158</v>
      </c>
      <c r="E6" s="39">
        <v>0</v>
      </c>
      <c r="F6" s="36">
        <v>0</v>
      </c>
      <c r="G6" s="45">
        <f t="shared" si="0"/>
        <v>0</v>
      </c>
      <c r="H6" s="36">
        <v>0</v>
      </c>
      <c r="I6" s="8">
        <f t="shared" si="1"/>
        <v>0</v>
      </c>
      <c r="J6" s="36">
        <v>1</v>
      </c>
      <c r="K6" s="8">
        <f t="shared" si="2"/>
        <v>-1</v>
      </c>
      <c r="L6" s="36">
        <v>0</v>
      </c>
      <c r="M6" s="45">
        <f t="shared" si="3"/>
        <v>0</v>
      </c>
      <c r="O6" s="140">
        <f t="shared" si="4"/>
        <v>0</v>
      </c>
      <c r="P6" s="140">
        <f t="shared" si="5"/>
        <v>0</v>
      </c>
      <c r="Q6" s="10">
        <f t="shared" si="6"/>
        <v>0</v>
      </c>
      <c r="R6" s="10">
        <f t="shared" si="7"/>
        <v>0</v>
      </c>
      <c r="S6" s="141">
        <f t="shared" si="8"/>
        <v>0</v>
      </c>
      <c r="T6" s="10">
        <f t="shared" si="16"/>
        <v>0</v>
      </c>
      <c r="U6" s="10">
        <f t="shared" si="9"/>
        <v>0</v>
      </c>
      <c r="V6" s="10">
        <f t="shared" si="10"/>
        <v>0</v>
      </c>
      <c r="W6" s="10">
        <f t="shared" si="11"/>
        <v>0</v>
      </c>
      <c r="X6" s="10">
        <f t="shared" si="12"/>
        <v>0</v>
      </c>
      <c r="Y6" s="10">
        <f t="shared" si="13"/>
        <v>0</v>
      </c>
      <c r="Z6" s="10"/>
      <c r="AA6" s="10"/>
      <c r="AB6" s="10"/>
      <c r="AC6" s="141"/>
      <c r="AH6" s="130">
        <v>1</v>
      </c>
      <c r="AI6" s="8">
        <f t="shared" si="14"/>
        <v>-1</v>
      </c>
      <c r="AJ6" s="130">
        <v>1</v>
      </c>
      <c r="AK6" s="8">
        <f t="shared" si="15"/>
        <v>-1</v>
      </c>
    </row>
    <row r="7" spans="1:37" ht="15" customHeight="1">
      <c r="A7" s="251"/>
      <c r="B7" s="254"/>
      <c r="C7" s="257"/>
      <c r="D7" s="36">
        <v>176</v>
      </c>
      <c r="E7" s="39">
        <v>0</v>
      </c>
      <c r="F7" s="36">
        <v>0</v>
      </c>
      <c r="G7" s="45">
        <f t="shared" si="0"/>
        <v>0</v>
      </c>
      <c r="H7" s="36">
        <v>0</v>
      </c>
      <c r="I7" s="8">
        <f t="shared" si="1"/>
        <v>0</v>
      </c>
      <c r="J7" s="36">
        <v>1</v>
      </c>
      <c r="K7" s="8">
        <f t="shared" si="2"/>
        <v>-1</v>
      </c>
      <c r="L7" s="36">
        <v>0</v>
      </c>
      <c r="M7" s="45">
        <f t="shared" si="3"/>
        <v>0</v>
      </c>
      <c r="O7" s="140">
        <f t="shared" si="4"/>
        <v>0</v>
      </c>
      <c r="P7" s="140">
        <f t="shared" si="5"/>
        <v>0</v>
      </c>
      <c r="Q7" s="10">
        <f t="shared" si="6"/>
        <v>0</v>
      </c>
      <c r="R7" s="10">
        <f t="shared" si="7"/>
        <v>0</v>
      </c>
      <c r="S7" s="141">
        <f t="shared" si="8"/>
        <v>0</v>
      </c>
      <c r="T7" s="10">
        <f t="shared" si="16"/>
        <v>0</v>
      </c>
      <c r="U7" s="10">
        <f t="shared" si="9"/>
        <v>0</v>
      </c>
      <c r="V7" s="10">
        <f t="shared" si="10"/>
        <v>0</v>
      </c>
      <c r="W7" s="10">
        <f t="shared" si="11"/>
        <v>0</v>
      </c>
      <c r="X7" s="10">
        <f t="shared" si="12"/>
        <v>0</v>
      </c>
      <c r="Y7" s="10">
        <f t="shared" si="13"/>
        <v>0</v>
      </c>
      <c r="Z7" s="10"/>
      <c r="AA7" s="10"/>
      <c r="AB7" s="10"/>
      <c r="AC7" s="141"/>
      <c r="AH7" s="130">
        <v>1</v>
      </c>
      <c r="AI7" s="8">
        <f t="shared" si="14"/>
        <v>-1</v>
      </c>
      <c r="AJ7" s="130">
        <v>1</v>
      </c>
      <c r="AK7" s="8">
        <f t="shared" si="15"/>
        <v>-1</v>
      </c>
    </row>
    <row r="8" spans="1:37" ht="15" customHeight="1" thickBot="1">
      <c r="A8" s="251"/>
      <c r="B8" s="255"/>
      <c r="C8" s="258"/>
      <c r="D8" s="37">
        <v>197</v>
      </c>
      <c r="E8" s="42">
        <v>0</v>
      </c>
      <c r="F8" s="37">
        <v>0</v>
      </c>
      <c r="G8" s="46">
        <f t="shared" si="0"/>
        <v>0</v>
      </c>
      <c r="H8" s="37">
        <v>0</v>
      </c>
      <c r="I8" s="27">
        <f t="shared" si="1"/>
        <v>0</v>
      </c>
      <c r="J8" s="37">
        <v>1</v>
      </c>
      <c r="K8" s="27">
        <f t="shared" si="2"/>
        <v>-1</v>
      </c>
      <c r="L8" s="37">
        <v>0</v>
      </c>
      <c r="M8" s="46">
        <f t="shared" si="3"/>
        <v>0</v>
      </c>
      <c r="O8" s="140">
        <f t="shared" si="4"/>
        <v>0</v>
      </c>
      <c r="P8" s="140">
        <f t="shared" si="5"/>
        <v>0</v>
      </c>
      <c r="Q8" s="10">
        <f t="shared" si="6"/>
        <v>0</v>
      </c>
      <c r="R8" s="10">
        <f t="shared" si="7"/>
        <v>0</v>
      </c>
      <c r="S8" s="141">
        <f t="shared" si="8"/>
        <v>0</v>
      </c>
      <c r="T8" s="10">
        <f t="shared" si="16"/>
        <v>0</v>
      </c>
      <c r="U8" s="10">
        <f t="shared" si="9"/>
        <v>0</v>
      </c>
      <c r="V8" s="10">
        <f t="shared" si="10"/>
        <v>0</v>
      </c>
      <c r="W8" s="10">
        <f t="shared" si="11"/>
        <v>0</v>
      </c>
      <c r="X8" s="10">
        <f t="shared" si="12"/>
        <v>0</v>
      </c>
      <c r="Y8" s="10">
        <f t="shared" si="13"/>
        <v>0</v>
      </c>
      <c r="Z8" s="10"/>
      <c r="AA8" s="10"/>
      <c r="AB8" s="10"/>
      <c r="AC8" s="141"/>
      <c r="AH8" s="131">
        <v>1</v>
      </c>
      <c r="AI8" s="27">
        <f t="shared" si="14"/>
        <v>-1</v>
      </c>
      <c r="AJ8" s="131">
        <v>1</v>
      </c>
      <c r="AK8" s="27">
        <f t="shared" si="15"/>
        <v>-1</v>
      </c>
    </row>
    <row r="9" spans="1:37" ht="15" customHeight="1">
      <c r="A9" s="251"/>
      <c r="B9" s="253" t="s">
        <v>6</v>
      </c>
      <c r="C9" s="256">
        <v>138</v>
      </c>
      <c r="D9" s="35">
        <v>101</v>
      </c>
      <c r="E9" s="41">
        <v>0</v>
      </c>
      <c r="F9" s="35">
        <v>0</v>
      </c>
      <c r="G9" s="43">
        <f t="shared" si="0"/>
        <v>0</v>
      </c>
      <c r="H9" s="35">
        <v>0</v>
      </c>
      <c r="I9" s="26">
        <f t="shared" si="1"/>
        <v>0</v>
      </c>
      <c r="J9" s="35">
        <v>1</v>
      </c>
      <c r="K9" s="26">
        <f t="shared" si="2"/>
        <v>-1</v>
      </c>
      <c r="L9" s="35">
        <v>1</v>
      </c>
      <c r="M9" s="43">
        <f t="shared" si="3"/>
        <v>-1</v>
      </c>
      <c r="O9" s="140">
        <f t="shared" si="4"/>
        <v>0</v>
      </c>
      <c r="P9" s="140">
        <f t="shared" si="5"/>
        <v>0</v>
      </c>
      <c r="Q9" s="10">
        <f t="shared" si="6"/>
        <v>0</v>
      </c>
      <c r="R9" s="10">
        <f t="shared" si="7"/>
        <v>0</v>
      </c>
      <c r="S9" s="141">
        <f t="shared" si="8"/>
        <v>0</v>
      </c>
      <c r="T9" s="10">
        <f t="shared" si="16"/>
        <v>0</v>
      </c>
      <c r="U9" s="10">
        <f t="shared" si="9"/>
        <v>0</v>
      </c>
      <c r="V9" s="10">
        <f t="shared" si="10"/>
        <v>0</v>
      </c>
      <c r="W9" s="10">
        <f t="shared" si="11"/>
        <v>0</v>
      </c>
      <c r="X9" s="10">
        <f t="shared" si="12"/>
        <v>0</v>
      </c>
      <c r="Y9" s="10">
        <f t="shared" si="13"/>
        <v>0</v>
      </c>
      <c r="Z9" s="10"/>
      <c r="AA9" s="10"/>
      <c r="AB9" s="10"/>
      <c r="AC9" s="141"/>
      <c r="AH9" s="129">
        <v>1</v>
      </c>
      <c r="AI9" s="26">
        <f t="shared" si="14"/>
        <v>-1</v>
      </c>
      <c r="AJ9" s="129">
        <v>1</v>
      </c>
      <c r="AK9" s="26">
        <f t="shared" si="15"/>
        <v>-1</v>
      </c>
    </row>
    <row r="10" spans="1:37" ht="15" customHeight="1">
      <c r="A10" s="251"/>
      <c r="B10" s="254"/>
      <c r="C10" s="257"/>
      <c r="D10" s="36">
        <v>123</v>
      </c>
      <c r="E10" s="39">
        <v>0</v>
      </c>
      <c r="F10" s="36">
        <v>0</v>
      </c>
      <c r="G10" s="45">
        <f t="shared" si="0"/>
        <v>0</v>
      </c>
      <c r="H10" s="36">
        <v>0</v>
      </c>
      <c r="I10" s="8">
        <f t="shared" si="1"/>
        <v>0</v>
      </c>
      <c r="J10" s="36">
        <v>1</v>
      </c>
      <c r="K10" s="8">
        <f t="shared" si="2"/>
        <v>-1</v>
      </c>
      <c r="L10" s="36">
        <v>0</v>
      </c>
      <c r="M10" s="45">
        <f t="shared" si="3"/>
        <v>0</v>
      </c>
      <c r="O10" s="140">
        <f t="shared" si="4"/>
        <v>0</v>
      </c>
      <c r="P10" s="140">
        <f t="shared" si="5"/>
        <v>0</v>
      </c>
      <c r="Q10" s="10">
        <f t="shared" si="6"/>
        <v>0</v>
      </c>
      <c r="R10" s="10">
        <f t="shared" si="7"/>
        <v>0</v>
      </c>
      <c r="S10" s="141">
        <f t="shared" si="8"/>
        <v>0</v>
      </c>
      <c r="T10" s="10">
        <f t="shared" si="16"/>
        <v>0</v>
      </c>
      <c r="U10" s="10">
        <f t="shared" si="9"/>
        <v>0</v>
      </c>
      <c r="V10" s="10">
        <f t="shared" si="10"/>
        <v>0</v>
      </c>
      <c r="W10" s="10">
        <f t="shared" si="11"/>
        <v>0</v>
      </c>
      <c r="X10" s="10">
        <f t="shared" si="12"/>
        <v>0</v>
      </c>
      <c r="Y10" s="10">
        <f t="shared" si="13"/>
        <v>0</v>
      </c>
      <c r="Z10" s="10"/>
      <c r="AA10" s="10"/>
      <c r="AB10" s="10"/>
      <c r="AC10" s="141"/>
      <c r="AH10" s="130">
        <v>1</v>
      </c>
      <c r="AI10" s="8">
        <f t="shared" si="14"/>
        <v>-1</v>
      </c>
      <c r="AJ10" s="130">
        <v>1</v>
      </c>
      <c r="AK10" s="8">
        <f t="shared" si="15"/>
        <v>-1</v>
      </c>
    </row>
    <row r="11" spans="1:37" ht="15" customHeight="1">
      <c r="A11" s="251"/>
      <c r="B11" s="254"/>
      <c r="C11" s="257"/>
      <c r="D11" s="36">
        <v>138</v>
      </c>
      <c r="E11" s="39">
        <v>1</v>
      </c>
      <c r="F11" s="36">
        <v>1</v>
      </c>
      <c r="G11" s="45">
        <f t="shared" si="0"/>
        <v>0</v>
      </c>
      <c r="H11" s="36">
        <v>1</v>
      </c>
      <c r="I11" s="8">
        <f t="shared" si="1"/>
        <v>0</v>
      </c>
      <c r="J11" s="36">
        <v>1</v>
      </c>
      <c r="K11" s="8">
        <f t="shared" si="2"/>
        <v>0</v>
      </c>
      <c r="L11" s="36">
        <v>0</v>
      </c>
      <c r="M11" s="45">
        <f t="shared" si="3"/>
        <v>1</v>
      </c>
      <c r="O11" s="140">
        <f t="shared" si="4"/>
        <v>0</v>
      </c>
      <c r="P11" s="140">
        <f t="shared" si="5"/>
        <v>1</v>
      </c>
      <c r="Q11" s="10">
        <f t="shared" si="6"/>
        <v>0</v>
      </c>
      <c r="R11" s="10">
        <f t="shared" si="7"/>
        <v>0</v>
      </c>
      <c r="S11" s="141">
        <f t="shared" si="8"/>
        <v>0</v>
      </c>
      <c r="T11" s="10">
        <f t="shared" si="16"/>
        <v>1</v>
      </c>
      <c r="U11" s="10">
        <f t="shared" si="9"/>
        <v>1</v>
      </c>
      <c r="V11" s="10">
        <f t="shared" si="10"/>
        <v>0</v>
      </c>
      <c r="W11" s="10">
        <f t="shared" si="11"/>
        <v>1</v>
      </c>
      <c r="X11" s="10">
        <f t="shared" si="12"/>
        <v>0</v>
      </c>
      <c r="Y11" s="10">
        <f t="shared" si="13"/>
        <v>0</v>
      </c>
      <c r="Z11" s="10"/>
      <c r="AA11" s="10"/>
      <c r="AB11" s="10"/>
      <c r="AC11" s="141"/>
      <c r="AH11" s="130">
        <v>1</v>
      </c>
      <c r="AI11" s="8">
        <f t="shared" si="14"/>
        <v>0</v>
      </c>
      <c r="AJ11" s="130">
        <v>1</v>
      </c>
      <c r="AK11" s="8">
        <f t="shared" si="15"/>
        <v>0</v>
      </c>
    </row>
    <row r="12" spans="1:37" ht="15" customHeight="1">
      <c r="A12" s="251"/>
      <c r="B12" s="254"/>
      <c r="C12" s="257"/>
      <c r="D12" s="36">
        <v>158</v>
      </c>
      <c r="E12" s="39">
        <v>0</v>
      </c>
      <c r="F12" s="36">
        <v>0</v>
      </c>
      <c r="G12" s="45">
        <f t="shared" si="0"/>
        <v>0</v>
      </c>
      <c r="H12" s="36">
        <v>0</v>
      </c>
      <c r="I12" s="8">
        <f t="shared" si="1"/>
        <v>0</v>
      </c>
      <c r="J12" s="36">
        <v>1</v>
      </c>
      <c r="K12" s="8">
        <f t="shared" si="2"/>
        <v>-1</v>
      </c>
      <c r="L12" s="36">
        <v>0</v>
      </c>
      <c r="M12" s="45">
        <f t="shared" si="3"/>
        <v>0</v>
      </c>
      <c r="O12" s="140">
        <f t="shared" si="4"/>
        <v>0</v>
      </c>
      <c r="P12" s="140">
        <f t="shared" si="5"/>
        <v>0</v>
      </c>
      <c r="Q12" s="10">
        <f t="shared" si="6"/>
        <v>0</v>
      </c>
      <c r="R12" s="10">
        <f t="shared" si="7"/>
        <v>0</v>
      </c>
      <c r="S12" s="141">
        <f t="shared" si="8"/>
        <v>0</v>
      </c>
      <c r="T12" s="10">
        <f t="shared" si="16"/>
        <v>0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/>
      <c r="AA12" s="10"/>
      <c r="AB12" s="10"/>
      <c r="AC12" s="141"/>
      <c r="AH12" s="130">
        <v>1</v>
      </c>
      <c r="AI12" s="8">
        <f t="shared" si="14"/>
        <v>-1</v>
      </c>
      <c r="AJ12" s="130">
        <v>1</v>
      </c>
      <c r="AK12" s="8">
        <f t="shared" si="15"/>
        <v>-1</v>
      </c>
    </row>
    <row r="13" spans="1:37" ht="15" customHeight="1">
      <c r="A13" s="251"/>
      <c r="B13" s="254"/>
      <c r="C13" s="257"/>
      <c r="D13" s="36">
        <v>176</v>
      </c>
      <c r="E13" s="39">
        <v>0</v>
      </c>
      <c r="F13" s="36">
        <v>0</v>
      </c>
      <c r="G13" s="45">
        <f t="shared" si="0"/>
        <v>0</v>
      </c>
      <c r="H13" s="36">
        <v>0</v>
      </c>
      <c r="I13" s="8">
        <f t="shared" si="1"/>
        <v>0</v>
      </c>
      <c r="J13" s="36">
        <v>1</v>
      </c>
      <c r="K13" s="8">
        <f t="shared" si="2"/>
        <v>-1</v>
      </c>
      <c r="L13" s="36">
        <v>0</v>
      </c>
      <c r="M13" s="45">
        <f t="shared" si="3"/>
        <v>0</v>
      </c>
      <c r="O13" s="140">
        <f t="shared" si="4"/>
        <v>0</v>
      </c>
      <c r="P13" s="140">
        <f t="shared" si="5"/>
        <v>0</v>
      </c>
      <c r="Q13" s="10">
        <f t="shared" si="6"/>
        <v>0</v>
      </c>
      <c r="R13" s="10">
        <f t="shared" si="7"/>
        <v>0</v>
      </c>
      <c r="S13" s="141">
        <f t="shared" si="8"/>
        <v>0</v>
      </c>
      <c r="T13" s="10">
        <f t="shared" si="16"/>
        <v>0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/>
      <c r="AA13" s="10"/>
      <c r="AB13" s="10"/>
      <c r="AC13" s="141"/>
      <c r="AH13" s="130">
        <v>1</v>
      </c>
      <c r="AI13" s="8">
        <f t="shared" si="14"/>
        <v>-1</v>
      </c>
      <c r="AJ13" s="130">
        <v>1</v>
      </c>
      <c r="AK13" s="8">
        <f t="shared" si="15"/>
        <v>-1</v>
      </c>
    </row>
    <row r="14" spans="1:37" ht="15" customHeight="1" thickBot="1">
      <c r="A14" s="251"/>
      <c r="B14" s="255"/>
      <c r="C14" s="258"/>
      <c r="D14" s="37">
        <v>197</v>
      </c>
      <c r="E14" s="42">
        <v>0</v>
      </c>
      <c r="F14" s="37">
        <v>0</v>
      </c>
      <c r="G14" s="46">
        <f t="shared" si="0"/>
        <v>0</v>
      </c>
      <c r="H14" s="37">
        <v>0</v>
      </c>
      <c r="I14" s="27">
        <f t="shared" si="1"/>
        <v>0</v>
      </c>
      <c r="J14" s="37">
        <v>1</v>
      </c>
      <c r="K14" s="27">
        <f t="shared" si="2"/>
        <v>-1</v>
      </c>
      <c r="L14" s="37">
        <v>0</v>
      </c>
      <c r="M14" s="46">
        <f t="shared" si="3"/>
        <v>0</v>
      </c>
      <c r="O14" s="140">
        <f t="shared" si="4"/>
        <v>0</v>
      </c>
      <c r="P14" s="140">
        <f t="shared" si="5"/>
        <v>0</v>
      </c>
      <c r="Q14" s="10">
        <f t="shared" si="6"/>
        <v>0</v>
      </c>
      <c r="R14" s="10">
        <f t="shared" si="7"/>
        <v>0</v>
      </c>
      <c r="S14" s="141">
        <f t="shared" si="8"/>
        <v>0</v>
      </c>
      <c r="T14" s="10">
        <f t="shared" si="16"/>
        <v>0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/>
      <c r="AA14" s="10"/>
      <c r="AB14" s="10"/>
      <c r="AC14" s="141"/>
      <c r="AH14" s="131">
        <v>1</v>
      </c>
      <c r="AI14" s="27">
        <f t="shared" si="14"/>
        <v>-1</v>
      </c>
      <c r="AJ14" s="131">
        <v>1</v>
      </c>
      <c r="AK14" s="27">
        <f t="shared" si="15"/>
        <v>-1</v>
      </c>
    </row>
    <row r="15" spans="1:37" ht="15" customHeight="1">
      <c r="A15" s="251"/>
      <c r="B15" s="253" t="s">
        <v>6</v>
      </c>
      <c r="C15" s="256">
        <v>158</v>
      </c>
      <c r="D15" s="35">
        <v>101</v>
      </c>
      <c r="E15" s="41">
        <v>0</v>
      </c>
      <c r="F15" s="35">
        <v>0</v>
      </c>
      <c r="G15" s="43">
        <f t="shared" si="0"/>
        <v>0</v>
      </c>
      <c r="H15" s="35">
        <v>0</v>
      </c>
      <c r="I15" s="26">
        <f t="shared" si="1"/>
        <v>0</v>
      </c>
      <c r="J15" s="35">
        <v>1</v>
      </c>
      <c r="K15" s="26">
        <f t="shared" si="2"/>
        <v>-1</v>
      </c>
      <c r="L15" s="35">
        <v>1</v>
      </c>
      <c r="M15" s="43">
        <f t="shared" si="3"/>
        <v>-1</v>
      </c>
      <c r="O15" s="140">
        <f t="shared" si="4"/>
        <v>0</v>
      </c>
      <c r="P15" s="140">
        <f t="shared" si="5"/>
        <v>0</v>
      </c>
      <c r="Q15" s="10">
        <f t="shared" si="6"/>
        <v>0</v>
      </c>
      <c r="R15" s="10">
        <f t="shared" si="7"/>
        <v>0</v>
      </c>
      <c r="S15" s="141">
        <f t="shared" si="8"/>
        <v>0</v>
      </c>
      <c r="T15" s="10">
        <f t="shared" si="16"/>
        <v>0</v>
      </c>
      <c r="U15" s="10">
        <f t="shared" si="9"/>
        <v>0</v>
      </c>
      <c r="V15" s="10">
        <f t="shared" si="10"/>
        <v>0</v>
      </c>
      <c r="W15" s="10">
        <f t="shared" si="11"/>
        <v>0</v>
      </c>
      <c r="X15" s="10">
        <f t="shared" si="12"/>
        <v>0</v>
      </c>
      <c r="Y15" s="10">
        <f t="shared" si="13"/>
        <v>0</v>
      </c>
      <c r="Z15" s="10"/>
      <c r="AA15" s="10"/>
      <c r="AB15" s="10"/>
      <c r="AC15" s="141"/>
      <c r="AH15" s="129">
        <v>1</v>
      </c>
      <c r="AI15" s="26">
        <f t="shared" si="14"/>
        <v>-1</v>
      </c>
      <c r="AJ15" s="129">
        <v>1</v>
      </c>
      <c r="AK15" s="26">
        <f t="shared" si="15"/>
        <v>-1</v>
      </c>
    </row>
    <row r="16" spans="1:37" ht="15" customHeight="1">
      <c r="A16" s="251"/>
      <c r="B16" s="254"/>
      <c r="C16" s="257"/>
      <c r="D16" s="36">
        <v>123</v>
      </c>
      <c r="E16" s="39">
        <v>0</v>
      </c>
      <c r="F16" s="36">
        <v>0</v>
      </c>
      <c r="G16" s="45">
        <f t="shared" si="0"/>
        <v>0</v>
      </c>
      <c r="H16" s="36">
        <v>0</v>
      </c>
      <c r="I16" s="8">
        <f t="shared" si="1"/>
        <v>0</v>
      </c>
      <c r="J16" s="36">
        <v>1</v>
      </c>
      <c r="K16" s="8">
        <f t="shared" si="2"/>
        <v>-1</v>
      </c>
      <c r="L16" s="36">
        <v>0</v>
      </c>
      <c r="M16" s="45">
        <f t="shared" si="3"/>
        <v>0</v>
      </c>
      <c r="O16" s="140">
        <f t="shared" si="4"/>
        <v>0</v>
      </c>
      <c r="P16" s="140">
        <f t="shared" si="5"/>
        <v>0</v>
      </c>
      <c r="Q16" s="10">
        <f t="shared" si="6"/>
        <v>0</v>
      </c>
      <c r="R16" s="10">
        <f t="shared" si="7"/>
        <v>0</v>
      </c>
      <c r="S16" s="141">
        <f t="shared" si="8"/>
        <v>0</v>
      </c>
      <c r="T16" s="10">
        <f t="shared" si="16"/>
        <v>0</v>
      </c>
      <c r="U16" s="10">
        <f t="shared" si="9"/>
        <v>0</v>
      </c>
      <c r="V16" s="10">
        <f t="shared" si="10"/>
        <v>0</v>
      </c>
      <c r="W16" s="10">
        <f t="shared" si="11"/>
        <v>0</v>
      </c>
      <c r="X16" s="10">
        <f t="shared" si="12"/>
        <v>0</v>
      </c>
      <c r="Y16" s="10">
        <f t="shared" si="13"/>
        <v>0</v>
      </c>
      <c r="Z16" s="10"/>
      <c r="AA16" s="10"/>
      <c r="AB16" s="10"/>
      <c r="AC16" s="141"/>
      <c r="AH16" s="130">
        <v>1</v>
      </c>
      <c r="AI16" s="8">
        <f t="shared" si="14"/>
        <v>-1</v>
      </c>
      <c r="AJ16" s="130">
        <v>1</v>
      </c>
      <c r="AK16" s="8">
        <f t="shared" si="15"/>
        <v>-1</v>
      </c>
    </row>
    <row r="17" spans="1:37" ht="15" customHeight="1">
      <c r="A17" s="251"/>
      <c r="B17" s="254"/>
      <c r="C17" s="257"/>
      <c r="D17" s="36">
        <v>138</v>
      </c>
      <c r="E17" s="39">
        <v>0</v>
      </c>
      <c r="F17" s="36">
        <v>0</v>
      </c>
      <c r="G17" s="45">
        <f t="shared" si="0"/>
        <v>0</v>
      </c>
      <c r="H17" s="36">
        <v>0</v>
      </c>
      <c r="I17" s="8">
        <f t="shared" si="1"/>
        <v>0</v>
      </c>
      <c r="J17" s="36">
        <v>1</v>
      </c>
      <c r="K17" s="8">
        <f t="shared" si="2"/>
        <v>-1</v>
      </c>
      <c r="L17" s="36">
        <v>0</v>
      </c>
      <c r="M17" s="45">
        <f t="shared" si="3"/>
        <v>0</v>
      </c>
      <c r="O17" s="140">
        <f t="shared" si="4"/>
        <v>0</v>
      </c>
      <c r="P17" s="140">
        <f t="shared" si="5"/>
        <v>0</v>
      </c>
      <c r="Q17" s="10">
        <f t="shared" si="6"/>
        <v>0</v>
      </c>
      <c r="R17" s="10">
        <f t="shared" si="7"/>
        <v>0</v>
      </c>
      <c r="S17" s="141">
        <f t="shared" si="8"/>
        <v>0</v>
      </c>
      <c r="T17" s="10">
        <f t="shared" si="16"/>
        <v>0</v>
      </c>
      <c r="U17" s="10">
        <f t="shared" si="9"/>
        <v>0</v>
      </c>
      <c r="V17" s="10">
        <f t="shared" si="10"/>
        <v>0</v>
      </c>
      <c r="W17" s="10">
        <f t="shared" si="11"/>
        <v>0</v>
      </c>
      <c r="X17" s="10">
        <f t="shared" si="12"/>
        <v>0</v>
      </c>
      <c r="Y17" s="10">
        <f t="shared" si="13"/>
        <v>0</v>
      </c>
      <c r="Z17" s="10"/>
      <c r="AA17" s="10"/>
      <c r="AB17" s="10"/>
      <c r="AC17" s="141"/>
      <c r="AH17" s="130">
        <v>1</v>
      </c>
      <c r="AI17" s="8">
        <f t="shared" si="14"/>
        <v>-1</v>
      </c>
      <c r="AJ17" s="130">
        <v>1</v>
      </c>
      <c r="AK17" s="8">
        <f t="shared" si="15"/>
        <v>-1</v>
      </c>
    </row>
    <row r="18" spans="1:37" ht="15" customHeight="1">
      <c r="A18" s="251"/>
      <c r="B18" s="254"/>
      <c r="C18" s="257"/>
      <c r="D18" s="36">
        <v>158</v>
      </c>
      <c r="E18" s="39">
        <v>1</v>
      </c>
      <c r="F18" s="36">
        <v>1</v>
      </c>
      <c r="G18" s="45">
        <f t="shared" si="0"/>
        <v>0</v>
      </c>
      <c r="H18" s="36">
        <v>1</v>
      </c>
      <c r="I18" s="8">
        <f t="shared" si="1"/>
        <v>0</v>
      </c>
      <c r="J18" s="36">
        <v>1</v>
      </c>
      <c r="K18" s="8">
        <f t="shared" si="2"/>
        <v>0</v>
      </c>
      <c r="L18" s="36">
        <v>1</v>
      </c>
      <c r="M18" s="45">
        <f t="shared" si="3"/>
        <v>0</v>
      </c>
      <c r="O18" s="140">
        <f t="shared" si="4"/>
        <v>1</v>
      </c>
      <c r="P18" s="140">
        <f t="shared" si="5"/>
        <v>1</v>
      </c>
      <c r="Q18" s="10">
        <f t="shared" si="6"/>
        <v>1</v>
      </c>
      <c r="R18" s="10">
        <f t="shared" si="7"/>
        <v>1</v>
      </c>
      <c r="S18" s="141">
        <f t="shared" si="8"/>
        <v>1</v>
      </c>
      <c r="T18" s="10">
        <f t="shared" si="16"/>
        <v>1</v>
      </c>
      <c r="U18" s="10">
        <f t="shared" si="9"/>
        <v>1</v>
      </c>
      <c r="V18" s="10">
        <f t="shared" si="10"/>
        <v>1</v>
      </c>
      <c r="W18" s="10">
        <f t="shared" si="11"/>
        <v>1</v>
      </c>
      <c r="X18" s="10">
        <f t="shared" si="12"/>
        <v>1</v>
      </c>
      <c r="Y18" s="10">
        <f t="shared" si="13"/>
        <v>1</v>
      </c>
      <c r="Z18" s="10"/>
      <c r="AA18" s="10"/>
      <c r="AB18" s="10"/>
      <c r="AC18" s="141"/>
      <c r="AH18" s="130">
        <v>1</v>
      </c>
      <c r="AI18" s="8">
        <f t="shared" si="14"/>
        <v>0</v>
      </c>
      <c r="AJ18" s="130">
        <v>1</v>
      </c>
      <c r="AK18" s="8">
        <f t="shared" si="15"/>
        <v>0</v>
      </c>
    </row>
    <row r="19" spans="1:37" ht="15" customHeight="1">
      <c r="A19" s="251"/>
      <c r="B19" s="254"/>
      <c r="C19" s="257"/>
      <c r="D19" s="36">
        <v>176</v>
      </c>
      <c r="E19" s="39">
        <v>0</v>
      </c>
      <c r="F19" s="36">
        <v>0</v>
      </c>
      <c r="G19" s="45">
        <f t="shared" si="0"/>
        <v>0</v>
      </c>
      <c r="H19" s="36">
        <v>0</v>
      </c>
      <c r="I19" s="8">
        <f t="shared" si="1"/>
        <v>0</v>
      </c>
      <c r="J19" s="36">
        <v>1</v>
      </c>
      <c r="K19" s="8">
        <f t="shared" si="2"/>
        <v>-1</v>
      </c>
      <c r="L19" s="36">
        <v>0</v>
      </c>
      <c r="M19" s="45">
        <f t="shared" si="3"/>
        <v>0</v>
      </c>
      <c r="O19" s="140">
        <f t="shared" si="4"/>
        <v>0</v>
      </c>
      <c r="P19" s="140">
        <f t="shared" si="5"/>
        <v>0</v>
      </c>
      <c r="Q19" s="10">
        <f t="shared" si="6"/>
        <v>0</v>
      </c>
      <c r="R19" s="10">
        <f t="shared" si="7"/>
        <v>0</v>
      </c>
      <c r="S19" s="141">
        <f t="shared" si="8"/>
        <v>0</v>
      </c>
      <c r="T19" s="10">
        <f t="shared" si="16"/>
        <v>0</v>
      </c>
      <c r="U19" s="10">
        <f t="shared" si="9"/>
        <v>0</v>
      </c>
      <c r="V19" s="10">
        <f t="shared" si="10"/>
        <v>0</v>
      </c>
      <c r="W19" s="10">
        <f t="shared" si="11"/>
        <v>0</v>
      </c>
      <c r="X19" s="10">
        <f t="shared" si="12"/>
        <v>0</v>
      </c>
      <c r="Y19" s="10">
        <f t="shared" si="13"/>
        <v>0</v>
      </c>
      <c r="Z19" s="10"/>
      <c r="AA19" s="10"/>
      <c r="AB19" s="10"/>
      <c r="AC19" s="141"/>
      <c r="AH19" s="130">
        <v>1</v>
      </c>
      <c r="AI19" s="8">
        <f t="shared" si="14"/>
        <v>-1</v>
      </c>
      <c r="AJ19" s="130">
        <v>1</v>
      </c>
      <c r="AK19" s="8">
        <f t="shared" si="15"/>
        <v>-1</v>
      </c>
    </row>
    <row r="20" spans="1:37" ht="15" customHeight="1" thickBot="1">
      <c r="A20" s="251"/>
      <c r="B20" s="255"/>
      <c r="C20" s="258"/>
      <c r="D20" s="37">
        <v>197</v>
      </c>
      <c r="E20" s="42">
        <v>0</v>
      </c>
      <c r="F20" s="37">
        <v>0</v>
      </c>
      <c r="G20" s="46">
        <f t="shared" si="0"/>
        <v>0</v>
      </c>
      <c r="H20" s="37">
        <v>0</v>
      </c>
      <c r="I20" s="27">
        <f t="shared" si="1"/>
        <v>0</v>
      </c>
      <c r="J20" s="37">
        <v>1</v>
      </c>
      <c r="K20" s="27">
        <f t="shared" si="2"/>
        <v>-1</v>
      </c>
      <c r="L20" s="37">
        <v>0</v>
      </c>
      <c r="M20" s="46">
        <f t="shared" si="3"/>
        <v>0</v>
      </c>
      <c r="O20" s="140">
        <f t="shared" si="4"/>
        <v>0</v>
      </c>
      <c r="P20" s="140">
        <f t="shared" si="5"/>
        <v>0</v>
      </c>
      <c r="Q20" s="10">
        <f t="shared" si="6"/>
        <v>0</v>
      </c>
      <c r="R20" s="10">
        <f t="shared" si="7"/>
        <v>0</v>
      </c>
      <c r="S20" s="141">
        <f t="shared" si="8"/>
        <v>0</v>
      </c>
      <c r="T20" s="10">
        <f t="shared" si="16"/>
        <v>0</v>
      </c>
      <c r="U20" s="10">
        <f t="shared" si="9"/>
        <v>0</v>
      </c>
      <c r="V20" s="10">
        <f t="shared" si="10"/>
        <v>0</v>
      </c>
      <c r="W20" s="10">
        <f t="shared" si="11"/>
        <v>0</v>
      </c>
      <c r="X20" s="10">
        <f t="shared" si="12"/>
        <v>0</v>
      </c>
      <c r="Y20" s="10">
        <f t="shared" si="13"/>
        <v>0</v>
      </c>
      <c r="Z20" s="10"/>
      <c r="AA20" s="10"/>
      <c r="AB20" s="10"/>
      <c r="AC20" s="141"/>
      <c r="AH20" s="131">
        <v>1</v>
      </c>
      <c r="AI20" s="27">
        <f t="shared" si="14"/>
        <v>-1</v>
      </c>
      <c r="AJ20" s="131">
        <v>1</v>
      </c>
      <c r="AK20" s="27">
        <f t="shared" si="15"/>
        <v>-1</v>
      </c>
    </row>
    <row r="21" spans="1:37" ht="15" customHeight="1">
      <c r="A21" s="251"/>
      <c r="B21" s="253" t="s">
        <v>6</v>
      </c>
      <c r="C21" s="256">
        <v>197</v>
      </c>
      <c r="D21" s="35">
        <v>101</v>
      </c>
      <c r="E21" s="41">
        <v>0</v>
      </c>
      <c r="F21" s="35">
        <v>0</v>
      </c>
      <c r="G21" s="43">
        <f t="shared" si="0"/>
        <v>0</v>
      </c>
      <c r="H21" s="35">
        <v>0</v>
      </c>
      <c r="I21" s="26">
        <f t="shared" si="1"/>
        <v>0</v>
      </c>
      <c r="J21" s="35">
        <v>1</v>
      </c>
      <c r="K21" s="26">
        <f t="shared" si="2"/>
        <v>-1</v>
      </c>
      <c r="L21" s="35">
        <v>1</v>
      </c>
      <c r="M21" s="43">
        <f t="shared" si="3"/>
        <v>-1</v>
      </c>
      <c r="O21" s="140">
        <f t="shared" si="4"/>
        <v>0</v>
      </c>
      <c r="P21" s="140">
        <f t="shared" si="5"/>
        <v>0</v>
      </c>
      <c r="Q21" s="10">
        <f t="shared" si="6"/>
        <v>0</v>
      </c>
      <c r="R21" s="10">
        <f t="shared" si="7"/>
        <v>0</v>
      </c>
      <c r="S21" s="141">
        <f t="shared" si="8"/>
        <v>0</v>
      </c>
      <c r="T21" s="10">
        <f t="shared" si="16"/>
        <v>0</v>
      </c>
      <c r="U21" s="10">
        <f t="shared" si="9"/>
        <v>0</v>
      </c>
      <c r="V21" s="10">
        <f t="shared" si="10"/>
        <v>0</v>
      </c>
      <c r="W21" s="10">
        <f t="shared" si="11"/>
        <v>0</v>
      </c>
      <c r="X21" s="10">
        <f t="shared" si="12"/>
        <v>0</v>
      </c>
      <c r="Y21" s="10">
        <f t="shared" si="13"/>
        <v>0</v>
      </c>
      <c r="Z21" s="10"/>
      <c r="AA21" s="10"/>
      <c r="AB21" s="10"/>
      <c r="AC21" s="141"/>
      <c r="AH21" s="129">
        <v>1</v>
      </c>
      <c r="AI21" s="26">
        <f t="shared" si="14"/>
        <v>-1</v>
      </c>
      <c r="AJ21" s="129">
        <v>1</v>
      </c>
      <c r="AK21" s="26">
        <f t="shared" si="15"/>
        <v>-1</v>
      </c>
    </row>
    <row r="22" spans="1:37" ht="15" customHeight="1">
      <c r="A22" s="251"/>
      <c r="B22" s="254"/>
      <c r="C22" s="257"/>
      <c r="D22" s="36">
        <v>123</v>
      </c>
      <c r="E22" s="39">
        <v>0</v>
      </c>
      <c r="F22" s="36">
        <v>0</v>
      </c>
      <c r="G22" s="45">
        <f t="shared" si="0"/>
        <v>0</v>
      </c>
      <c r="H22" s="36">
        <v>0</v>
      </c>
      <c r="I22" s="8">
        <f t="shared" si="1"/>
        <v>0</v>
      </c>
      <c r="J22" s="36">
        <v>1</v>
      </c>
      <c r="K22" s="8">
        <f t="shared" si="2"/>
        <v>-1</v>
      </c>
      <c r="L22" s="36">
        <v>0</v>
      </c>
      <c r="M22" s="45">
        <f t="shared" si="3"/>
        <v>0</v>
      </c>
      <c r="O22" s="140">
        <f t="shared" si="4"/>
        <v>0</v>
      </c>
      <c r="P22" s="140">
        <f t="shared" si="5"/>
        <v>0</v>
      </c>
      <c r="Q22" s="10">
        <f t="shared" si="6"/>
        <v>0</v>
      </c>
      <c r="R22" s="10">
        <f t="shared" si="7"/>
        <v>0</v>
      </c>
      <c r="S22" s="141">
        <f t="shared" si="8"/>
        <v>0</v>
      </c>
      <c r="T22" s="10">
        <f t="shared" si="16"/>
        <v>0</v>
      </c>
      <c r="U22" s="10">
        <f t="shared" si="9"/>
        <v>0</v>
      </c>
      <c r="V22" s="10">
        <f t="shared" si="10"/>
        <v>0</v>
      </c>
      <c r="W22" s="10">
        <f t="shared" si="11"/>
        <v>0</v>
      </c>
      <c r="X22" s="10">
        <f t="shared" si="12"/>
        <v>0</v>
      </c>
      <c r="Y22" s="10">
        <f t="shared" si="13"/>
        <v>0</v>
      </c>
      <c r="Z22" s="10"/>
      <c r="AA22" s="10"/>
      <c r="AB22" s="10"/>
      <c r="AC22" s="141"/>
      <c r="AH22" s="130">
        <v>1</v>
      </c>
      <c r="AI22" s="8">
        <f t="shared" si="14"/>
        <v>-1</v>
      </c>
      <c r="AJ22" s="130">
        <v>1</v>
      </c>
      <c r="AK22" s="8">
        <f t="shared" si="15"/>
        <v>-1</v>
      </c>
    </row>
    <row r="23" spans="1:37" ht="15" customHeight="1">
      <c r="A23" s="251"/>
      <c r="B23" s="254"/>
      <c r="C23" s="257"/>
      <c r="D23" s="36">
        <v>138</v>
      </c>
      <c r="E23" s="39">
        <v>0</v>
      </c>
      <c r="F23" s="36">
        <v>0</v>
      </c>
      <c r="G23" s="45">
        <f t="shared" si="0"/>
        <v>0</v>
      </c>
      <c r="H23" s="36">
        <v>0</v>
      </c>
      <c r="I23" s="8">
        <f t="shared" si="1"/>
        <v>0</v>
      </c>
      <c r="J23" s="36">
        <v>1</v>
      </c>
      <c r="K23" s="8">
        <f t="shared" si="2"/>
        <v>-1</v>
      </c>
      <c r="L23" s="36">
        <v>0</v>
      </c>
      <c r="M23" s="45">
        <f t="shared" si="3"/>
        <v>0</v>
      </c>
      <c r="O23" s="140">
        <f t="shared" si="4"/>
        <v>0</v>
      </c>
      <c r="P23" s="140">
        <f t="shared" si="5"/>
        <v>0</v>
      </c>
      <c r="Q23" s="10">
        <f t="shared" si="6"/>
        <v>0</v>
      </c>
      <c r="R23" s="10">
        <f t="shared" si="7"/>
        <v>0</v>
      </c>
      <c r="S23" s="141">
        <f t="shared" si="8"/>
        <v>0</v>
      </c>
      <c r="T23" s="10">
        <f t="shared" si="16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/>
      <c r="AA23" s="10"/>
      <c r="AB23" s="10"/>
      <c r="AC23" s="141"/>
      <c r="AH23" s="130">
        <v>1</v>
      </c>
      <c r="AI23" s="8">
        <f t="shared" si="14"/>
        <v>-1</v>
      </c>
      <c r="AJ23" s="130">
        <v>1</v>
      </c>
      <c r="AK23" s="8">
        <f t="shared" si="15"/>
        <v>-1</v>
      </c>
    </row>
    <row r="24" spans="1:37" ht="15" customHeight="1">
      <c r="A24" s="251"/>
      <c r="B24" s="254"/>
      <c r="C24" s="257"/>
      <c r="D24" s="36">
        <v>158</v>
      </c>
      <c r="E24" s="39">
        <v>0</v>
      </c>
      <c r="F24" s="36">
        <v>0</v>
      </c>
      <c r="G24" s="45">
        <f t="shared" si="0"/>
        <v>0</v>
      </c>
      <c r="H24" s="36">
        <v>0</v>
      </c>
      <c r="I24" s="8">
        <f t="shared" si="1"/>
        <v>0</v>
      </c>
      <c r="J24" s="36">
        <v>1</v>
      </c>
      <c r="K24" s="8">
        <f t="shared" si="2"/>
        <v>-1</v>
      </c>
      <c r="L24" s="36">
        <v>0</v>
      </c>
      <c r="M24" s="45">
        <f t="shared" si="3"/>
        <v>0</v>
      </c>
      <c r="O24" s="140">
        <f t="shared" si="4"/>
        <v>0</v>
      </c>
      <c r="P24" s="140">
        <f t="shared" si="5"/>
        <v>0</v>
      </c>
      <c r="Q24" s="10">
        <f t="shared" si="6"/>
        <v>0</v>
      </c>
      <c r="R24" s="10">
        <f t="shared" si="7"/>
        <v>0</v>
      </c>
      <c r="S24" s="141">
        <f t="shared" si="8"/>
        <v>0</v>
      </c>
      <c r="T24" s="10">
        <f t="shared" si="16"/>
        <v>0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/>
      <c r="AA24" s="10"/>
      <c r="AB24" s="10"/>
      <c r="AC24" s="141"/>
      <c r="AH24" s="130">
        <v>1</v>
      </c>
      <c r="AI24" s="8">
        <f t="shared" si="14"/>
        <v>-1</v>
      </c>
      <c r="AJ24" s="130">
        <v>1</v>
      </c>
      <c r="AK24" s="8">
        <f t="shared" si="15"/>
        <v>-1</v>
      </c>
    </row>
    <row r="25" spans="1:37" ht="15" customHeight="1">
      <c r="A25" s="251"/>
      <c r="B25" s="254"/>
      <c r="C25" s="257"/>
      <c r="D25" s="36">
        <v>176</v>
      </c>
      <c r="E25" s="39">
        <v>0</v>
      </c>
      <c r="F25" s="36">
        <v>0</v>
      </c>
      <c r="G25" s="45">
        <f t="shared" si="0"/>
        <v>0</v>
      </c>
      <c r="H25" s="36">
        <v>0</v>
      </c>
      <c r="I25" s="8">
        <f t="shared" si="1"/>
        <v>0</v>
      </c>
      <c r="J25" s="36">
        <v>1</v>
      </c>
      <c r="K25" s="8">
        <f t="shared" si="2"/>
        <v>-1</v>
      </c>
      <c r="L25" s="36">
        <v>0</v>
      </c>
      <c r="M25" s="45">
        <f t="shared" si="3"/>
        <v>0</v>
      </c>
      <c r="O25" s="140">
        <f t="shared" si="4"/>
        <v>0</v>
      </c>
      <c r="P25" s="140">
        <f t="shared" si="5"/>
        <v>0</v>
      </c>
      <c r="Q25" s="10">
        <f t="shared" si="6"/>
        <v>0</v>
      </c>
      <c r="R25" s="10">
        <f t="shared" si="7"/>
        <v>0</v>
      </c>
      <c r="S25" s="141">
        <f t="shared" si="8"/>
        <v>0</v>
      </c>
      <c r="T25" s="10">
        <f t="shared" si="16"/>
        <v>0</v>
      </c>
      <c r="U25" s="10">
        <f t="shared" si="9"/>
        <v>0</v>
      </c>
      <c r="V25" s="10">
        <f t="shared" si="10"/>
        <v>0</v>
      </c>
      <c r="W25" s="10">
        <f t="shared" si="11"/>
        <v>0</v>
      </c>
      <c r="X25" s="10">
        <f t="shared" si="12"/>
        <v>0</v>
      </c>
      <c r="Y25" s="10">
        <f t="shared" si="13"/>
        <v>0</v>
      </c>
      <c r="Z25" s="10"/>
      <c r="AA25" s="10"/>
      <c r="AB25" s="10"/>
      <c r="AC25" s="141"/>
      <c r="AH25" s="130">
        <v>1</v>
      </c>
      <c r="AI25" s="8">
        <f t="shared" si="14"/>
        <v>-1</v>
      </c>
      <c r="AJ25" s="130">
        <v>1</v>
      </c>
      <c r="AK25" s="8">
        <f t="shared" si="15"/>
        <v>-1</v>
      </c>
    </row>
    <row r="26" spans="1:37" ht="15" customHeight="1" thickBot="1">
      <c r="A26" s="251"/>
      <c r="B26" s="255"/>
      <c r="C26" s="258"/>
      <c r="D26" s="37">
        <v>197</v>
      </c>
      <c r="E26" s="42">
        <v>1</v>
      </c>
      <c r="F26" s="37">
        <v>1</v>
      </c>
      <c r="G26" s="46">
        <f t="shared" si="0"/>
        <v>0</v>
      </c>
      <c r="H26" s="37">
        <v>1</v>
      </c>
      <c r="I26" s="27">
        <f t="shared" si="1"/>
        <v>0</v>
      </c>
      <c r="J26" s="37">
        <v>1</v>
      </c>
      <c r="K26" s="27">
        <f t="shared" si="2"/>
        <v>0</v>
      </c>
      <c r="L26" s="37">
        <v>0</v>
      </c>
      <c r="M26" s="46">
        <f t="shared" si="3"/>
        <v>1</v>
      </c>
      <c r="O26" s="140">
        <f t="shared" si="4"/>
        <v>0</v>
      </c>
      <c r="P26" s="140">
        <f t="shared" si="5"/>
        <v>1</v>
      </c>
      <c r="Q26" s="10">
        <f t="shared" si="6"/>
        <v>0</v>
      </c>
      <c r="R26" s="10">
        <f t="shared" si="7"/>
        <v>0</v>
      </c>
      <c r="S26" s="141">
        <f t="shared" si="8"/>
        <v>0</v>
      </c>
      <c r="T26" s="10">
        <f t="shared" si="16"/>
        <v>1</v>
      </c>
      <c r="U26" s="10">
        <f t="shared" si="9"/>
        <v>1</v>
      </c>
      <c r="V26" s="10">
        <f t="shared" si="10"/>
        <v>0</v>
      </c>
      <c r="W26" s="10">
        <f t="shared" si="11"/>
        <v>1</v>
      </c>
      <c r="X26" s="10">
        <f t="shared" si="12"/>
        <v>0</v>
      </c>
      <c r="Y26" s="10">
        <f t="shared" si="13"/>
        <v>0</v>
      </c>
      <c r="Z26" s="10"/>
      <c r="AA26" s="10"/>
      <c r="AB26" s="10"/>
      <c r="AC26" s="141"/>
      <c r="AH26" s="131">
        <v>1</v>
      </c>
      <c r="AI26" s="27">
        <f t="shared" si="14"/>
        <v>0</v>
      </c>
      <c r="AJ26" s="131">
        <v>1</v>
      </c>
      <c r="AK26" s="27">
        <f t="shared" si="15"/>
        <v>0</v>
      </c>
    </row>
    <row r="27" spans="1:37" ht="15" customHeight="1" thickBot="1">
      <c r="A27" s="100"/>
      <c r="B27" s="58"/>
      <c r="C27" s="61"/>
      <c r="D27" s="58"/>
      <c r="E27" s="62"/>
      <c r="F27" s="58"/>
      <c r="G27" s="63"/>
      <c r="H27" s="58"/>
      <c r="I27" s="63"/>
      <c r="J27" s="58"/>
      <c r="K27" s="63"/>
      <c r="L27" s="58"/>
      <c r="M27" s="63"/>
      <c r="O27" s="140">
        <f t="shared" si="4"/>
        <v>0</v>
      </c>
      <c r="P27" s="140">
        <f t="shared" si="5"/>
        <v>0</v>
      </c>
      <c r="Q27" s="10">
        <f t="shared" si="6"/>
        <v>0</v>
      </c>
      <c r="R27" s="10">
        <f t="shared" si="7"/>
        <v>0</v>
      </c>
      <c r="S27" s="141">
        <f t="shared" si="8"/>
        <v>0</v>
      </c>
      <c r="T27" s="10">
        <f t="shared" si="16"/>
        <v>0</v>
      </c>
      <c r="U27" s="10">
        <f t="shared" si="9"/>
        <v>0</v>
      </c>
      <c r="V27" s="10">
        <f t="shared" si="10"/>
        <v>0</v>
      </c>
      <c r="W27" s="10">
        <f t="shared" si="11"/>
        <v>0</v>
      </c>
      <c r="X27" s="10">
        <f t="shared" si="12"/>
        <v>0</v>
      </c>
      <c r="Y27" s="10">
        <f t="shared" si="13"/>
        <v>0</v>
      </c>
      <c r="Z27" s="10"/>
      <c r="AA27" s="10"/>
      <c r="AB27" s="10"/>
      <c r="AC27" s="141"/>
      <c r="AH27" s="58"/>
      <c r="AI27" s="63"/>
      <c r="AJ27" s="58"/>
      <c r="AK27" s="63"/>
    </row>
    <row r="28" spans="1:37" ht="15" customHeight="1">
      <c r="A28" s="60"/>
      <c r="B28" s="244" t="s">
        <v>130</v>
      </c>
      <c r="C28" s="259">
        <v>51</v>
      </c>
      <c r="D28" s="35">
        <v>51</v>
      </c>
      <c r="E28" s="41">
        <v>1</v>
      </c>
      <c r="F28" s="35">
        <v>1</v>
      </c>
      <c r="G28" s="43">
        <f t="shared" ref="G28:G59" si="17">$E28-F28</f>
        <v>0</v>
      </c>
      <c r="H28" s="35">
        <v>1</v>
      </c>
      <c r="I28" s="26">
        <f t="shared" ref="I28:I59" si="18">$E28-H28</f>
        <v>0</v>
      </c>
      <c r="J28" s="35">
        <v>1</v>
      </c>
      <c r="K28" s="26">
        <f t="shared" ref="K28:K59" si="19">$E28-J28</f>
        <v>0</v>
      </c>
      <c r="L28" s="35">
        <v>0</v>
      </c>
      <c r="M28" s="43">
        <f t="shared" ref="M28:M59" si="20">$E28-L28</f>
        <v>1</v>
      </c>
      <c r="O28" s="140">
        <f t="shared" si="4"/>
        <v>0</v>
      </c>
      <c r="P28" s="140">
        <f t="shared" si="5"/>
        <v>1</v>
      </c>
      <c r="Q28" s="10">
        <f t="shared" si="6"/>
        <v>0</v>
      </c>
      <c r="R28" s="10">
        <f t="shared" si="7"/>
        <v>0</v>
      </c>
      <c r="S28" s="141">
        <f t="shared" si="8"/>
        <v>0</v>
      </c>
      <c r="T28" s="10">
        <f t="shared" si="16"/>
        <v>1</v>
      </c>
      <c r="U28" s="10">
        <f t="shared" si="9"/>
        <v>1</v>
      </c>
      <c r="V28" s="10">
        <f t="shared" si="10"/>
        <v>0</v>
      </c>
      <c r="W28" s="10">
        <f t="shared" si="11"/>
        <v>1</v>
      </c>
      <c r="X28" s="10">
        <f t="shared" si="12"/>
        <v>0</v>
      </c>
      <c r="Y28" s="10">
        <f t="shared" si="13"/>
        <v>0</v>
      </c>
      <c r="Z28" s="10"/>
      <c r="AA28" s="10"/>
      <c r="AB28" s="10"/>
      <c r="AC28" s="141"/>
      <c r="AH28" s="129">
        <v>1</v>
      </c>
      <c r="AI28" s="26">
        <f t="shared" ref="AI28:AI76" si="21">$E28-AH28</f>
        <v>0</v>
      </c>
      <c r="AJ28" s="129">
        <v>1</v>
      </c>
      <c r="AK28" s="26">
        <f t="shared" ref="AK28:AK76" si="22">$E28-AJ28</f>
        <v>0</v>
      </c>
    </row>
    <row r="29" spans="1:37" ht="15" customHeight="1">
      <c r="A29" s="60"/>
      <c r="B29" s="245"/>
      <c r="C29" s="260"/>
      <c r="D29" s="36">
        <v>75</v>
      </c>
      <c r="E29" s="39">
        <v>0</v>
      </c>
      <c r="F29" s="36">
        <v>0</v>
      </c>
      <c r="G29" s="45">
        <f t="shared" si="17"/>
        <v>0</v>
      </c>
      <c r="H29" s="36">
        <v>0</v>
      </c>
      <c r="I29" s="8">
        <f t="shared" si="18"/>
        <v>0</v>
      </c>
      <c r="J29" s="36">
        <v>0</v>
      </c>
      <c r="K29" s="8">
        <f t="shared" si="19"/>
        <v>0</v>
      </c>
      <c r="L29" s="36">
        <v>0</v>
      </c>
      <c r="M29" s="45">
        <f t="shared" si="20"/>
        <v>0</v>
      </c>
      <c r="O29" s="140">
        <f t="shared" si="4"/>
        <v>0</v>
      </c>
      <c r="P29" s="140">
        <f t="shared" si="5"/>
        <v>0</v>
      </c>
      <c r="Q29" s="10">
        <f t="shared" si="6"/>
        <v>0</v>
      </c>
      <c r="R29" s="10">
        <f t="shared" si="7"/>
        <v>0</v>
      </c>
      <c r="S29" s="141">
        <f t="shared" si="8"/>
        <v>0</v>
      </c>
      <c r="T29" s="10">
        <f t="shared" si="16"/>
        <v>0</v>
      </c>
      <c r="U29" s="10">
        <f t="shared" si="9"/>
        <v>0</v>
      </c>
      <c r="V29" s="10">
        <f t="shared" si="10"/>
        <v>0</v>
      </c>
      <c r="W29" s="10">
        <f t="shared" si="11"/>
        <v>0</v>
      </c>
      <c r="X29" s="10">
        <f t="shared" si="12"/>
        <v>0</v>
      </c>
      <c r="Y29" s="10">
        <f t="shared" si="13"/>
        <v>0</v>
      </c>
      <c r="Z29" s="10"/>
      <c r="AA29" s="10"/>
      <c r="AB29" s="10"/>
      <c r="AC29" s="141"/>
      <c r="AH29" s="130">
        <v>0</v>
      </c>
      <c r="AI29" s="8">
        <f t="shared" si="21"/>
        <v>0</v>
      </c>
      <c r="AJ29" s="130">
        <v>0</v>
      </c>
      <c r="AK29" s="8">
        <f t="shared" si="22"/>
        <v>0</v>
      </c>
    </row>
    <row r="30" spans="1:37" ht="15" customHeight="1">
      <c r="A30" s="60"/>
      <c r="B30" s="245"/>
      <c r="C30" s="260"/>
      <c r="D30" s="36">
        <v>99</v>
      </c>
      <c r="E30" s="39">
        <v>0</v>
      </c>
      <c r="F30" s="36">
        <v>0</v>
      </c>
      <c r="G30" s="45">
        <f t="shared" si="17"/>
        <v>0</v>
      </c>
      <c r="H30" s="36">
        <v>0</v>
      </c>
      <c r="I30" s="8">
        <f t="shared" si="18"/>
        <v>0</v>
      </c>
      <c r="J30" s="36">
        <v>0</v>
      </c>
      <c r="K30" s="8">
        <f t="shared" si="19"/>
        <v>0</v>
      </c>
      <c r="L30" s="36">
        <v>0</v>
      </c>
      <c r="M30" s="45">
        <f t="shared" si="20"/>
        <v>0</v>
      </c>
      <c r="O30" s="140">
        <f t="shared" si="4"/>
        <v>0</v>
      </c>
      <c r="P30" s="140">
        <f t="shared" si="5"/>
        <v>0</v>
      </c>
      <c r="Q30" s="10">
        <f t="shared" si="6"/>
        <v>0</v>
      </c>
      <c r="R30" s="10">
        <f t="shared" si="7"/>
        <v>0</v>
      </c>
      <c r="S30" s="141">
        <f t="shared" si="8"/>
        <v>0</v>
      </c>
      <c r="T30" s="10">
        <f t="shared" si="16"/>
        <v>0</v>
      </c>
      <c r="U30" s="10">
        <f t="shared" si="9"/>
        <v>0</v>
      </c>
      <c r="V30" s="10">
        <f t="shared" si="10"/>
        <v>0</v>
      </c>
      <c r="W30" s="10">
        <f t="shared" si="11"/>
        <v>0</v>
      </c>
      <c r="X30" s="10">
        <f t="shared" si="12"/>
        <v>0</v>
      </c>
      <c r="Y30" s="10">
        <f t="shared" si="13"/>
        <v>0</v>
      </c>
      <c r="Z30" s="10"/>
      <c r="AA30" s="10"/>
      <c r="AB30" s="10"/>
      <c r="AC30" s="141"/>
      <c r="AH30" s="130">
        <v>0</v>
      </c>
      <c r="AI30" s="8">
        <f t="shared" si="21"/>
        <v>0</v>
      </c>
      <c r="AJ30" s="130">
        <v>0</v>
      </c>
      <c r="AK30" s="8">
        <f t="shared" si="22"/>
        <v>0</v>
      </c>
    </row>
    <row r="31" spans="1:37" ht="15" customHeight="1">
      <c r="A31" s="60"/>
      <c r="B31" s="245"/>
      <c r="C31" s="260"/>
      <c r="D31" s="36">
        <v>123</v>
      </c>
      <c r="E31" s="39">
        <v>0</v>
      </c>
      <c r="F31" s="36">
        <v>0</v>
      </c>
      <c r="G31" s="45">
        <f t="shared" si="17"/>
        <v>0</v>
      </c>
      <c r="H31" s="36">
        <v>0</v>
      </c>
      <c r="I31" s="8">
        <f t="shared" si="18"/>
        <v>0</v>
      </c>
      <c r="J31" s="36">
        <v>0</v>
      </c>
      <c r="K31" s="8">
        <f t="shared" si="19"/>
        <v>0</v>
      </c>
      <c r="L31" s="36">
        <v>0</v>
      </c>
      <c r="M31" s="45">
        <f t="shared" si="20"/>
        <v>0</v>
      </c>
      <c r="O31" s="140">
        <f t="shared" si="4"/>
        <v>0</v>
      </c>
      <c r="P31" s="140">
        <f t="shared" si="5"/>
        <v>0</v>
      </c>
      <c r="Q31" s="10">
        <f t="shared" si="6"/>
        <v>0</v>
      </c>
      <c r="R31" s="10">
        <f t="shared" si="7"/>
        <v>0</v>
      </c>
      <c r="S31" s="141">
        <f t="shared" si="8"/>
        <v>0</v>
      </c>
      <c r="T31" s="10">
        <f t="shared" si="16"/>
        <v>0</v>
      </c>
      <c r="U31" s="10">
        <f t="shared" si="9"/>
        <v>0</v>
      </c>
      <c r="V31" s="10">
        <f t="shared" si="10"/>
        <v>0</v>
      </c>
      <c r="W31" s="10">
        <f t="shared" si="11"/>
        <v>0</v>
      </c>
      <c r="X31" s="10">
        <f t="shared" si="12"/>
        <v>0</v>
      </c>
      <c r="Y31" s="10">
        <f t="shared" si="13"/>
        <v>0</v>
      </c>
      <c r="Z31" s="10"/>
      <c r="AA31" s="10"/>
      <c r="AB31" s="10"/>
      <c r="AC31" s="141"/>
      <c r="AH31" s="130">
        <v>0</v>
      </c>
      <c r="AI31" s="8">
        <f t="shared" si="21"/>
        <v>0</v>
      </c>
      <c r="AJ31" s="130">
        <v>0</v>
      </c>
      <c r="AK31" s="8">
        <f t="shared" si="22"/>
        <v>0</v>
      </c>
    </row>
    <row r="32" spans="1:37" ht="15" customHeight="1">
      <c r="A32" s="60"/>
      <c r="B32" s="245"/>
      <c r="C32" s="260"/>
      <c r="D32" s="36">
        <v>138</v>
      </c>
      <c r="E32" s="39">
        <v>0</v>
      </c>
      <c r="F32" s="36">
        <v>0</v>
      </c>
      <c r="G32" s="45">
        <f t="shared" si="17"/>
        <v>0</v>
      </c>
      <c r="H32" s="36">
        <v>0</v>
      </c>
      <c r="I32" s="8">
        <f t="shared" si="18"/>
        <v>0</v>
      </c>
      <c r="J32" s="36">
        <v>0</v>
      </c>
      <c r="K32" s="8">
        <f t="shared" si="19"/>
        <v>0</v>
      </c>
      <c r="L32" s="36">
        <v>0</v>
      </c>
      <c r="M32" s="45">
        <f t="shared" si="20"/>
        <v>0</v>
      </c>
      <c r="O32" s="140">
        <f t="shared" si="4"/>
        <v>0</v>
      </c>
      <c r="P32" s="140">
        <f t="shared" si="5"/>
        <v>0</v>
      </c>
      <c r="Q32" s="10">
        <f t="shared" si="6"/>
        <v>0</v>
      </c>
      <c r="R32" s="10">
        <f t="shared" si="7"/>
        <v>0</v>
      </c>
      <c r="S32" s="141">
        <f t="shared" si="8"/>
        <v>0</v>
      </c>
      <c r="T32" s="10">
        <f t="shared" si="16"/>
        <v>0</v>
      </c>
      <c r="U32" s="10">
        <f t="shared" si="9"/>
        <v>0</v>
      </c>
      <c r="V32" s="10">
        <f t="shared" si="10"/>
        <v>0</v>
      </c>
      <c r="W32" s="10">
        <f t="shared" si="11"/>
        <v>0</v>
      </c>
      <c r="X32" s="10">
        <f t="shared" si="12"/>
        <v>0</v>
      </c>
      <c r="Y32" s="10">
        <f t="shared" si="13"/>
        <v>0</v>
      </c>
      <c r="Z32" s="10"/>
      <c r="AA32" s="10"/>
      <c r="AB32" s="10"/>
      <c r="AC32" s="141"/>
      <c r="AH32" s="130">
        <v>0</v>
      </c>
      <c r="AI32" s="8">
        <f t="shared" si="21"/>
        <v>0</v>
      </c>
      <c r="AJ32" s="130">
        <v>0</v>
      </c>
      <c r="AK32" s="8">
        <f t="shared" si="22"/>
        <v>0</v>
      </c>
    </row>
    <row r="33" spans="1:37" ht="15" customHeight="1">
      <c r="A33" s="60"/>
      <c r="B33" s="245"/>
      <c r="C33" s="260"/>
      <c r="D33" s="36">
        <v>154</v>
      </c>
      <c r="E33" s="39">
        <v>0</v>
      </c>
      <c r="F33" s="36">
        <v>0</v>
      </c>
      <c r="G33" s="45">
        <f t="shared" si="17"/>
        <v>0</v>
      </c>
      <c r="H33" s="36">
        <v>0</v>
      </c>
      <c r="I33" s="8">
        <f t="shared" si="18"/>
        <v>0</v>
      </c>
      <c r="J33" s="36">
        <v>0</v>
      </c>
      <c r="K33" s="8">
        <f t="shared" si="19"/>
        <v>0</v>
      </c>
      <c r="L33" s="36">
        <v>0</v>
      </c>
      <c r="M33" s="45">
        <f t="shared" si="20"/>
        <v>0</v>
      </c>
      <c r="O33" s="140">
        <f t="shared" si="4"/>
        <v>0</v>
      </c>
      <c r="P33" s="140">
        <f t="shared" si="5"/>
        <v>0</v>
      </c>
      <c r="Q33" s="10">
        <f t="shared" si="6"/>
        <v>0</v>
      </c>
      <c r="R33" s="10">
        <f t="shared" si="7"/>
        <v>0</v>
      </c>
      <c r="S33" s="141">
        <f t="shared" si="8"/>
        <v>0</v>
      </c>
      <c r="T33" s="10">
        <f t="shared" si="16"/>
        <v>0</v>
      </c>
      <c r="U33" s="10">
        <f t="shared" si="9"/>
        <v>0</v>
      </c>
      <c r="V33" s="10">
        <f t="shared" si="10"/>
        <v>0</v>
      </c>
      <c r="W33" s="10">
        <f t="shared" si="11"/>
        <v>0</v>
      </c>
      <c r="X33" s="10">
        <f t="shared" si="12"/>
        <v>0</v>
      </c>
      <c r="Y33" s="10">
        <f t="shared" si="13"/>
        <v>0</v>
      </c>
      <c r="Z33" s="10"/>
      <c r="AA33" s="10"/>
      <c r="AB33" s="10"/>
      <c r="AC33" s="141"/>
      <c r="AH33" s="130">
        <v>0</v>
      </c>
      <c r="AI33" s="8">
        <f t="shared" si="21"/>
        <v>0</v>
      </c>
      <c r="AJ33" s="130">
        <v>0</v>
      </c>
      <c r="AK33" s="8">
        <f t="shared" si="22"/>
        <v>0</v>
      </c>
    </row>
    <row r="34" spans="1:37" ht="15" customHeight="1" thickBot="1">
      <c r="A34" s="60"/>
      <c r="B34" s="246"/>
      <c r="C34" s="261"/>
      <c r="D34" s="37">
        <v>176</v>
      </c>
      <c r="E34" s="42">
        <v>0</v>
      </c>
      <c r="F34" s="37">
        <v>0</v>
      </c>
      <c r="G34" s="46">
        <f t="shared" si="17"/>
        <v>0</v>
      </c>
      <c r="H34" s="37">
        <v>0</v>
      </c>
      <c r="I34" s="27">
        <f t="shared" si="18"/>
        <v>0</v>
      </c>
      <c r="J34" s="37">
        <v>0</v>
      </c>
      <c r="K34" s="27">
        <f t="shared" si="19"/>
        <v>0</v>
      </c>
      <c r="L34" s="37">
        <v>0</v>
      </c>
      <c r="M34" s="46">
        <f t="shared" si="20"/>
        <v>0</v>
      </c>
      <c r="O34" s="140">
        <f t="shared" si="4"/>
        <v>0</v>
      </c>
      <c r="P34" s="140">
        <f t="shared" si="5"/>
        <v>0</v>
      </c>
      <c r="Q34" s="10">
        <f t="shared" si="6"/>
        <v>0</v>
      </c>
      <c r="R34" s="10">
        <f t="shared" si="7"/>
        <v>0</v>
      </c>
      <c r="S34" s="141">
        <f t="shared" si="8"/>
        <v>0</v>
      </c>
      <c r="T34" s="10">
        <f t="shared" si="16"/>
        <v>0</v>
      </c>
      <c r="U34" s="10">
        <f t="shared" si="9"/>
        <v>0</v>
      </c>
      <c r="V34" s="10">
        <f t="shared" si="10"/>
        <v>0</v>
      </c>
      <c r="W34" s="10">
        <f t="shared" si="11"/>
        <v>0</v>
      </c>
      <c r="X34" s="10">
        <f t="shared" si="12"/>
        <v>0</v>
      </c>
      <c r="Y34" s="10">
        <f t="shared" si="13"/>
        <v>0</v>
      </c>
      <c r="Z34" s="10"/>
      <c r="AA34" s="10"/>
      <c r="AB34" s="10"/>
      <c r="AC34" s="141"/>
      <c r="AH34" s="131">
        <v>0</v>
      </c>
      <c r="AI34" s="27">
        <f t="shared" si="21"/>
        <v>0</v>
      </c>
      <c r="AJ34" s="131">
        <v>0</v>
      </c>
      <c r="AK34" s="27">
        <f t="shared" si="22"/>
        <v>0</v>
      </c>
    </row>
    <row r="35" spans="1:37" ht="15" customHeight="1">
      <c r="A35" s="60"/>
      <c r="B35" s="244" t="s">
        <v>130</v>
      </c>
      <c r="C35" s="259">
        <v>75</v>
      </c>
      <c r="D35" s="35">
        <v>51</v>
      </c>
      <c r="E35" s="41">
        <v>0</v>
      </c>
      <c r="F35" s="35">
        <v>0</v>
      </c>
      <c r="G35" s="43">
        <f t="shared" si="17"/>
        <v>0</v>
      </c>
      <c r="H35" s="35">
        <v>0</v>
      </c>
      <c r="I35" s="26">
        <f t="shared" si="18"/>
        <v>0</v>
      </c>
      <c r="J35" s="35">
        <v>0</v>
      </c>
      <c r="K35" s="26">
        <f t="shared" si="19"/>
        <v>0</v>
      </c>
      <c r="L35" s="35">
        <v>1</v>
      </c>
      <c r="M35" s="43">
        <f t="shared" si="20"/>
        <v>-1</v>
      </c>
      <c r="O35" s="140">
        <f t="shared" si="4"/>
        <v>0</v>
      </c>
      <c r="P35" s="140">
        <f t="shared" si="5"/>
        <v>0</v>
      </c>
      <c r="Q35" s="10">
        <f t="shared" si="6"/>
        <v>0</v>
      </c>
      <c r="R35" s="10">
        <f t="shared" si="7"/>
        <v>0</v>
      </c>
      <c r="S35" s="141">
        <f t="shared" si="8"/>
        <v>0</v>
      </c>
      <c r="T35" s="10">
        <f t="shared" si="16"/>
        <v>0</v>
      </c>
      <c r="U35" s="10">
        <f t="shared" si="9"/>
        <v>0</v>
      </c>
      <c r="V35" s="10">
        <f t="shared" si="10"/>
        <v>0</v>
      </c>
      <c r="W35" s="10">
        <f t="shared" si="11"/>
        <v>0</v>
      </c>
      <c r="X35" s="10">
        <f t="shared" si="12"/>
        <v>0</v>
      </c>
      <c r="Y35" s="10">
        <f t="shared" si="13"/>
        <v>0</v>
      </c>
      <c r="Z35" s="10"/>
      <c r="AA35" s="10"/>
      <c r="AB35" s="10"/>
      <c r="AC35" s="141"/>
      <c r="AH35" s="129">
        <v>0</v>
      </c>
      <c r="AI35" s="26">
        <f t="shared" si="21"/>
        <v>0</v>
      </c>
      <c r="AJ35" s="129">
        <v>0</v>
      </c>
      <c r="AK35" s="26">
        <f t="shared" si="22"/>
        <v>0</v>
      </c>
    </row>
    <row r="36" spans="1:37" ht="15" customHeight="1">
      <c r="A36" s="60"/>
      <c r="B36" s="245"/>
      <c r="C36" s="260"/>
      <c r="D36" s="36">
        <v>75</v>
      </c>
      <c r="E36" s="39">
        <v>1</v>
      </c>
      <c r="F36" s="36">
        <v>0</v>
      </c>
      <c r="G36" s="45">
        <f t="shared" si="17"/>
        <v>1</v>
      </c>
      <c r="H36" s="36">
        <v>1</v>
      </c>
      <c r="I36" s="8">
        <f t="shared" si="18"/>
        <v>0</v>
      </c>
      <c r="J36" s="36">
        <v>1</v>
      </c>
      <c r="K36" s="8">
        <f t="shared" si="19"/>
        <v>0</v>
      </c>
      <c r="L36" s="36">
        <v>0</v>
      </c>
      <c r="M36" s="45">
        <f t="shared" si="20"/>
        <v>1</v>
      </c>
      <c r="O36" s="140">
        <f t="shared" si="4"/>
        <v>0</v>
      </c>
      <c r="P36" s="140">
        <f t="shared" si="5"/>
        <v>0</v>
      </c>
      <c r="Q36" s="10">
        <f t="shared" si="6"/>
        <v>0</v>
      </c>
      <c r="R36" s="10">
        <f t="shared" si="7"/>
        <v>0</v>
      </c>
      <c r="S36" s="141">
        <f t="shared" si="8"/>
        <v>0</v>
      </c>
      <c r="T36" s="10">
        <f t="shared" si="16"/>
        <v>0</v>
      </c>
      <c r="U36" s="10">
        <f t="shared" si="9"/>
        <v>0</v>
      </c>
      <c r="V36" s="10">
        <f t="shared" si="10"/>
        <v>0</v>
      </c>
      <c r="W36" s="10">
        <f t="shared" si="11"/>
        <v>1</v>
      </c>
      <c r="X36" s="10">
        <f t="shared" si="12"/>
        <v>0</v>
      </c>
      <c r="Y36" s="10">
        <f t="shared" si="13"/>
        <v>0</v>
      </c>
      <c r="Z36" s="10"/>
      <c r="AA36" s="10"/>
      <c r="AB36" s="10"/>
      <c r="AC36" s="141"/>
      <c r="AH36" s="130">
        <v>1</v>
      </c>
      <c r="AI36" s="8">
        <f t="shared" si="21"/>
        <v>0</v>
      </c>
      <c r="AJ36" s="130">
        <v>1</v>
      </c>
      <c r="AK36" s="8">
        <f t="shared" si="22"/>
        <v>0</v>
      </c>
    </row>
    <row r="37" spans="1:37" ht="15" customHeight="1">
      <c r="A37" s="60"/>
      <c r="B37" s="245"/>
      <c r="C37" s="260"/>
      <c r="D37" s="36">
        <v>99</v>
      </c>
      <c r="E37" s="39">
        <v>0</v>
      </c>
      <c r="F37" s="36">
        <v>0</v>
      </c>
      <c r="G37" s="45">
        <f t="shared" si="17"/>
        <v>0</v>
      </c>
      <c r="H37" s="36">
        <v>0</v>
      </c>
      <c r="I37" s="8">
        <f t="shared" si="18"/>
        <v>0</v>
      </c>
      <c r="J37" s="36">
        <v>0</v>
      </c>
      <c r="K37" s="8">
        <f t="shared" si="19"/>
        <v>0</v>
      </c>
      <c r="L37" s="36">
        <v>0</v>
      </c>
      <c r="M37" s="45">
        <f t="shared" si="20"/>
        <v>0</v>
      </c>
      <c r="O37" s="140">
        <f t="shared" si="4"/>
        <v>0</v>
      </c>
      <c r="P37" s="140">
        <f t="shared" si="5"/>
        <v>0</v>
      </c>
      <c r="Q37" s="10">
        <f t="shared" si="6"/>
        <v>0</v>
      </c>
      <c r="R37" s="10">
        <f t="shared" si="7"/>
        <v>0</v>
      </c>
      <c r="S37" s="141">
        <f t="shared" si="8"/>
        <v>0</v>
      </c>
      <c r="T37" s="10">
        <f t="shared" si="16"/>
        <v>0</v>
      </c>
      <c r="U37" s="10">
        <f t="shared" si="9"/>
        <v>0</v>
      </c>
      <c r="V37" s="10">
        <f t="shared" si="10"/>
        <v>0</v>
      </c>
      <c r="W37" s="10">
        <f t="shared" si="11"/>
        <v>0</v>
      </c>
      <c r="X37" s="10">
        <f t="shared" si="12"/>
        <v>0</v>
      </c>
      <c r="Y37" s="10">
        <f t="shared" si="13"/>
        <v>0</v>
      </c>
      <c r="Z37" s="10"/>
      <c r="AA37" s="10"/>
      <c r="AB37" s="10"/>
      <c r="AC37" s="141"/>
      <c r="AH37" s="130">
        <v>0</v>
      </c>
      <c r="AI37" s="8">
        <f t="shared" si="21"/>
        <v>0</v>
      </c>
      <c r="AJ37" s="130">
        <v>0</v>
      </c>
      <c r="AK37" s="8">
        <f t="shared" si="22"/>
        <v>0</v>
      </c>
    </row>
    <row r="38" spans="1:37" ht="15" customHeight="1">
      <c r="A38" s="60"/>
      <c r="B38" s="245"/>
      <c r="C38" s="260"/>
      <c r="D38" s="36">
        <v>123</v>
      </c>
      <c r="E38" s="39">
        <v>0</v>
      </c>
      <c r="F38" s="36">
        <v>0</v>
      </c>
      <c r="G38" s="45">
        <f t="shared" si="17"/>
        <v>0</v>
      </c>
      <c r="H38" s="36">
        <v>0</v>
      </c>
      <c r="I38" s="8">
        <f t="shared" si="18"/>
        <v>0</v>
      </c>
      <c r="J38" s="36">
        <v>0</v>
      </c>
      <c r="K38" s="8">
        <f t="shared" si="19"/>
        <v>0</v>
      </c>
      <c r="L38" s="36">
        <v>0</v>
      </c>
      <c r="M38" s="45">
        <f t="shared" si="20"/>
        <v>0</v>
      </c>
      <c r="O38" s="140">
        <f t="shared" si="4"/>
        <v>0</v>
      </c>
      <c r="P38" s="140">
        <f t="shared" si="5"/>
        <v>0</v>
      </c>
      <c r="Q38" s="10">
        <f t="shared" si="6"/>
        <v>0</v>
      </c>
      <c r="R38" s="10">
        <f t="shared" si="7"/>
        <v>0</v>
      </c>
      <c r="S38" s="141">
        <f t="shared" si="8"/>
        <v>0</v>
      </c>
      <c r="T38" s="10">
        <f t="shared" si="16"/>
        <v>0</v>
      </c>
      <c r="U38" s="10">
        <f t="shared" si="9"/>
        <v>0</v>
      </c>
      <c r="V38" s="10">
        <f t="shared" si="10"/>
        <v>0</v>
      </c>
      <c r="W38" s="10">
        <f t="shared" si="11"/>
        <v>0</v>
      </c>
      <c r="X38" s="10">
        <f t="shared" si="12"/>
        <v>0</v>
      </c>
      <c r="Y38" s="10">
        <f t="shared" si="13"/>
        <v>0</v>
      </c>
      <c r="Z38" s="10"/>
      <c r="AA38" s="10"/>
      <c r="AB38" s="10"/>
      <c r="AC38" s="141"/>
      <c r="AH38" s="130">
        <v>0</v>
      </c>
      <c r="AI38" s="8">
        <f t="shared" si="21"/>
        <v>0</v>
      </c>
      <c r="AJ38" s="130">
        <v>0</v>
      </c>
      <c r="AK38" s="8">
        <f t="shared" si="22"/>
        <v>0</v>
      </c>
    </row>
    <row r="39" spans="1:37" ht="15" customHeight="1">
      <c r="A39" s="60"/>
      <c r="B39" s="245"/>
      <c r="C39" s="260"/>
      <c r="D39" s="36">
        <v>138</v>
      </c>
      <c r="E39" s="39">
        <v>0</v>
      </c>
      <c r="F39" s="36">
        <v>0</v>
      </c>
      <c r="G39" s="45">
        <f t="shared" si="17"/>
        <v>0</v>
      </c>
      <c r="H39" s="36">
        <v>0</v>
      </c>
      <c r="I39" s="8">
        <f t="shared" si="18"/>
        <v>0</v>
      </c>
      <c r="J39" s="36">
        <v>0</v>
      </c>
      <c r="K39" s="8">
        <f t="shared" si="19"/>
        <v>0</v>
      </c>
      <c r="L39" s="36">
        <v>0</v>
      </c>
      <c r="M39" s="45">
        <f t="shared" si="20"/>
        <v>0</v>
      </c>
      <c r="O39" s="140">
        <f t="shared" si="4"/>
        <v>0</v>
      </c>
      <c r="P39" s="140">
        <f t="shared" si="5"/>
        <v>0</v>
      </c>
      <c r="Q39" s="10">
        <f t="shared" si="6"/>
        <v>0</v>
      </c>
      <c r="R39" s="10">
        <f t="shared" si="7"/>
        <v>0</v>
      </c>
      <c r="S39" s="141">
        <f t="shared" si="8"/>
        <v>0</v>
      </c>
      <c r="T39" s="10">
        <f t="shared" si="16"/>
        <v>0</v>
      </c>
      <c r="U39" s="10">
        <f t="shared" si="9"/>
        <v>0</v>
      </c>
      <c r="V39" s="10">
        <f t="shared" si="10"/>
        <v>0</v>
      </c>
      <c r="W39" s="10">
        <f t="shared" si="11"/>
        <v>0</v>
      </c>
      <c r="X39" s="10">
        <f t="shared" si="12"/>
        <v>0</v>
      </c>
      <c r="Y39" s="10">
        <f t="shared" si="13"/>
        <v>0</v>
      </c>
      <c r="Z39" s="10"/>
      <c r="AA39" s="10"/>
      <c r="AB39" s="10"/>
      <c r="AC39" s="141"/>
      <c r="AH39" s="130">
        <v>0</v>
      </c>
      <c r="AI39" s="8">
        <f t="shared" si="21"/>
        <v>0</v>
      </c>
      <c r="AJ39" s="130">
        <v>0</v>
      </c>
      <c r="AK39" s="8">
        <f t="shared" si="22"/>
        <v>0</v>
      </c>
    </row>
    <row r="40" spans="1:37" ht="15" customHeight="1">
      <c r="A40" s="60"/>
      <c r="B40" s="245"/>
      <c r="C40" s="260"/>
      <c r="D40" s="36">
        <v>154</v>
      </c>
      <c r="E40" s="39">
        <v>0</v>
      </c>
      <c r="F40" s="36">
        <v>0</v>
      </c>
      <c r="G40" s="45">
        <f t="shared" si="17"/>
        <v>0</v>
      </c>
      <c r="H40" s="36">
        <v>0</v>
      </c>
      <c r="I40" s="8">
        <f t="shared" si="18"/>
        <v>0</v>
      </c>
      <c r="J40" s="36">
        <v>0</v>
      </c>
      <c r="K40" s="8">
        <f t="shared" si="19"/>
        <v>0</v>
      </c>
      <c r="L40" s="36">
        <v>0</v>
      </c>
      <c r="M40" s="45">
        <f t="shared" si="20"/>
        <v>0</v>
      </c>
      <c r="O40" s="140">
        <f t="shared" si="4"/>
        <v>0</v>
      </c>
      <c r="P40" s="140">
        <f t="shared" si="5"/>
        <v>0</v>
      </c>
      <c r="Q40" s="10">
        <f t="shared" si="6"/>
        <v>0</v>
      </c>
      <c r="R40" s="10">
        <f t="shared" si="7"/>
        <v>0</v>
      </c>
      <c r="S40" s="141">
        <f t="shared" si="8"/>
        <v>0</v>
      </c>
      <c r="T40" s="10">
        <f t="shared" si="16"/>
        <v>0</v>
      </c>
      <c r="U40" s="10">
        <f t="shared" si="9"/>
        <v>0</v>
      </c>
      <c r="V40" s="10">
        <f t="shared" si="10"/>
        <v>0</v>
      </c>
      <c r="W40" s="10">
        <f t="shared" si="11"/>
        <v>0</v>
      </c>
      <c r="X40" s="10">
        <f t="shared" si="12"/>
        <v>0</v>
      </c>
      <c r="Y40" s="10">
        <f t="shared" si="13"/>
        <v>0</v>
      </c>
      <c r="Z40" s="10"/>
      <c r="AA40" s="10"/>
      <c r="AB40" s="10"/>
      <c r="AC40" s="141"/>
      <c r="AH40" s="130">
        <v>0</v>
      </c>
      <c r="AI40" s="8">
        <f t="shared" si="21"/>
        <v>0</v>
      </c>
      <c r="AJ40" s="130">
        <v>0</v>
      </c>
      <c r="AK40" s="8">
        <f t="shared" si="22"/>
        <v>0</v>
      </c>
    </row>
    <row r="41" spans="1:37" ht="15" customHeight="1" thickBot="1">
      <c r="A41" s="60"/>
      <c r="B41" s="246"/>
      <c r="C41" s="261"/>
      <c r="D41" s="37">
        <v>176</v>
      </c>
      <c r="E41" s="42">
        <v>0</v>
      </c>
      <c r="F41" s="37">
        <v>0</v>
      </c>
      <c r="G41" s="46">
        <f t="shared" si="17"/>
        <v>0</v>
      </c>
      <c r="H41" s="37">
        <v>0</v>
      </c>
      <c r="I41" s="27">
        <f t="shared" si="18"/>
        <v>0</v>
      </c>
      <c r="J41" s="37">
        <v>0</v>
      </c>
      <c r="K41" s="27">
        <f t="shared" si="19"/>
        <v>0</v>
      </c>
      <c r="L41" s="37">
        <v>0</v>
      </c>
      <c r="M41" s="46">
        <f t="shared" si="20"/>
        <v>0</v>
      </c>
      <c r="O41" s="140">
        <f t="shared" si="4"/>
        <v>0</v>
      </c>
      <c r="P41" s="140">
        <f t="shared" si="5"/>
        <v>0</v>
      </c>
      <c r="Q41" s="10">
        <f t="shared" si="6"/>
        <v>0</v>
      </c>
      <c r="R41" s="10">
        <f t="shared" si="7"/>
        <v>0</v>
      </c>
      <c r="S41" s="141">
        <f t="shared" si="8"/>
        <v>0</v>
      </c>
      <c r="T41" s="10">
        <f t="shared" si="16"/>
        <v>0</v>
      </c>
      <c r="U41" s="10">
        <f t="shared" si="9"/>
        <v>0</v>
      </c>
      <c r="V41" s="10">
        <f t="shared" si="10"/>
        <v>0</v>
      </c>
      <c r="W41" s="10">
        <f t="shared" si="11"/>
        <v>0</v>
      </c>
      <c r="X41" s="10">
        <f t="shared" si="12"/>
        <v>0</v>
      </c>
      <c r="Y41" s="10">
        <f t="shared" si="13"/>
        <v>0</v>
      </c>
      <c r="Z41" s="10"/>
      <c r="AA41" s="10"/>
      <c r="AB41" s="10"/>
      <c r="AC41" s="141"/>
      <c r="AH41" s="131">
        <v>0</v>
      </c>
      <c r="AI41" s="27">
        <f t="shared" si="21"/>
        <v>0</v>
      </c>
      <c r="AJ41" s="131">
        <v>0</v>
      </c>
      <c r="AK41" s="27">
        <f t="shared" si="22"/>
        <v>0</v>
      </c>
    </row>
    <row r="42" spans="1:37" ht="15" customHeight="1">
      <c r="A42" s="60"/>
      <c r="B42" s="244" t="s">
        <v>130</v>
      </c>
      <c r="C42" s="259">
        <v>99</v>
      </c>
      <c r="D42" s="35">
        <v>51</v>
      </c>
      <c r="E42" s="41">
        <v>0</v>
      </c>
      <c r="F42" s="35">
        <v>0</v>
      </c>
      <c r="G42" s="43">
        <f t="shared" si="17"/>
        <v>0</v>
      </c>
      <c r="H42" s="35">
        <v>0</v>
      </c>
      <c r="I42" s="26">
        <f t="shared" si="18"/>
        <v>0</v>
      </c>
      <c r="J42" s="35">
        <v>0</v>
      </c>
      <c r="K42" s="26">
        <f t="shared" si="19"/>
        <v>0</v>
      </c>
      <c r="L42" s="35">
        <v>1</v>
      </c>
      <c r="M42" s="43">
        <f t="shared" si="20"/>
        <v>-1</v>
      </c>
      <c r="O42" s="140">
        <f t="shared" si="4"/>
        <v>0</v>
      </c>
      <c r="P42" s="140">
        <f t="shared" si="5"/>
        <v>0</v>
      </c>
      <c r="Q42" s="10">
        <f t="shared" si="6"/>
        <v>0</v>
      </c>
      <c r="R42" s="10">
        <f t="shared" si="7"/>
        <v>0</v>
      </c>
      <c r="S42" s="141">
        <f t="shared" si="8"/>
        <v>0</v>
      </c>
      <c r="T42" s="10">
        <f t="shared" si="16"/>
        <v>0</v>
      </c>
      <c r="U42" s="10">
        <f t="shared" si="9"/>
        <v>0</v>
      </c>
      <c r="V42" s="10">
        <f t="shared" si="10"/>
        <v>0</v>
      </c>
      <c r="W42" s="10">
        <f t="shared" si="11"/>
        <v>0</v>
      </c>
      <c r="X42" s="10">
        <f t="shared" si="12"/>
        <v>0</v>
      </c>
      <c r="Y42" s="10">
        <f t="shared" si="13"/>
        <v>0</v>
      </c>
      <c r="Z42" s="10"/>
      <c r="AA42" s="10"/>
      <c r="AB42" s="10"/>
      <c r="AC42" s="141"/>
      <c r="AH42" s="129">
        <v>0</v>
      </c>
      <c r="AI42" s="26">
        <f t="shared" si="21"/>
        <v>0</v>
      </c>
      <c r="AJ42" s="129">
        <v>0</v>
      </c>
      <c r="AK42" s="26">
        <f t="shared" si="22"/>
        <v>0</v>
      </c>
    </row>
    <row r="43" spans="1:37" ht="15" customHeight="1">
      <c r="A43" s="60"/>
      <c r="B43" s="245"/>
      <c r="C43" s="260"/>
      <c r="D43" s="36">
        <v>75</v>
      </c>
      <c r="E43" s="39">
        <v>0</v>
      </c>
      <c r="F43" s="36">
        <v>0</v>
      </c>
      <c r="G43" s="45">
        <f t="shared" si="17"/>
        <v>0</v>
      </c>
      <c r="H43" s="36">
        <v>0</v>
      </c>
      <c r="I43" s="8">
        <f t="shared" si="18"/>
        <v>0</v>
      </c>
      <c r="J43" s="36">
        <v>0</v>
      </c>
      <c r="K43" s="8">
        <f t="shared" si="19"/>
        <v>0</v>
      </c>
      <c r="L43" s="36">
        <v>0</v>
      </c>
      <c r="M43" s="45">
        <f t="shared" si="20"/>
        <v>0</v>
      </c>
      <c r="O43" s="140">
        <f t="shared" si="4"/>
        <v>0</v>
      </c>
      <c r="P43" s="140">
        <f t="shared" si="5"/>
        <v>0</v>
      </c>
      <c r="Q43" s="10">
        <f t="shared" si="6"/>
        <v>0</v>
      </c>
      <c r="R43" s="10">
        <f t="shared" si="7"/>
        <v>0</v>
      </c>
      <c r="S43" s="141">
        <f t="shared" si="8"/>
        <v>0</v>
      </c>
      <c r="T43" s="10">
        <f t="shared" si="16"/>
        <v>0</v>
      </c>
      <c r="U43" s="10">
        <f t="shared" si="9"/>
        <v>0</v>
      </c>
      <c r="V43" s="10">
        <f t="shared" si="10"/>
        <v>0</v>
      </c>
      <c r="W43" s="10">
        <f t="shared" si="11"/>
        <v>0</v>
      </c>
      <c r="X43" s="10">
        <f t="shared" si="12"/>
        <v>0</v>
      </c>
      <c r="Y43" s="10">
        <f t="shared" si="13"/>
        <v>0</v>
      </c>
      <c r="Z43" s="10"/>
      <c r="AA43" s="10"/>
      <c r="AB43" s="10"/>
      <c r="AC43" s="141"/>
      <c r="AH43" s="130">
        <v>0</v>
      </c>
      <c r="AI43" s="8">
        <f t="shared" si="21"/>
        <v>0</v>
      </c>
      <c r="AJ43" s="130">
        <v>0</v>
      </c>
      <c r="AK43" s="8">
        <f t="shared" si="22"/>
        <v>0</v>
      </c>
    </row>
    <row r="44" spans="1:37" ht="15" customHeight="1">
      <c r="A44" s="60"/>
      <c r="B44" s="245"/>
      <c r="C44" s="260"/>
      <c r="D44" s="36">
        <v>99</v>
      </c>
      <c r="E44" s="39">
        <v>1</v>
      </c>
      <c r="F44" s="36">
        <v>0</v>
      </c>
      <c r="G44" s="45">
        <f t="shared" si="17"/>
        <v>1</v>
      </c>
      <c r="H44" s="36">
        <v>1</v>
      </c>
      <c r="I44" s="8">
        <f t="shared" si="18"/>
        <v>0</v>
      </c>
      <c r="J44" s="36">
        <v>1</v>
      </c>
      <c r="K44" s="8">
        <f t="shared" si="19"/>
        <v>0</v>
      </c>
      <c r="L44" s="36">
        <v>0</v>
      </c>
      <c r="M44" s="45">
        <f t="shared" si="20"/>
        <v>1</v>
      </c>
      <c r="O44" s="140">
        <f t="shared" si="4"/>
        <v>0</v>
      </c>
      <c r="P44" s="140">
        <f t="shared" si="5"/>
        <v>0</v>
      </c>
      <c r="Q44" s="10">
        <f t="shared" si="6"/>
        <v>0</v>
      </c>
      <c r="R44" s="10">
        <f t="shared" si="7"/>
        <v>0</v>
      </c>
      <c r="S44" s="141">
        <f t="shared" si="8"/>
        <v>0</v>
      </c>
      <c r="T44" s="10">
        <f t="shared" si="16"/>
        <v>0</v>
      </c>
      <c r="U44" s="10">
        <f t="shared" si="9"/>
        <v>0</v>
      </c>
      <c r="V44" s="10">
        <f t="shared" si="10"/>
        <v>0</v>
      </c>
      <c r="W44" s="10">
        <f t="shared" si="11"/>
        <v>1</v>
      </c>
      <c r="X44" s="10">
        <f t="shared" si="12"/>
        <v>0</v>
      </c>
      <c r="Y44" s="10">
        <f t="shared" si="13"/>
        <v>0</v>
      </c>
      <c r="Z44" s="10"/>
      <c r="AA44" s="10"/>
      <c r="AB44" s="10"/>
      <c r="AC44" s="141"/>
      <c r="AH44" s="130">
        <v>1</v>
      </c>
      <c r="AI44" s="8">
        <f t="shared" si="21"/>
        <v>0</v>
      </c>
      <c r="AJ44" s="130">
        <v>1</v>
      </c>
      <c r="AK44" s="8">
        <f t="shared" si="22"/>
        <v>0</v>
      </c>
    </row>
    <row r="45" spans="1:37" ht="15" customHeight="1">
      <c r="A45" s="60"/>
      <c r="B45" s="245"/>
      <c r="C45" s="260"/>
      <c r="D45" s="36">
        <v>123</v>
      </c>
      <c r="E45" s="39">
        <v>0</v>
      </c>
      <c r="F45" s="36">
        <v>0</v>
      </c>
      <c r="G45" s="45">
        <f t="shared" si="17"/>
        <v>0</v>
      </c>
      <c r="H45" s="36">
        <v>0</v>
      </c>
      <c r="I45" s="8">
        <f t="shared" si="18"/>
        <v>0</v>
      </c>
      <c r="J45" s="36">
        <v>0</v>
      </c>
      <c r="K45" s="8">
        <f t="shared" si="19"/>
        <v>0</v>
      </c>
      <c r="L45" s="36">
        <v>0</v>
      </c>
      <c r="M45" s="45">
        <f t="shared" si="20"/>
        <v>0</v>
      </c>
      <c r="O45" s="140">
        <f t="shared" si="4"/>
        <v>0</v>
      </c>
      <c r="P45" s="140">
        <f t="shared" si="5"/>
        <v>0</v>
      </c>
      <c r="Q45" s="10">
        <f t="shared" si="6"/>
        <v>0</v>
      </c>
      <c r="R45" s="10">
        <f t="shared" si="7"/>
        <v>0</v>
      </c>
      <c r="S45" s="141">
        <f t="shared" si="8"/>
        <v>0</v>
      </c>
      <c r="T45" s="10">
        <f t="shared" si="16"/>
        <v>0</v>
      </c>
      <c r="U45" s="10">
        <f t="shared" si="9"/>
        <v>0</v>
      </c>
      <c r="V45" s="10">
        <f t="shared" si="10"/>
        <v>0</v>
      </c>
      <c r="W45" s="10">
        <f t="shared" si="11"/>
        <v>0</v>
      </c>
      <c r="X45" s="10">
        <f t="shared" si="12"/>
        <v>0</v>
      </c>
      <c r="Y45" s="10">
        <f t="shared" si="13"/>
        <v>0</v>
      </c>
      <c r="Z45" s="10"/>
      <c r="AA45" s="10"/>
      <c r="AB45" s="10"/>
      <c r="AC45" s="141"/>
      <c r="AH45" s="130">
        <v>0</v>
      </c>
      <c r="AI45" s="8">
        <f t="shared" si="21"/>
        <v>0</v>
      </c>
      <c r="AJ45" s="130">
        <v>0</v>
      </c>
      <c r="AK45" s="8">
        <f t="shared" si="22"/>
        <v>0</v>
      </c>
    </row>
    <row r="46" spans="1:37" ht="15" customHeight="1">
      <c r="A46" s="60"/>
      <c r="B46" s="245"/>
      <c r="C46" s="260"/>
      <c r="D46" s="36">
        <v>138</v>
      </c>
      <c r="E46" s="39">
        <v>0</v>
      </c>
      <c r="F46" s="36">
        <v>0</v>
      </c>
      <c r="G46" s="45">
        <f t="shared" si="17"/>
        <v>0</v>
      </c>
      <c r="H46" s="36">
        <v>0</v>
      </c>
      <c r="I46" s="8">
        <f t="shared" si="18"/>
        <v>0</v>
      </c>
      <c r="J46" s="36">
        <v>0</v>
      </c>
      <c r="K46" s="8">
        <f t="shared" si="19"/>
        <v>0</v>
      </c>
      <c r="L46" s="36">
        <v>0</v>
      </c>
      <c r="M46" s="45">
        <f t="shared" si="20"/>
        <v>0</v>
      </c>
      <c r="O46" s="140">
        <f t="shared" si="4"/>
        <v>0</v>
      </c>
      <c r="P46" s="140">
        <f t="shared" si="5"/>
        <v>0</v>
      </c>
      <c r="Q46" s="10">
        <f t="shared" si="6"/>
        <v>0</v>
      </c>
      <c r="R46" s="10">
        <f t="shared" si="7"/>
        <v>0</v>
      </c>
      <c r="S46" s="141">
        <f t="shared" si="8"/>
        <v>0</v>
      </c>
      <c r="T46" s="10">
        <f t="shared" si="16"/>
        <v>0</v>
      </c>
      <c r="U46" s="10">
        <f t="shared" si="9"/>
        <v>0</v>
      </c>
      <c r="V46" s="10">
        <f t="shared" si="10"/>
        <v>0</v>
      </c>
      <c r="W46" s="10">
        <f t="shared" si="11"/>
        <v>0</v>
      </c>
      <c r="X46" s="10">
        <f t="shared" si="12"/>
        <v>0</v>
      </c>
      <c r="Y46" s="10">
        <f t="shared" si="13"/>
        <v>0</v>
      </c>
      <c r="Z46" s="10"/>
      <c r="AA46" s="10"/>
      <c r="AB46" s="10"/>
      <c r="AC46" s="141"/>
      <c r="AH46" s="130">
        <v>0</v>
      </c>
      <c r="AI46" s="8">
        <f t="shared" si="21"/>
        <v>0</v>
      </c>
      <c r="AJ46" s="130">
        <v>0</v>
      </c>
      <c r="AK46" s="8">
        <f t="shared" si="22"/>
        <v>0</v>
      </c>
    </row>
    <row r="47" spans="1:37" ht="15" customHeight="1">
      <c r="A47" s="60"/>
      <c r="B47" s="245"/>
      <c r="C47" s="260"/>
      <c r="D47" s="36">
        <v>154</v>
      </c>
      <c r="E47" s="39">
        <v>0</v>
      </c>
      <c r="F47" s="36">
        <v>0</v>
      </c>
      <c r="G47" s="45">
        <f t="shared" si="17"/>
        <v>0</v>
      </c>
      <c r="H47" s="36">
        <v>0</v>
      </c>
      <c r="I47" s="8">
        <f t="shared" si="18"/>
        <v>0</v>
      </c>
      <c r="J47" s="36">
        <v>0</v>
      </c>
      <c r="K47" s="8">
        <f t="shared" si="19"/>
        <v>0</v>
      </c>
      <c r="L47" s="36">
        <v>0</v>
      </c>
      <c r="M47" s="45">
        <f t="shared" si="20"/>
        <v>0</v>
      </c>
      <c r="O47" s="140">
        <f t="shared" si="4"/>
        <v>0</v>
      </c>
      <c r="P47" s="140">
        <f t="shared" si="5"/>
        <v>0</v>
      </c>
      <c r="Q47" s="10">
        <f t="shared" si="6"/>
        <v>0</v>
      </c>
      <c r="R47" s="10">
        <f t="shared" si="7"/>
        <v>0</v>
      </c>
      <c r="S47" s="141">
        <f t="shared" si="8"/>
        <v>0</v>
      </c>
      <c r="T47" s="10">
        <f t="shared" si="16"/>
        <v>0</v>
      </c>
      <c r="U47" s="10">
        <f t="shared" si="9"/>
        <v>0</v>
      </c>
      <c r="V47" s="10">
        <f t="shared" si="10"/>
        <v>0</v>
      </c>
      <c r="W47" s="10">
        <f t="shared" si="11"/>
        <v>0</v>
      </c>
      <c r="X47" s="10">
        <f t="shared" si="12"/>
        <v>0</v>
      </c>
      <c r="Y47" s="10">
        <f t="shared" si="13"/>
        <v>0</v>
      </c>
      <c r="Z47" s="10"/>
      <c r="AA47" s="10"/>
      <c r="AB47" s="10"/>
      <c r="AC47" s="141"/>
      <c r="AH47" s="130">
        <v>0</v>
      </c>
      <c r="AI47" s="8">
        <f t="shared" si="21"/>
        <v>0</v>
      </c>
      <c r="AJ47" s="130">
        <v>0</v>
      </c>
      <c r="AK47" s="8">
        <f t="shared" si="22"/>
        <v>0</v>
      </c>
    </row>
    <row r="48" spans="1:37" ht="15" customHeight="1" thickBot="1">
      <c r="A48" s="60"/>
      <c r="B48" s="246"/>
      <c r="C48" s="261"/>
      <c r="D48" s="37">
        <v>176</v>
      </c>
      <c r="E48" s="42">
        <v>0</v>
      </c>
      <c r="F48" s="37">
        <v>0</v>
      </c>
      <c r="G48" s="46">
        <f t="shared" si="17"/>
        <v>0</v>
      </c>
      <c r="H48" s="37">
        <v>0</v>
      </c>
      <c r="I48" s="27">
        <f t="shared" si="18"/>
        <v>0</v>
      </c>
      <c r="J48" s="37">
        <v>0</v>
      </c>
      <c r="K48" s="27">
        <f t="shared" si="19"/>
        <v>0</v>
      </c>
      <c r="L48" s="37">
        <v>0</v>
      </c>
      <c r="M48" s="46">
        <f t="shared" si="20"/>
        <v>0</v>
      </c>
      <c r="O48" s="140">
        <f t="shared" si="4"/>
        <v>0</v>
      </c>
      <c r="P48" s="140">
        <f t="shared" si="5"/>
        <v>0</v>
      </c>
      <c r="Q48" s="10">
        <f t="shared" si="6"/>
        <v>0</v>
      </c>
      <c r="R48" s="10">
        <f t="shared" si="7"/>
        <v>0</v>
      </c>
      <c r="S48" s="141">
        <f t="shared" si="8"/>
        <v>0</v>
      </c>
      <c r="T48" s="10">
        <f t="shared" si="16"/>
        <v>0</v>
      </c>
      <c r="U48" s="10">
        <f t="shared" si="9"/>
        <v>0</v>
      </c>
      <c r="V48" s="10">
        <f t="shared" si="10"/>
        <v>0</v>
      </c>
      <c r="W48" s="10">
        <f t="shared" si="11"/>
        <v>0</v>
      </c>
      <c r="X48" s="10">
        <f t="shared" si="12"/>
        <v>0</v>
      </c>
      <c r="Y48" s="10">
        <f t="shared" si="13"/>
        <v>0</v>
      </c>
      <c r="Z48" s="10"/>
      <c r="AA48" s="10"/>
      <c r="AB48" s="10"/>
      <c r="AC48" s="141"/>
      <c r="AH48" s="131">
        <v>0</v>
      </c>
      <c r="AI48" s="27">
        <f t="shared" si="21"/>
        <v>0</v>
      </c>
      <c r="AJ48" s="131">
        <v>0</v>
      </c>
      <c r="AK48" s="27">
        <f t="shared" si="22"/>
        <v>0</v>
      </c>
    </row>
    <row r="49" spans="1:37" ht="15" customHeight="1">
      <c r="A49" s="60"/>
      <c r="B49" s="244" t="s">
        <v>130</v>
      </c>
      <c r="C49" s="259">
        <v>123</v>
      </c>
      <c r="D49" s="35">
        <v>51</v>
      </c>
      <c r="E49" s="41">
        <v>0</v>
      </c>
      <c r="F49" s="35">
        <v>0</v>
      </c>
      <c r="G49" s="43">
        <f t="shared" si="17"/>
        <v>0</v>
      </c>
      <c r="H49" s="35">
        <v>0</v>
      </c>
      <c r="I49" s="26">
        <f t="shared" si="18"/>
        <v>0</v>
      </c>
      <c r="J49" s="35">
        <v>0</v>
      </c>
      <c r="K49" s="26">
        <f t="shared" si="19"/>
        <v>0</v>
      </c>
      <c r="L49" s="35">
        <v>1</v>
      </c>
      <c r="M49" s="43">
        <f t="shared" si="20"/>
        <v>-1</v>
      </c>
      <c r="O49" s="140">
        <f t="shared" si="4"/>
        <v>0</v>
      </c>
      <c r="P49" s="140">
        <f t="shared" si="5"/>
        <v>0</v>
      </c>
      <c r="Q49" s="10">
        <f t="shared" si="6"/>
        <v>0</v>
      </c>
      <c r="R49" s="10">
        <f t="shared" si="7"/>
        <v>0</v>
      </c>
      <c r="S49" s="141">
        <f t="shared" si="8"/>
        <v>0</v>
      </c>
      <c r="T49" s="10">
        <f t="shared" si="16"/>
        <v>0</v>
      </c>
      <c r="U49" s="10">
        <f t="shared" si="9"/>
        <v>0</v>
      </c>
      <c r="V49" s="10">
        <f t="shared" si="10"/>
        <v>0</v>
      </c>
      <c r="W49" s="10">
        <f t="shared" si="11"/>
        <v>0</v>
      </c>
      <c r="X49" s="10">
        <f t="shared" si="12"/>
        <v>0</v>
      </c>
      <c r="Y49" s="10">
        <f t="shared" si="13"/>
        <v>0</v>
      </c>
      <c r="Z49" s="10"/>
      <c r="AA49" s="10"/>
      <c r="AB49" s="10"/>
      <c r="AC49" s="141"/>
      <c r="AH49" s="129">
        <v>0</v>
      </c>
      <c r="AI49" s="26">
        <f t="shared" si="21"/>
        <v>0</v>
      </c>
      <c r="AJ49" s="129">
        <v>0</v>
      </c>
      <c r="AK49" s="26">
        <f t="shared" si="22"/>
        <v>0</v>
      </c>
    </row>
    <row r="50" spans="1:37" ht="15" customHeight="1">
      <c r="A50" s="60"/>
      <c r="B50" s="245"/>
      <c r="C50" s="260"/>
      <c r="D50" s="36">
        <v>75</v>
      </c>
      <c r="E50" s="39">
        <v>0</v>
      </c>
      <c r="F50" s="36">
        <v>0</v>
      </c>
      <c r="G50" s="45">
        <f t="shared" si="17"/>
        <v>0</v>
      </c>
      <c r="H50" s="36">
        <v>0</v>
      </c>
      <c r="I50" s="8">
        <f t="shared" si="18"/>
        <v>0</v>
      </c>
      <c r="J50" s="36">
        <v>0</v>
      </c>
      <c r="K50" s="8">
        <f t="shared" si="19"/>
        <v>0</v>
      </c>
      <c r="L50" s="36">
        <v>0</v>
      </c>
      <c r="M50" s="45">
        <f t="shared" si="20"/>
        <v>0</v>
      </c>
      <c r="O50" s="140">
        <f t="shared" si="4"/>
        <v>0</v>
      </c>
      <c r="P50" s="140">
        <f t="shared" si="5"/>
        <v>0</v>
      </c>
      <c r="Q50" s="10">
        <f t="shared" si="6"/>
        <v>0</v>
      </c>
      <c r="R50" s="10">
        <f t="shared" si="7"/>
        <v>0</v>
      </c>
      <c r="S50" s="141">
        <f t="shared" si="8"/>
        <v>0</v>
      </c>
      <c r="T50" s="10">
        <f t="shared" si="16"/>
        <v>0</v>
      </c>
      <c r="U50" s="10">
        <f t="shared" si="9"/>
        <v>0</v>
      </c>
      <c r="V50" s="10">
        <f t="shared" si="10"/>
        <v>0</v>
      </c>
      <c r="W50" s="10">
        <f t="shared" si="11"/>
        <v>0</v>
      </c>
      <c r="X50" s="10">
        <f t="shared" si="12"/>
        <v>0</v>
      </c>
      <c r="Y50" s="10">
        <f t="shared" si="13"/>
        <v>0</v>
      </c>
      <c r="Z50" s="10"/>
      <c r="AA50" s="10"/>
      <c r="AB50" s="10"/>
      <c r="AC50" s="141"/>
      <c r="AH50" s="130">
        <v>0</v>
      </c>
      <c r="AI50" s="8">
        <f t="shared" si="21"/>
        <v>0</v>
      </c>
      <c r="AJ50" s="130">
        <v>0</v>
      </c>
      <c r="AK50" s="8">
        <f t="shared" si="22"/>
        <v>0</v>
      </c>
    </row>
    <row r="51" spans="1:37" ht="15" customHeight="1">
      <c r="A51" s="60"/>
      <c r="B51" s="245"/>
      <c r="C51" s="260"/>
      <c r="D51" s="36">
        <v>99</v>
      </c>
      <c r="E51" s="39">
        <v>0</v>
      </c>
      <c r="F51" s="36">
        <v>0</v>
      </c>
      <c r="G51" s="45">
        <f t="shared" si="17"/>
        <v>0</v>
      </c>
      <c r="H51" s="36">
        <v>0</v>
      </c>
      <c r="I51" s="8">
        <f t="shared" si="18"/>
        <v>0</v>
      </c>
      <c r="J51" s="36">
        <v>0</v>
      </c>
      <c r="K51" s="8">
        <f t="shared" si="19"/>
        <v>0</v>
      </c>
      <c r="L51" s="36">
        <v>0</v>
      </c>
      <c r="M51" s="45">
        <f t="shared" si="20"/>
        <v>0</v>
      </c>
      <c r="O51" s="140">
        <f t="shared" si="4"/>
        <v>0</v>
      </c>
      <c r="P51" s="140">
        <f t="shared" si="5"/>
        <v>0</v>
      </c>
      <c r="Q51" s="10">
        <f t="shared" si="6"/>
        <v>0</v>
      </c>
      <c r="R51" s="10">
        <f t="shared" si="7"/>
        <v>0</v>
      </c>
      <c r="S51" s="141">
        <f t="shared" si="8"/>
        <v>0</v>
      </c>
      <c r="T51" s="10">
        <f t="shared" si="16"/>
        <v>0</v>
      </c>
      <c r="U51" s="10">
        <f t="shared" si="9"/>
        <v>0</v>
      </c>
      <c r="V51" s="10">
        <f t="shared" si="10"/>
        <v>0</v>
      </c>
      <c r="W51" s="10">
        <f t="shared" si="11"/>
        <v>0</v>
      </c>
      <c r="X51" s="10">
        <f t="shared" si="12"/>
        <v>0</v>
      </c>
      <c r="Y51" s="10">
        <f t="shared" si="13"/>
        <v>0</v>
      </c>
      <c r="Z51" s="10"/>
      <c r="AA51" s="10"/>
      <c r="AB51" s="10"/>
      <c r="AC51" s="141"/>
      <c r="AH51" s="130">
        <v>0</v>
      </c>
      <c r="AI51" s="8">
        <f t="shared" si="21"/>
        <v>0</v>
      </c>
      <c r="AJ51" s="130">
        <v>0</v>
      </c>
      <c r="AK51" s="8">
        <f t="shared" si="22"/>
        <v>0</v>
      </c>
    </row>
    <row r="52" spans="1:37" ht="15" customHeight="1">
      <c r="A52" s="60"/>
      <c r="B52" s="245"/>
      <c r="C52" s="260"/>
      <c r="D52" s="36">
        <v>123</v>
      </c>
      <c r="E52" s="39">
        <v>1</v>
      </c>
      <c r="F52" s="36">
        <v>0</v>
      </c>
      <c r="G52" s="45">
        <f t="shared" si="17"/>
        <v>1</v>
      </c>
      <c r="H52" s="36">
        <v>1</v>
      </c>
      <c r="I52" s="8">
        <f t="shared" si="18"/>
        <v>0</v>
      </c>
      <c r="J52" s="36">
        <v>1</v>
      </c>
      <c r="K52" s="8">
        <f t="shared" si="19"/>
        <v>0</v>
      </c>
      <c r="L52" s="36">
        <v>0</v>
      </c>
      <c r="M52" s="45">
        <f t="shared" si="20"/>
        <v>1</v>
      </c>
      <c r="O52" s="140">
        <f t="shared" si="4"/>
        <v>0</v>
      </c>
      <c r="P52" s="140">
        <f t="shared" si="5"/>
        <v>0</v>
      </c>
      <c r="Q52" s="10">
        <f t="shared" si="6"/>
        <v>0</v>
      </c>
      <c r="R52" s="10">
        <f t="shared" si="7"/>
        <v>0</v>
      </c>
      <c r="S52" s="141">
        <f t="shared" si="8"/>
        <v>0</v>
      </c>
      <c r="T52" s="10">
        <f t="shared" si="16"/>
        <v>0</v>
      </c>
      <c r="U52" s="10">
        <f t="shared" si="9"/>
        <v>0</v>
      </c>
      <c r="V52" s="10">
        <f t="shared" si="10"/>
        <v>0</v>
      </c>
      <c r="W52" s="10">
        <f t="shared" si="11"/>
        <v>1</v>
      </c>
      <c r="X52" s="10">
        <f t="shared" si="12"/>
        <v>0</v>
      </c>
      <c r="Y52" s="10">
        <f t="shared" si="13"/>
        <v>0</v>
      </c>
      <c r="Z52" s="10"/>
      <c r="AA52" s="10"/>
      <c r="AB52" s="10"/>
      <c r="AC52" s="141"/>
      <c r="AH52" s="130">
        <v>1</v>
      </c>
      <c r="AI52" s="8">
        <f t="shared" si="21"/>
        <v>0</v>
      </c>
      <c r="AJ52" s="130">
        <v>1</v>
      </c>
      <c r="AK52" s="8">
        <f t="shared" si="22"/>
        <v>0</v>
      </c>
    </row>
    <row r="53" spans="1:37" ht="15" customHeight="1">
      <c r="A53" s="60"/>
      <c r="B53" s="245"/>
      <c r="C53" s="260"/>
      <c r="D53" s="36">
        <v>138</v>
      </c>
      <c r="E53" s="39">
        <v>0</v>
      </c>
      <c r="F53" s="36">
        <v>0</v>
      </c>
      <c r="G53" s="45">
        <f t="shared" si="17"/>
        <v>0</v>
      </c>
      <c r="H53" s="36">
        <v>0</v>
      </c>
      <c r="I53" s="8">
        <f t="shared" si="18"/>
        <v>0</v>
      </c>
      <c r="J53" s="36">
        <v>0</v>
      </c>
      <c r="K53" s="8">
        <f t="shared" si="19"/>
        <v>0</v>
      </c>
      <c r="L53" s="36">
        <v>0</v>
      </c>
      <c r="M53" s="45">
        <f t="shared" si="20"/>
        <v>0</v>
      </c>
      <c r="O53" s="140">
        <f t="shared" si="4"/>
        <v>0</v>
      </c>
      <c r="P53" s="140">
        <f t="shared" si="5"/>
        <v>0</v>
      </c>
      <c r="Q53" s="10">
        <f t="shared" si="6"/>
        <v>0</v>
      </c>
      <c r="R53" s="10">
        <f t="shared" si="7"/>
        <v>0</v>
      </c>
      <c r="S53" s="141">
        <f t="shared" si="8"/>
        <v>0</v>
      </c>
      <c r="T53" s="10">
        <f t="shared" si="16"/>
        <v>0</v>
      </c>
      <c r="U53" s="10">
        <f t="shared" si="9"/>
        <v>0</v>
      </c>
      <c r="V53" s="10">
        <f t="shared" si="10"/>
        <v>0</v>
      </c>
      <c r="W53" s="10">
        <f t="shared" si="11"/>
        <v>0</v>
      </c>
      <c r="X53" s="10">
        <f t="shared" si="12"/>
        <v>0</v>
      </c>
      <c r="Y53" s="10">
        <f t="shared" si="13"/>
        <v>0</v>
      </c>
      <c r="Z53" s="10"/>
      <c r="AA53" s="10"/>
      <c r="AB53" s="10"/>
      <c r="AC53" s="141"/>
      <c r="AH53" s="130">
        <v>0</v>
      </c>
      <c r="AI53" s="8">
        <f t="shared" si="21"/>
        <v>0</v>
      </c>
      <c r="AJ53" s="130">
        <v>0</v>
      </c>
      <c r="AK53" s="8">
        <f t="shared" si="22"/>
        <v>0</v>
      </c>
    </row>
    <row r="54" spans="1:37" ht="15" customHeight="1">
      <c r="A54" s="60"/>
      <c r="B54" s="245"/>
      <c r="C54" s="260"/>
      <c r="D54" s="36">
        <v>154</v>
      </c>
      <c r="E54" s="39">
        <v>0</v>
      </c>
      <c r="F54" s="36">
        <v>0</v>
      </c>
      <c r="G54" s="45">
        <f t="shared" si="17"/>
        <v>0</v>
      </c>
      <c r="H54" s="36">
        <v>0</v>
      </c>
      <c r="I54" s="8">
        <f t="shared" si="18"/>
        <v>0</v>
      </c>
      <c r="J54" s="36">
        <v>0</v>
      </c>
      <c r="K54" s="8">
        <f t="shared" si="19"/>
        <v>0</v>
      </c>
      <c r="L54" s="36">
        <v>0</v>
      </c>
      <c r="M54" s="45">
        <f t="shared" si="20"/>
        <v>0</v>
      </c>
      <c r="O54" s="140">
        <f t="shared" si="4"/>
        <v>0</v>
      </c>
      <c r="P54" s="140">
        <f t="shared" si="5"/>
        <v>0</v>
      </c>
      <c r="Q54" s="10">
        <f t="shared" si="6"/>
        <v>0</v>
      </c>
      <c r="R54" s="10">
        <f t="shared" si="7"/>
        <v>0</v>
      </c>
      <c r="S54" s="141">
        <f t="shared" si="8"/>
        <v>0</v>
      </c>
      <c r="T54" s="10">
        <f t="shared" si="16"/>
        <v>0</v>
      </c>
      <c r="U54" s="10">
        <f t="shared" si="9"/>
        <v>0</v>
      </c>
      <c r="V54" s="10">
        <f t="shared" si="10"/>
        <v>0</v>
      </c>
      <c r="W54" s="10">
        <f t="shared" si="11"/>
        <v>0</v>
      </c>
      <c r="X54" s="10">
        <f t="shared" si="12"/>
        <v>0</v>
      </c>
      <c r="Y54" s="10">
        <f t="shared" si="13"/>
        <v>0</v>
      </c>
      <c r="Z54" s="10"/>
      <c r="AA54" s="10"/>
      <c r="AB54" s="10"/>
      <c r="AC54" s="141"/>
      <c r="AH54" s="130">
        <v>0</v>
      </c>
      <c r="AI54" s="8">
        <f t="shared" si="21"/>
        <v>0</v>
      </c>
      <c r="AJ54" s="130">
        <v>0</v>
      </c>
      <c r="AK54" s="8">
        <f t="shared" si="22"/>
        <v>0</v>
      </c>
    </row>
    <row r="55" spans="1:37" ht="15" customHeight="1" thickBot="1">
      <c r="A55" s="60"/>
      <c r="B55" s="246"/>
      <c r="C55" s="261"/>
      <c r="D55" s="37">
        <v>176</v>
      </c>
      <c r="E55" s="42">
        <v>0</v>
      </c>
      <c r="F55" s="37">
        <v>0</v>
      </c>
      <c r="G55" s="46">
        <f t="shared" si="17"/>
        <v>0</v>
      </c>
      <c r="H55" s="37">
        <v>0</v>
      </c>
      <c r="I55" s="27">
        <f t="shared" si="18"/>
        <v>0</v>
      </c>
      <c r="J55" s="37">
        <v>0</v>
      </c>
      <c r="K55" s="27">
        <f t="shared" si="19"/>
        <v>0</v>
      </c>
      <c r="L55" s="37">
        <v>0</v>
      </c>
      <c r="M55" s="46">
        <f t="shared" si="20"/>
        <v>0</v>
      </c>
      <c r="O55" s="140">
        <f t="shared" si="4"/>
        <v>0</v>
      </c>
      <c r="P55" s="140">
        <f t="shared" si="5"/>
        <v>0</v>
      </c>
      <c r="Q55" s="10">
        <f t="shared" si="6"/>
        <v>0</v>
      </c>
      <c r="R55" s="10">
        <f t="shared" si="7"/>
        <v>0</v>
      </c>
      <c r="S55" s="141">
        <f t="shared" si="8"/>
        <v>0</v>
      </c>
      <c r="T55" s="10">
        <f t="shared" si="16"/>
        <v>0</v>
      </c>
      <c r="U55" s="10">
        <f t="shared" si="9"/>
        <v>0</v>
      </c>
      <c r="V55" s="10">
        <f t="shared" si="10"/>
        <v>0</v>
      </c>
      <c r="W55" s="10">
        <f t="shared" si="11"/>
        <v>0</v>
      </c>
      <c r="X55" s="10">
        <f t="shared" si="12"/>
        <v>0</v>
      </c>
      <c r="Y55" s="10">
        <f t="shared" si="13"/>
        <v>0</v>
      </c>
      <c r="Z55" s="10"/>
      <c r="AA55" s="10"/>
      <c r="AB55" s="10"/>
      <c r="AC55" s="141"/>
      <c r="AH55" s="131">
        <v>0</v>
      </c>
      <c r="AI55" s="27">
        <f t="shared" si="21"/>
        <v>0</v>
      </c>
      <c r="AJ55" s="131">
        <v>0</v>
      </c>
      <c r="AK55" s="27">
        <f t="shared" si="22"/>
        <v>0</v>
      </c>
    </row>
    <row r="56" spans="1:37" ht="15" customHeight="1">
      <c r="A56" s="60"/>
      <c r="B56" s="244" t="s">
        <v>130</v>
      </c>
      <c r="C56" s="259">
        <v>138</v>
      </c>
      <c r="D56" s="35">
        <v>51</v>
      </c>
      <c r="E56" s="41">
        <v>0</v>
      </c>
      <c r="F56" s="35">
        <v>0</v>
      </c>
      <c r="G56" s="43">
        <f t="shared" si="17"/>
        <v>0</v>
      </c>
      <c r="H56" s="35">
        <v>0</v>
      </c>
      <c r="I56" s="26">
        <f t="shared" si="18"/>
        <v>0</v>
      </c>
      <c r="J56" s="35">
        <v>0</v>
      </c>
      <c r="K56" s="26">
        <f t="shared" si="19"/>
        <v>0</v>
      </c>
      <c r="L56" s="35">
        <v>1</v>
      </c>
      <c r="M56" s="43">
        <f t="shared" si="20"/>
        <v>-1</v>
      </c>
      <c r="O56" s="140">
        <f t="shared" si="4"/>
        <v>0</v>
      </c>
      <c r="P56" s="140">
        <f t="shared" si="5"/>
        <v>0</v>
      </c>
      <c r="Q56" s="10">
        <f t="shared" si="6"/>
        <v>0</v>
      </c>
      <c r="R56" s="10">
        <f t="shared" si="7"/>
        <v>0</v>
      </c>
      <c r="S56" s="141">
        <f t="shared" si="8"/>
        <v>0</v>
      </c>
      <c r="T56" s="10">
        <f t="shared" si="16"/>
        <v>0</v>
      </c>
      <c r="U56" s="10">
        <f t="shared" si="9"/>
        <v>0</v>
      </c>
      <c r="V56" s="10">
        <f t="shared" si="10"/>
        <v>0</v>
      </c>
      <c r="W56" s="10">
        <f t="shared" si="11"/>
        <v>0</v>
      </c>
      <c r="X56" s="10">
        <f t="shared" si="12"/>
        <v>0</v>
      </c>
      <c r="Y56" s="10">
        <f t="shared" si="13"/>
        <v>0</v>
      </c>
      <c r="Z56" s="10"/>
      <c r="AA56" s="10"/>
      <c r="AB56" s="10"/>
      <c r="AC56" s="141"/>
      <c r="AH56" s="129">
        <v>0</v>
      </c>
      <c r="AI56" s="26">
        <f t="shared" si="21"/>
        <v>0</v>
      </c>
      <c r="AJ56" s="129">
        <v>0</v>
      </c>
      <c r="AK56" s="26">
        <f t="shared" si="22"/>
        <v>0</v>
      </c>
    </row>
    <row r="57" spans="1:37" ht="15" customHeight="1">
      <c r="A57" s="60"/>
      <c r="B57" s="245"/>
      <c r="C57" s="260"/>
      <c r="D57" s="36">
        <v>75</v>
      </c>
      <c r="E57" s="39">
        <v>0</v>
      </c>
      <c r="F57" s="36">
        <v>0</v>
      </c>
      <c r="G57" s="45">
        <f t="shared" si="17"/>
        <v>0</v>
      </c>
      <c r="H57" s="36">
        <v>0</v>
      </c>
      <c r="I57" s="8">
        <f t="shared" si="18"/>
        <v>0</v>
      </c>
      <c r="J57" s="36">
        <v>0</v>
      </c>
      <c r="K57" s="8">
        <f t="shared" si="19"/>
        <v>0</v>
      </c>
      <c r="L57" s="36">
        <v>0</v>
      </c>
      <c r="M57" s="45">
        <f t="shared" si="20"/>
        <v>0</v>
      </c>
      <c r="O57" s="140">
        <f t="shared" si="4"/>
        <v>0</v>
      </c>
      <c r="P57" s="140">
        <f t="shared" si="5"/>
        <v>0</v>
      </c>
      <c r="Q57" s="10">
        <f t="shared" si="6"/>
        <v>0</v>
      </c>
      <c r="R57" s="10">
        <f t="shared" si="7"/>
        <v>0</v>
      </c>
      <c r="S57" s="141">
        <f t="shared" si="8"/>
        <v>0</v>
      </c>
      <c r="T57" s="10">
        <f t="shared" si="16"/>
        <v>0</v>
      </c>
      <c r="U57" s="10">
        <f t="shared" si="9"/>
        <v>0</v>
      </c>
      <c r="V57" s="10">
        <f t="shared" si="10"/>
        <v>0</v>
      </c>
      <c r="W57" s="10">
        <f t="shared" si="11"/>
        <v>0</v>
      </c>
      <c r="X57" s="10">
        <f t="shared" si="12"/>
        <v>0</v>
      </c>
      <c r="Y57" s="10">
        <f t="shared" si="13"/>
        <v>0</v>
      </c>
      <c r="Z57" s="10"/>
      <c r="AA57" s="10"/>
      <c r="AB57" s="10"/>
      <c r="AC57" s="141"/>
      <c r="AH57" s="130">
        <v>0</v>
      </c>
      <c r="AI57" s="8">
        <f t="shared" si="21"/>
        <v>0</v>
      </c>
      <c r="AJ57" s="130">
        <v>0</v>
      </c>
      <c r="AK57" s="8">
        <f t="shared" si="22"/>
        <v>0</v>
      </c>
    </row>
    <row r="58" spans="1:37" ht="15" customHeight="1">
      <c r="A58" s="60"/>
      <c r="B58" s="245"/>
      <c r="C58" s="260"/>
      <c r="D58" s="36">
        <v>99</v>
      </c>
      <c r="E58" s="39">
        <v>0</v>
      </c>
      <c r="F58" s="36">
        <v>0</v>
      </c>
      <c r="G58" s="45">
        <f t="shared" si="17"/>
        <v>0</v>
      </c>
      <c r="H58" s="36">
        <v>0</v>
      </c>
      <c r="I58" s="8">
        <f t="shared" si="18"/>
        <v>0</v>
      </c>
      <c r="J58" s="36">
        <v>0</v>
      </c>
      <c r="K58" s="8">
        <f t="shared" si="19"/>
        <v>0</v>
      </c>
      <c r="L58" s="36">
        <v>0</v>
      </c>
      <c r="M58" s="45">
        <f t="shared" si="20"/>
        <v>0</v>
      </c>
      <c r="O58" s="140">
        <f t="shared" si="4"/>
        <v>0</v>
      </c>
      <c r="P58" s="140">
        <f t="shared" si="5"/>
        <v>0</v>
      </c>
      <c r="Q58" s="10">
        <f t="shared" si="6"/>
        <v>0</v>
      </c>
      <c r="R58" s="10">
        <f t="shared" si="7"/>
        <v>0</v>
      </c>
      <c r="S58" s="141">
        <f t="shared" si="8"/>
        <v>0</v>
      </c>
      <c r="T58" s="10">
        <f t="shared" si="16"/>
        <v>0</v>
      </c>
      <c r="U58" s="10">
        <f t="shared" si="9"/>
        <v>0</v>
      </c>
      <c r="V58" s="10">
        <f t="shared" si="10"/>
        <v>0</v>
      </c>
      <c r="W58" s="10">
        <f t="shared" si="11"/>
        <v>0</v>
      </c>
      <c r="X58" s="10">
        <f t="shared" si="12"/>
        <v>0</v>
      </c>
      <c r="Y58" s="10">
        <f t="shared" si="13"/>
        <v>0</v>
      </c>
      <c r="Z58" s="10"/>
      <c r="AA58" s="10"/>
      <c r="AB58" s="10"/>
      <c r="AC58" s="141"/>
      <c r="AH58" s="130">
        <v>0</v>
      </c>
      <c r="AI58" s="8">
        <f t="shared" si="21"/>
        <v>0</v>
      </c>
      <c r="AJ58" s="130">
        <v>0</v>
      </c>
      <c r="AK58" s="8">
        <f t="shared" si="22"/>
        <v>0</v>
      </c>
    </row>
    <row r="59" spans="1:37" ht="15" customHeight="1">
      <c r="A59" s="60"/>
      <c r="B59" s="245"/>
      <c r="C59" s="260"/>
      <c r="D59" s="36">
        <v>123</v>
      </c>
      <c r="E59" s="39">
        <v>0</v>
      </c>
      <c r="F59" s="36">
        <v>0</v>
      </c>
      <c r="G59" s="45">
        <f t="shared" si="17"/>
        <v>0</v>
      </c>
      <c r="H59" s="36">
        <v>0</v>
      </c>
      <c r="I59" s="8">
        <f t="shared" si="18"/>
        <v>0</v>
      </c>
      <c r="J59" s="36">
        <v>0</v>
      </c>
      <c r="K59" s="8">
        <f t="shared" si="19"/>
        <v>0</v>
      </c>
      <c r="L59" s="36">
        <v>0</v>
      </c>
      <c r="M59" s="45">
        <f t="shared" si="20"/>
        <v>0</v>
      </c>
      <c r="O59" s="140">
        <f t="shared" si="4"/>
        <v>0</v>
      </c>
      <c r="P59" s="140">
        <f t="shared" si="5"/>
        <v>0</v>
      </c>
      <c r="Q59" s="10">
        <f t="shared" si="6"/>
        <v>0</v>
      </c>
      <c r="R59" s="10">
        <f t="shared" si="7"/>
        <v>0</v>
      </c>
      <c r="S59" s="141">
        <f t="shared" si="8"/>
        <v>0</v>
      </c>
      <c r="T59" s="10">
        <f t="shared" si="16"/>
        <v>0</v>
      </c>
      <c r="U59" s="10">
        <f t="shared" si="9"/>
        <v>0</v>
      </c>
      <c r="V59" s="10">
        <f t="shared" si="10"/>
        <v>0</v>
      </c>
      <c r="W59" s="10">
        <f t="shared" si="11"/>
        <v>0</v>
      </c>
      <c r="X59" s="10">
        <f t="shared" si="12"/>
        <v>0</v>
      </c>
      <c r="Y59" s="10">
        <f t="shared" si="13"/>
        <v>0</v>
      </c>
      <c r="Z59" s="10"/>
      <c r="AA59" s="10"/>
      <c r="AB59" s="10"/>
      <c r="AC59" s="141"/>
      <c r="AH59" s="130">
        <v>0</v>
      </c>
      <c r="AI59" s="8">
        <f t="shared" si="21"/>
        <v>0</v>
      </c>
      <c r="AJ59" s="130">
        <v>0</v>
      </c>
      <c r="AK59" s="8">
        <f t="shared" si="22"/>
        <v>0</v>
      </c>
    </row>
    <row r="60" spans="1:37" ht="15" customHeight="1">
      <c r="A60" s="60"/>
      <c r="B60" s="245"/>
      <c r="C60" s="260"/>
      <c r="D60" s="36">
        <v>138</v>
      </c>
      <c r="E60" s="39">
        <v>1</v>
      </c>
      <c r="F60" s="36">
        <v>0</v>
      </c>
      <c r="G60" s="45">
        <f t="shared" ref="G60:G76" si="23">$E60-F60</f>
        <v>1</v>
      </c>
      <c r="H60" s="36">
        <v>1</v>
      </c>
      <c r="I60" s="8">
        <f t="shared" ref="I60:I76" si="24">$E60-H60</f>
        <v>0</v>
      </c>
      <c r="J60" s="36">
        <v>1</v>
      </c>
      <c r="K60" s="8">
        <f t="shared" ref="K60:K76" si="25">$E60-J60</f>
        <v>0</v>
      </c>
      <c r="L60" s="36">
        <v>0</v>
      </c>
      <c r="M60" s="45">
        <f t="shared" ref="M60:M76" si="26">$E60-L60</f>
        <v>1</v>
      </c>
      <c r="O60" s="140">
        <f t="shared" si="4"/>
        <v>0</v>
      </c>
      <c r="P60" s="140">
        <f t="shared" si="5"/>
        <v>0</v>
      </c>
      <c r="Q60" s="10">
        <f t="shared" si="6"/>
        <v>0</v>
      </c>
      <c r="R60" s="10">
        <f t="shared" si="7"/>
        <v>0</v>
      </c>
      <c r="S60" s="141">
        <f t="shared" si="8"/>
        <v>0</v>
      </c>
      <c r="T60" s="10">
        <f t="shared" si="16"/>
        <v>0</v>
      </c>
      <c r="U60" s="10">
        <f t="shared" si="9"/>
        <v>0</v>
      </c>
      <c r="V60" s="10">
        <f t="shared" si="10"/>
        <v>0</v>
      </c>
      <c r="W60" s="10">
        <f t="shared" si="11"/>
        <v>1</v>
      </c>
      <c r="X60" s="10">
        <f t="shared" si="12"/>
        <v>0</v>
      </c>
      <c r="Y60" s="10">
        <f t="shared" si="13"/>
        <v>0</v>
      </c>
      <c r="Z60" s="10"/>
      <c r="AA60" s="10"/>
      <c r="AB60" s="10"/>
      <c r="AC60" s="141"/>
      <c r="AH60" s="130">
        <v>1</v>
      </c>
      <c r="AI60" s="8">
        <f t="shared" si="21"/>
        <v>0</v>
      </c>
      <c r="AJ60" s="130">
        <v>1</v>
      </c>
      <c r="AK60" s="8">
        <f t="shared" si="22"/>
        <v>0</v>
      </c>
    </row>
    <row r="61" spans="1:37" ht="15" customHeight="1">
      <c r="A61" s="60"/>
      <c r="B61" s="245"/>
      <c r="C61" s="260"/>
      <c r="D61" s="36">
        <v>154</v>
      </c>
      <c r="E61" s="39">
        <v>0</v>
      </c>
      <c r="F61" s="36">
        <v>0</v>
      </c>
      <c r="G61" s="45">
        <f t="shared" si="23"/>
        <v>0</v>
      </c>
      <c r="H61" s="36">
        <v>0</v>
      </c>
      <c r="I61" s="8">
        <f t="shared" si="24"/>
        <v>0</v>
      </c>
      <c r="J61" s="36">
        <v>0</v>
      </c>
      <c r="K61" s="8">
        <f t="shared" si="25"/>
        <v>0</v>
      </c>
      <c r="L61" s="36">
        <v>0</v>
      </c>
      <c r="M61" s="45">
        <f t="shared" si="26"/>
        <v>0</v>
      </c>
      <c r="O61" s="140">
        <f t="shared" si="4"/>
        <v>0</v>
      </c>
      <c r="P61" s="140">
        <f t="shared" si="5"/>
        <v>0</v>
      </c>
      <c r="Q61" s="10">
        <f t="shared" si="6"/>
        <v>0</v>
      </c>
      <c r="R61" s="10">
        <f t="shared" si="7"/>
        <v>0</v>
      </c>
      <c r="S61" s="141">
        <f t="shared" si="8"/>
        <v>0</v>
      </c>
      <c r="T61" s="10">
        <f t="shared" si="16"/>
        <v>0</v>
      </c>
      <c r="U61" s="10">
        <f t="shared" si="9"/>
        <v>0</v>
      </c>
      <c r="V61" s="10">
        <f t="shared" si="10"/>
        <v>0</v>
      </c>
      <c r="W61" s="10">
        <f t="shared" si="11"/>
        <v>0</v>
      </c>
      <c r="X61" s="10">
        <f t="shared" si="12"/>
        <v>0</v>
      </c>
      <c r="Y61" s="10">
        <f t="shared" si="13"/>
        <v>0</v>
      </c>
      <c r="Z61" s="10"/>
      <c r="AA61" s="10"/>
      <c r="AB61" s="10"/>
      <c r="AC61" s="141"/>
      <c r="AH61" s="130">
        <v>0</v>
      </c>
      <c r="AI61" s="8">
        <f t="shared" si="21"/>
        <v>0</v>
      </c>
      <c r="AJ61" s="130">
        <v>0</v>
      </c>
      <c r="AK61" s="8">
        <f t="shared" si="22"/>
        <v>0</v>
      </c>
    </row>
    <row r="62" spans="1:37" ht="15" customHeight="1" thickBot="1">
      <c r="A62" s="60"/>
      <c r="B62" s="246"/>
      <c r="C62" s="261"/>
      <c r="D62" s="37">
        <v>176</v>
      </c>
      <c r="E62" s="42">
        <v>0</v>
      </c>
      <c r="F62" s="37">
        <v>0</v>
      </c>
      <c r="G62" s="46">
        <f t="shared" si="23"/>
        <v>0</v>
      </c>
      <c r="H62" s="37">
        <v>0</v>
      </c>
      <c r="I62" s="27">
        <f t="shared" si="24"/>
        <v>0</v>
      </c>
      <c r="J62" s="37">
        <v>0</v>
      </c>
      <c r="K62" s="27">
        <f t="shared" si="25"/>
        <v>0</v>
      </c>
      <c r="L62" s="37">
        <v>0</v>
      </c>
      <c r="M62" s="46">
        <f t="shared" si="26"/>
        <v>0</v>
      </c>
      <c r="O62" s="140">
        <f t="shared" si="4"/>
        <v>0</v>
      </c>
      <c r="P62" s="140">
        <f t="shared" si="5"/>
        <v>0</v>
      </c>
      <c r="Q62" s="10">
        <f t="shared" si="6"/>
        <v>0</v>
      </c>
      <c r="R62" s="10">
        <f t="shared" si="7"/>
        <v>0</v>
      </c>
      <c r="S62" s="141">
        <f t="shared" si="8"/>
        <v>0</v>
      </c>
      <c r="T62" s="10">
        <f t="shared" si="16"/>
        <v>0</v>
      </c>
      <c r="U62" s="10">
        <f t="shared" si="9"/>
        <v>0</v>
      </c>
      <c r="V62" s="10">
        <f t="shared" si="10"/>
        <v>0</v>
      </c>
      <c r="W62" s="10">
        <f t="shared" si="11"/>
        <v>0</v>
      </c>
      <c r="X62" s="10">
        <f t="shared" si="12"/>
        <v>0</v>
      </c>
      <c r="Y62" s="10">
        <f t="shared" si="13"/>
        <v>0</v>
      </c>
      <c r="Z62" s="10"/>
      <c r="AA62" s="10"/>
      <c r="AB62" s="10"/>
      <c r="AC62" s="141"/>
      <c r="AH62" s="131">
        <v>0</v>
      </c>
      <c r="AI62" s="27">
        <f t="shared" si="21"/>
        <v>0</v>
      </c>
      <c r="AJ62" s="131">
        <v>0</v>
      </c>
      <c r="AK62" s="27">
        <f t="shared" si="22"/>
        <v>0</v>
      </c>
    </row>
    <row r="63" spans="1:37" ht="15" customHeight="1">
      <c r="A63" s="60"/>
      <c r="B63" s="244" t="s">
        <v>130</v>
      </c>
      <c r="C63" s="259">
        <v>154</v>
      </c>
      <c r="D63" s="35">
        <v>51</v>
      </c>
      <c r="E63" s="41">
        <v>0</v>
      </c>
      <c r="F63" s="35">
        <v>0</v>
      </c>
      <c r="G63" s="43">
        <f t="shared" si="23"/>
        <v>0</v>
      </c>
      <c r="H63" s="35">
        <v>0</v>
      </c>
      <c r="I63" s="26">
        <f t="shared" si="24"/>
        <v>0</v>
      </c>
      <c r="J63" s="35">
        <v>0</v>
      </c>
      <c r="K63" s="26">
        <f t="shared" si="25"/>
        <v>0</v>
      </c>
      <c r="L63" s="35">
        <v>1</v>
      </c>
      <c r="M63" s="43">
        <f t="shared" si="26"/>
        <v>-1</v>
      </c>
      <c r="O63" s="140">
        <f t="shared" si="4"/>
        <v>0</v>
      </c>
      <c r="P63" s="140">
        <f t="shared" si="5"/>
        <v>0</v>
      </c>
      <c r="Q63" s="10">
        <f t="shared" si="6"/>
        <v>0</v>
      </c>
      <c r="R63" s="10">
        <f t="shared" si="7"/>
        <v>0</v>
      </c>
      <c r="S63" s="141">
        <f t="shared" si="8"/>
        <v>0</v>
      </c>
      <c r="T63" s="10">
        <f t="shared" si="16"/>
        <v>0</v>
      </c>
      <c r="U63" s="10">
        <f t="shared" si="9"/>
        <v>0</v>
      </c>
      <c r="V63" s="10">
        <f t="shared" si="10"/>
        <v>0</v>
      </c>
      <c r="W63" s="10">
        <f t="shared" si="11"/>
        <v>0</v>
      </c>
      <c r="X63" s="10">
        <f t="shared" si="12"/>
        <v>0</v>
      </c>
      <c r="Y63" s="10">
        <f t="shared" si="13"/>
        <v>0</v>
      </c>
      <c r="Z63" s="10"/>
      <c r="AA63" s="10"/>
      <c r="AB63" s="10"/>
      <c r="AC63" s="141"/>
      <c r="AH63" s="129">
        <v>0</v>
      </c>
      <c r="AI63" s="26">
        <f t="shared" si="21"/>
        <v>0</v>
      </c>
      <c r="AJ63" s="129">
        <v>0</v>
      </c>
      <c r="AK63" s="26">
        <f t="shared" si="22"/>
        <v>0</v>
      </c>
    </row>
    <row r="64" spans="1:37" ht="15" customHeight="1">
      <c r="A64" s="60"/>
      <c r="B64" s="245"/>
      <c r="C64" s="260"/>
      <c r="D64" s="36">
        <v>75</v>
      </c>
      <c r="E64" s="39">
        <v>0</v>
      </c>
      <c r="F64" s="36">
        <v>0</v>
      </c>
      <c r="G64" s="45">
        <f t="shared" si="23"/>
        <v>0</v>
      </c>
      <c r="H64" s="36">
        <v>0</v>
      </c>
      <c r="I64" s="8">
        <f t="shared" si="24"/>
        <v>0</v>
      </c>
      <c r="J64" s="36">
        <v>0</v>
      </c>
      <c r="K64" s="8">
        <f t="shared" si="25"/>
        <v>0</v>
      </c>
      <c r="L64" s="36">
        <v>0</v>
      </c>
      <c r="M64" s="45">
        <f t="shared" si="26"/>
        <v>0</v>
      </c>
      <c r="O64" s="140">
        <f t="shared" si="4"/>
        <v>0</v>
      </c>
      <c r="P64" s="140">
        <f t="shared" si="5"/>
        <v>0</v>
      </c>
      <c r="Q64" s="10">
        <f t="shared" si="6"/>
        <v>0</v>
      </c>
      <c r="R64" s="10">
        <f t="shared" si="7"/>
        <v>0</v>
      </c>
      <c r="S64" s="141">
        <f t="shared" si="8"/>
        <v>0</v>
      </c>
      <c r="T64" s="10">
        <f t="shared" si="16"/>
        <v>0</v>
      </c>
      <c r="U64" s="10">
        <f t="shared" si="9"/>
        <v>0</v>
      </c>
      <c r="V64" s="10">
        <f t="shared" si="10"/>
        <v>0</v>
      </c>
      <c r="W64" s="10">
        <f t="shared" si="11"/>
        <v>0</v>
      </c>
      <c r="X64" s="10">
        <f t="shared" si="12"/>
        <v>0</v>
      </c>
      <c r="Y64" s="10">
        <f t="shared" si="13"/>
        <v>0</v>
      </c>
      <c r="Z64" s="10"/>
      <c r="AA64" s="10"/>
      <c r="AB64" s="10"/>
      <c r="AC64" s="141"/>
      <c r="AH64" s="130">
        <v>0</v>
      </c>
      <c r="AI64" s="8">
        <f t="shared" si="21"/>
        <v>0</v>
      </c>
      <c r="AJ64" s="130">
        <v>0</v>
      </c>
      <c r="AK64" s="8">
        <f t="shared" si="22"/>
        <v>0</v>
      </c>
    </row>
    <row r="65" spans="1:37" ht="15" customHeight="1">
      <c r="A65" s="60"/>
      <c r="B65" s="245"/>
      <c r="C65" s="260"/>
      <c r="D65" s="36">
        <v>99</v>
      </c>
      <c r="E65" s="39">
        <v>0</v>
      </c>
      <c r="F65" s="36">
        <v>0</v>
      </c>
      <c r="G65" s="45">
        <f t="shared" si="23"/>
        <v>0</v>
      </c>
      <c r="H65" s="36">
        <v>0</v>
      </c>
      <c r="I65" s="8">
        <f t="shared" si="24"/>
        <v>0</v>
      </c>
      <c r="J65" s="36">
        <v>0</v>
      </c>
      <c r="K65" s="8">
        <f t="shared" si="25"/>
        <v>0</v>
      </c>
      <c r="L65" s="36">
        <v>0</v>
      </c>
      <c r="M65" s="45">
        <f t="shared" si="26"/>
        <v>0</v>
      </c>
      <c r="O65" s="140">
        <f t="shared" si="4"/>
        <v>0</v>
      </c>
      <c r="P65" s="140">
        <f t="shared" si="5"/>
        <v>0</v>
      </c>
      <c r="Q65" s="10">
        <f t="shared" si="6"/>
        <v>0</v>
      </c>
      <c r="R65" s="10">
        <f t="shared" si="7"/>
        <v>0</v>
      </c>
      <c r="S65" s="141">
        <f t="shared" si="8"/>
        <v>0</v>
      </c>
      <c r="T65" s="10">
        <f t="shared" si="16"/>
        <v>0</v>
      </c>
      <c r="U65" s="10">
        <f t="shared" si="9"/>
        <v>0</v>
      </c>
      <c r="V65" s="10">
        <f t="shared" si="10"/>
        <v>0</v>
      </c>
      <c r="W65" s="10">
        <f t="shared" si="11"/>
        <v>0</v>
      </c>
      <c r="X65" s="10">
        <f t="shared" si="12"/>
        <v>0</v>
      </c>
      <c r="Y65" s="10">
        <f t="shared" si="13"/>
        <v>0</v>
      </c>
      <c r="Z65" s="10"/>
      <c r="AA65" s="10"/>
      <c r="AB65" s="10"/>
      <c r="AC65" s="141"/>
      <c r="AH65" s="130">
        <v>0</v>
      </c>
      <c r="AI65" s="8">
        <f t="shared" si="21"/>
        <v>0</v>
      </c>
      <c r="AJ65" s="130">
        <v>0</v>
      </c>
      <c r="AK65" s="8">
        <f t="shared" si="22"/>
        <v>0</v>
      </c>
    </row>
    <row r="66" spans="1:37" ht="15" customHeight="1">
      <c r="A66" s="60"/>
      <c r="B66" s="245"/>
      <c r="C66" s="260"/>
      <c r="D66" s="36">
        <v>123</v>
      </c>
      <c r="E66" s="39">
        <v>0</v>
      </c>
      <c r="F66" s="36">
        <v>0</v>
      </c>
      <c r="G66" s="45">
        <f t="shared" si="23"/>
        <v>0</v>
      </c>
      <c r="H66" s="36">
        <v>0</v>
      </c>
      <c r="I66" s="8">
        <f t="shared" si="24"/>
        <v>0</v>
      </c>
      <c r="J66" s="36">
        <v>0</v>
      </c>
      <c r="K66" s="8">
        <f t="shared" si="25"/>
        <v>0</v>
      </c>
      <c r="L66" s="36">
        <v>0</v>
      </c>
      <c r="M66" s="45">
        <f t="shared" si="26"/>
        <v>0</v>
      </c>
      <c r="O66" s="140">
        <f t="shared" si="4"/>
        <v>0</v>
      </c>
      <c r="P66" s="140">
        <f t="shared" si="5"/>
        <v>0</v>
      </c>
      <c r="Q66" s="10">
        <f t="shared" si="6"/>
        <v>0</v>
      </c>
      <c r="R66" s="10">
        <f t="shared" si="7"/>
        <v>0</v>
      </c>
      <c r="S66" s="141">
        <f t="shared" si="8"/>
        <v>0</v>
      </c>
      <c r="T66" s="10">
        <f t="shared" si="16"/>
        <v>0</v>
      </c>
      <c r="U66" s="10">
        <f t="shared" si="9"/>
        <v>0</v>
      </c>
      <c r="V66" s="10">
        <f t="shared" si="10"/>
        <v>0</v>
      </c>
      <c r="W66" s="10">
        <f t="shared" si="11"/>
        <v>0</v>
      </c>
      <c r="X66" s="10">
        <f t="shared" si="12"/>
        <v>0</v>
      </c>
      <c r="Y66" s="10">
        <f t="shared" si="13"/>
        <v>0</v>
      </c>
      <c r="Z66" s="10"/>
      <c r="AA66" s="10"/>
      <c r="AB66" s="10"/>
      <c r="AC66" s="141"/>
      <c r="AH66" s="130">
        <v>0</v>
      </c>
      <c r="AI66" s="8">
        <f t="shared" si="21"/>
        <v>0</v>
      </c>
      <c r="AJ66" s="130">
        <v>0</v>
      </c>
      <c r="AK66" s="8">
        <f t="shared" si="22"/>
        <v>0</v>
      </c>
    </row>
    <row r="67" spans="1:37" ht="15" customHeight="1">
      <c r="A67" s="60"/>
      <c r="B67" s="245"/>
      <c r="C67" s="260"/>
      <c r="D67" s="36">
        <v>138</v>
      </c>
      <c r="E67" s="39">
        <v>0</v>
      </c>
      <c r="F67" s="36">
        <v>0</v>
      </c>
      <c r="G67" s="45">
        <f t="shared" si="23"/>
        <v>0</v>
      </c>
      <c r="H67" s="36">
        <v>0</v>
      </c>
      <c r="I67" s="8">
        <f t="shared" si="24"/>
        <v>0</v>
      </c>
      <c r="J67" s="36">
        <v>0</v>
      </c>
      <c r="K67" s="8">
        <f t="shared" si="25"/>
        <v>0</v>
      </c>
      <c r="L67" s="36">
        <v>0</v>
      </c>
      <c r="M67" s="45">
        <f t="shared" si="26"/>
        <v>0</v>
      </c>
      <c r="O67" s="140">
        <f t="shared" ref="O67:O130" si="27">IF($E67*(F67+H67+J67+L67) = 4, 1, 0)</f>
        <v>0</v>
      </c>
      <c r="P67" s="140">
        <f t="shared" ref="P67:P130" si="28">IF($E67*(F67+H67+J67) = 3, 1, 0)</f>
        <v>0</v>
      </c>
      <c r="Q67" s="10">
        <f t="shared" ref="Q67:Q130" si="29">IF($E67*(F67+H67+L67) = 3, 1, 0)</f>
        <v>0</v>
      </c>
      <c r="R67" s="10">
        <f t="shared" ref="R67:R130" si="30">IF($E67*(F67+J67+L67) = 3, 1, 0)</f>
        <v>0</v>
      </c>
      <c r="S67" s="141">
        <f t="shared" ref="S67:S130" si="31">IF($E67*(H67+J67+L67) =3, 1, 0)</f>
        <v>0</v>
      </c>
      <c r="T67" s="10">
        <f t="shared" si="16"/>
        <v>0</v>
      </c>
      <c r="U67" s="10">
        <f t="shared" ref="U67:U130" si="32">IF($E67*(F67+J67) = 2, 1, 0)</f>
        <v>0</v>
      </c>
      <c r="V67" s="10">
        <f t="shared" ref="V67:V130" si="33">IF($E67*(F67+L67) = 2, 1, 0)</f>
        <v>0</v>
      </c>
      <c r="W67" s="10">
        <f t="shared" ref="W67:W130" si="34">IF($E67*(H67+J67) = 2, 1, 0)</f>
        <v>0</v>
      </c>
      <c r="X67" s="10">
        <f t="shared" ref="X67:X130" si="35">IF($E67*(H67+L67) = 2, 1, 0)</f>
        <v>0</v>
      </c>
      <c r="Y67" s="10">
        <f t="shared" ref="Y67:Y130" si="36">IF($E67*(J67+L67) = 2, 1, 0)</f>
        <v>0</v>
      </c>
      <c r="Z67" s="10"/>
      <c r="AA67" s="10"/>
      <c r="AB67" s="10"/>
      <c r="AC67" s="141"/>
      <c r="AH67" s="130">
        <v>0</v>
      </c>
      <c r="AI67" s="8">
        <f t="shared" si="21"/>
        <v>0</v>
      </c>
      <c r="AJ67" s="130">
        <v>0</v>
      </c>
      <c r="AK67" s="8">
        <f t="shared" si="22"/>
        <v>0</v>
      </c>
    </row>
    <row r="68" spans="1:37" ht="15" customHeight="1">
      <c r="A68" s="60"/>
      <c r="B68" s="245"/>
      <c r="C68" s="260"/>
      <c r="D68" s="36">
        <v>154</v>
      </c>
      <c r="E68" s="39">
        <v>1</v>
      </c>
      <c r="F68" s="36">
        <v>0</v>
      </c>
      <c r="G68" s="45">
        <f t="shared" si="23"/>
        <v>1</v>
      </c>
      <c r="H68" s="36">
        <v>1</v>
      </c>
      <c r="I68" s="8">
        <f t="shared" si="24"/>
        <v>0</v>
      </c>
      <c r="J68" s="36">
        <v>1</v>
      </c>
      <c r="K68" s="8">
        <f t="shared" si="25"/>
        <v>0</v>
      </c>
      <c r="L68" s="36">
        <v>0</v>
      </c>
      <c r="M68" s="45">
        <f t="shared" si="26"/>
        <v>1</v>
      </c>
      <c r="O68" s="140">
        <f t="shared" si="27"/>
        <v>0</v>
      </c>
      <c r="P68" s="140">
        <f t="shared" si="28"/>
        <v>0</v>
      </c>
      <c r="Q68" s="10">
        <f t="shared" si="29"/>
        <v>0</v>
      </c>
      <c r="R68" s="10">
        <f t="shared" si="30"/>
        <v>0</v>
      </c>
      <c r="S68" s="141">
        <f t="shared" si="31"/>
        <v>0</v>
      </c>
      <c r="T68" s="10">
        <f t="shared" ref="T68:T131" si="37">IF($E68*(F68+H68) = 2, 1, 0)</f>
        <v>0</v>
      </c>
      <c r="U68" s="10">
        <f t="shared" si="32"/>
        <v>0</v>
      </c>
      <c r="V68" s="10">
        <f t="shared" si="33"/>
        <v>0</v>
      </c>
      <c r="W68" s="10">
        <f t="shared" si="34"/>
        <v>1</v>
      </c>
      <c r="X68" s="10">
        <f t="shared" si="35"/>
        <v>0</v>
      </c>
      <c r="Y68" s="10">
        <f t="shared" si="36"/>
        <v>0</v>
      </c>
      <c r="Z68" s="10"/>
      <c r="AA68" s="10"/>
      <c r="AB68" s="10"/>
      <c r="AC68" s="141"/>
      <c r="AH68" s="130">
        <v>1</v>
      </c>
      <c r="AI68" s="8">
        <f t="shared" si="21"/>
        <v>0</v>
      </c>
      <c r="AJ68" s="130">
        <v>1</v>
      </c>
      <c r="AK68" s="8">
        <f t="shared" si="22"/>
        <v>0</v>
      </c>
    </row>
    <row r="69" spans="1:37" ht="15" customHeight="1" thickBot="1">
      <c r="A69" s="60"/>
      <c r="B69" s="246"/>
      <c r="C69" s="261"/>
      <c r="D69" s="37">
        <v>176</v>
      </c>
      <c r="E69" s="42">
        <v>0</v>
      </c>
      <c r="F69" s="37">
        <v>0</v>
      </c>
      <c r="G69" s="46">
        <f t="shared" si="23"/>
        <v>0</v>
      </c>
      <c r="H69" s="37">
        <v>0</v>
      </c>
      <c r="I69" s="27">
        <f t="shared" si="24"/>
        <v>0</v>
      </c>
      <c r="J69" s="37">
        <v>0</v>
      </c>
      <c r="K69" s="27">
        <f t="shared" si="25"/>
        <v>0</v>
      </c>
      <c r="L69" s="37">
        <v>0</v>
      </c>
      <c r="M69" s="46">
        <f t="shared" si="26"/>
        <v>0</v>
      </c>
      <c r="O69" s="140">
        <f t="shared" si="27"/>
        <v>0</v>
      </c>
      <c r="P69" s="140">
        <f t="shared" si="28"/>
        <v>0</v>
      </c>
      <c r="Q69" s="10">
        <f t="shared" si="29"/>
        <v>0</v>
      </c>
      <c r="R69" s="10">
        <f t="shared" si="30"/>
        <v>0</v>
      </c>
      <c r="S69" s="141">
        <f t="shared" si="31"/>
        <v>0</v>
      </c>
      <c r="T69" s="10">
        <f t="shared" si="37"/>
        <v>0</v>
      </c>
      <c r="U69" s="10">
        <f t="shared" si="32"/>
        <v>0</v>
      </c>
      <c r="V69" s="10">
        <f t="shared" si="33"/>
        <v>0</v>
      </c>
      <c r="W69" s="10">
        <f t="shared" si="34"/>
        <v>0</v>
      </c>
      <c r="X69" s="10">
        <f t="shared" si="35"/>
        <v>0</v>
      </c>
      <c r="Y69" s="10">
        <f t="shared" si="36"/>
        <v>0</v>
      </c>
      <c r="Z69" s="10"/>
      <c r="AA69" s="10"/>
      <c r="AB69" s="10"/>
      <c r="AC69" s="141"/>
      <c r="AH69" s="131">
        <v>0</v>
      </c>
      <c r="AI69" s="27">
        <f t="shared" si="21"/>
        <v>0</v>
      </c>
      <c r="AJ69" s="131">
        <v>0</v>
      </c>
      <c r="AK69" s="27">
        <f t="shared" si="22"/>
        <v>0</v>
      </c>
    </row>
    <row r="70" spans="1:37" ht="15" customHeight="1">
      <c r="A70" s="247" t="s">
        <v>124</v>
      </c>
      <c r="B70" s="244" t="s">
        <v>130</v>
      </c>
      <c r="C70" s="259">
        <v>176</v>
      </c>
      <c r="D70" s="35">
        <v>51</v>
      </c>
      <c r="E70" s="41">
        <v>0</v>
      </c>
      <c r="F70" s="35">
        <v>0</v>
      </c>
      <c r="G70" s="43">
        <f t="shared" si="23"/>
        <v>0</v>
      </c>
      <c r="H70" s="35">
        <v>0</v>
      </c>
      <c r="I70" s="26">
        <f t="shared" si="24"/>
        <v>0</v>
      </c>
      <c r="J70" s="35">
        <v>0</v>
      </c>
      <c r="K70" s="26">
        <f t="shared" si="25"/>
        <v>0</v>
      </c>
      <c r="L70" s="35">
        <v>1</v>
      </c>
      <c r="M70" s="43">
        <f t="shared" si="26"/>
        <v>-1</v>
      </c>
      <c r="O70" s="140">
        <f t="shared" si="27"/>
        <v>0</v>
      </c>
      <c r="P70" s="140">
        <f t="shared" si="28"/>
        <v>0</v>
      </c>
      <c r="Q70" s="10">
        <f t="shared" si="29"/>
        <v>0</v>
      </c>
      <c r="R70" s="10">
        <f t="shared" si="30"/>
        <v>0</v>
      </c>
      <c r="S70" s="141">
        <f t="shared" si="31"/>
        <v>0</v>
      </c>
      <c r="T70" s="10">
        <f t="shared" si="37"/>
        <v>0</v>
      </c>
      <c r="U70" s="10">
        <f t="shared" si="32"/>
        <v>0</v>
      </c>
      <c r="V70" s="10">
        <f t="shared" si="33"/>
        <v>0</v>
      </c>
      <c r="W70" s="10">
        <f t="shared" si="34"/>
        <v>0</v>
      </c>
      <c r="X70" s="10">
        <f t="shared" si="35"/>
        <v>0</v>
      </c>
      <c r="Y70" s="10">
        <f t="shared" si="36"/>
        <v>0</v>
      </c>
      <c r="Z70" s="10"/>
      <c r="AA70" s="10"/>
      <c r="AB70" s="10"/>
      <c r="AC70" s="141"/>
      <c r="AH70" s="129">
        <v>0</v>
      </c>
      <c r="AI70" s="26">
        <f t="shared" si="21"/>
        <v>0</v>
      </c>
      <c r="AJ70" s="129">
        <v>0</v>
      </c>
      <c r="AK70" s="26">
        <f t="shared" si="22"/>
        <v>0</v>
      </c>
    </row>
    <row r="71" spans="1:37" ht="15" customHeight="1">
      <c r="A71" s="248"/>
      <c r="B71" s="245"/>
      <c r="C71" s="260"/>
      <c r="D71" s="36">
        <v>75</v>
      </c>
      <c r="E71" s="39">
        <v>0</v>
      </c>
      <c r="F71" s="36">
        <v>0</v>
      </c>
      <c r="G71" s="45">
        <f t="shared" si="23"/>
        <v>0</v>
      </c>
      <c r="H71" s="36">
        <v>0</v>
      </c>
      <c r="I71" s="8">
        <f t="shared" si="24"/>
        <v>0</v>
      </c>
      <c r="J71" s="36">
        <v>0</v>
      </c>
      <c r="K71" s="8">
        <f t="shared" si="25"/>
        <v>0</v>
      </c>
      <c r="L71" s="36">
        <v>0</v>
      </c>
      <c r="M71" s="45">
        <f t="shared" si="26"/>
        <v>0</v>
      </c>
      <c r="O71" s="140">
        <f t="shared" si="27"/>
        <v>0</v>
      </c>
      <c r="P71" s="140">
        <f t="shared" si="28"/>
        <v>0</v>
      </c>
      <c r="Q71" s="10">
        <f t="shared" si="29"/>
        <v>0</v>
      </c>
      <c r="R71" s="10">
        <f t="shared" si="30"/>
        <v>0</v>
      </c>
      <c r="S71" s="141">
        <f t="shared" si="31"/>
        <v>0</v>
      </c>
      <c r="T71" s="10">
        <f t="shared" si="37"/>
        <v>0</v>
      </c>
      <c r="U71" s="10">
        <f t="shared" si="32"/>
        <v>0</v>
      </c>
      <c r="V71" s="10">
        <f t="shared" si="33"/>
        <v>0</v>
      </c>
      <c r="W71" s="10">
        <f t="shared" si="34"/>
        <v>0</v>
      </c>
      <c r="X71" s="10">
        <f t="shared" si="35"/>
        <v>0</v>
      </c>
      <c r="Y71" s="10">
        <f t="shared" si="36"/>
        <v>0</v>
      </c>
      <c r="Z71" s="10"/>
      <c r="AA71" s="10"/>
      <c r="AB71" s="10"/>
      <c r="AC71" s="141"/>
      <c r="AH71" s="130">
        <v>0</v>
      </c>
      <c r="AI71" s="8">
        <f t="shared" si="21"/>
        <v>0</v>
      </c>
      <c r="AJ71" s="130">
        <v>0</v>
      </c>
      <c r="AK71" s="8">
        <f t="shared" si="22"/>
        <v>0</v>
      </c>
    </row>
    <row r="72" spans="1:37" ht="15" customHeight="1">
      <c r="A72" s="248"/>
      <c r="B72" s="245"/>
      <c r="C72" s="260"/>
      <c r="D72" s="36">
        <v>99</v>
      </c>
      <c r="E72" s="39">
        <v>0</v>
      </c>
      <c r="F72" s="36">
        <v>0</v>
      </c>
      <c r="G72" s="45">
        <f t="shared" si="23"/>
        <v>0</v>
      </c>
      <c r="H72" s="36">
        <v>0</v>
      </c>
      <c r="I72" s="8">
        <f t="shared" si="24"/>
        <v>0</v>
      </c>
      <c r="J72" s="36">
        <v>0</v>
      </c>
      <c r="K72" s="8">
        <f t="shared" si="25"/>
        <v>0</v>
      </c>
      <c r="L72" s="36">
        <v>0</v>
      </c>
      <c r="M72" s="45">
        <f t="shared" si="26"/>
        <v>0</v>
      </c>
      <c r="O72" s="140">
        <f t="shared" si="27"/>
        <v>0</v>
      </c>
      <c r="P72" s="140">
        <f t="shared" si="28"/>
        <v>0</v>
      </c>
      <c r="Q72" s="10">
        <f t="shared" si="29"/>
        <v>0</v>
      </c>
      <c r="R72" s="10">
        <f t="shared" si="30"/>
        <v>0</v>
      </c>
      <c r="S72" s="141">
        <f t="shared" si="31"/>
        <v>0</v>
      </c>
      <c r="T72" s="10">
        <f t="shared" si="37"/>
        <v>0</v>
      </c>
      <c r="U72" s="10">
        <f t="shared" si="32"/>
        <v>0</v>
      </c>
      <c r="V72" s="10">
        <f t="shared" si="33"/>
        <v>0</v>
      </c>
      <c r="W72" s="10">
        <f t="shared" si="34"/>
        <v>0</v>
      </c>
      <c r="X72" s="10">
        <f t="shared" si="35"/>
        <v>0</v>
      </c>
      <c r="Y72" s="10">
        <f t="shared" si="36"/>
        <v>0</v>
      </c>
      <c r="Z72" s="10"/>
      <c r="AA72" s="10"/>
      <c r="AB72" s="10"/>
      <c r="AC72" s="141"/>
      <c r="AH72" s="130">
        <v>0</v>
      </c>
      <c r="AI72" s="8">
        <f t="shared" si="21"/>
        <v>0</v>
      </c>
      <c r="AJ72" s="130">
        <v>0</v>
      </c>
      <c r="AK72" s="8">
        <f t="shared" si="22"/>
        <v>0</v>
      </c>
    </row>
    <row r="73" spans="1:37" ht="15" customHeight="1">
      <c r="A73" s="248"/>
      <c r="B73" s="245"/>
      <c r="C73" s="260"/>
      <c r="D73" s="36">
        <v>123</v>
      </c>
      <c r="E73" s="39">
        <v>0</v>
      </c>
      <c r="F73" s="36">
        <v>0</v>
      </c>
      <c r="G73" s="45">
        <f t="shared" si="23"/>
        <v>0</v>
      </c>
      <c r="H73" s="36">
        <v>0</v>
      </c>
      <c r="I73" s="8">
        <f t="shared" si="24"/>
        <v>0</v>
      </c>
      <c r="J73" s="36">
        <v>0</v>
      </c>
      <c r="K73" s="8">
        <f t="shared" si="25"/>
        <v>0</v>
      </c>
      <c r="L73" s="36">
        <v>0</v>
      </c>
      <c r="M73" s="45">
        <f t="shared" si="26"/>
        <v>0</v>
      </c>
      <c r="O73" s="140">
        <f t="shared" si="27"/>
        <v>0</v>
      </c>
      <c r="P73" s="140">
        <f t="shared" si="28"/>
        <v>0</v>
      </c>
      <c r="Q73" s="10">
        <f t="shared" si="29"/>
        <v>0</v>
      </c>
      <c r="R73" s="10">
        <f t="shared" si="30"/>
        <v>0</v>
      </c>
      <c r="S73" s="141">
        <f t="shared" si="31"/>
        <v>0</v>
      </c>
      <c r="T73" s="10">
        <f t="shared" si="37"/>
        <v>0</v>
      </c>
      <c r="U73" s="10">
        <f t="shared" si="32"/>
        <v>0</v>
      </c>
      <c r="V73" s="10">
        <f t="shared" si="33"/>
        <v>0</v>
      </c>
      <c r="W73" s="10">
        <f t="shared" si="34"/>
        <v>0</v>
      </c>
      <c r="X73" s="10">
        <f t="shared" si="35"/>
        <v>0</v>
      </c>
      <c r="Y73" s="10">
        <f t="shared" si="36"/>
        <v>0</v>
      </c>
      <c r="Z73" s="10"/>
      <c r="AA73" s="10"/>
      <c r="AB73" s="10"/>
      <c r="AC73" s="141"/>
      <c r="AH73" s="130">
        <v>0</v>
      </c>
      <c r="AI73" s="8">
        <f t="shared" si="21"/>
        <v>0</v>
      </c>
      <c r="AJ73" s="130">
        <v>0</v>
      </c>
      <c r="AK73" s="8">
        <f t="shared" si="22"/>
        <v>0</v>
      </c>
    </row>
    <row r="74" spans="1:37" ht="15" customHeight="1">
      <c r="A74" s="248"/>
      <c r="B74" s="245"/>
      <c r="C74" s="260"/>
      <c r="D74" s="36">
        <v>138</v>
      </c>
      <c r="E74" s="39">
        <v>0</v>
      </c>
      <c r="F74" s="36">
        <v>0</v>
      </c>
      <c r="G74" s="45">
        <f t="shared" si="23"/>
        <v>0</v>
      </c>
      <c r="H74" s="36">
        <v>0</v>
      </c>
      <c r="I74" s="8">
        <f t="shared" si="24"/>
        <v>0</v>
      </c>
      <c r="J74" s="36">
        <v>0</v>
      </c>
      <c r="K74" s="8">
        <f t="shared" si="25"/>
        <v>0</v>
      </c>
      <c r="L74" s="36">
        <v>0</v>
      </c>
      <c r="M74" s="45">
        <f t="shared" si="26"/>
        <v>0</v>
      </c>
      <c r="O74" s="140">
        <f t="shared" si="27"/>
        <v>0</v>
      </c>
      <c r="P74" s="140">
        <f t="shared" si="28"/>
        <v>0</v>
      </c>
      <c r="Q74" s="10">
        <f t="shared" si="29"/>
        <v>0</v>
      </c>
      <c r="R74" s="10">
        <f t="shared" si="30"/>
        <v>0</v>
      </c>
      <c r="S74" s="141">
        <f t="shared" si="31"/>
        <v>0</v>
      </c>
      <c r="T74" s="10">
        <f t="shared" si="37"/>
        <v>0</v>
      </c>
      <c r="U74" s="10">
        <f t="shared" si="32"/>
        <v>0</v>
      </c>
      <c r="V74" s="10">
        <f t="shared" si="33"/>
        <v>0</v>
      </c>
      <c r="W74" s="10">
        <f t="shared" si="34"/>
        <v>0</v>
      </c>
      <c r="X74" s="10">
        <f t="shared" si="35"/>
        <v>0</v>
      </c>
      <c r="Y74" s="10">
        <f t="shared" si="36"/>
        <v>0</v>
      </c>
      <c r="Z74" s="10"/>
      <c r="AA74" s="10"/>
      <c r="AB74" s="10"/>
      <c r="AC74" s="141"/>
      <c r="AH74" s="130">
        <v>0</v>
      </c>
      <c r="AI74" s="8">
        <f t="shared" si="21"/>
        <v>0</v>
      </c>
      <c r="AJ74" s="130">
        <v>0</v>
      </c>
      <c r="AK74" s="8">
        <f t="shared" si="22"/>
        <v>0</v>
      </c>
    </row>
    <row r="75" spans="1:37" ht="15" customHeight="1">
      <c r="A75" s="248"/>
      <c r="B75" s="245"/>
      <c r="C75" s="260"/>
      <c r="D75" s="36">
        <v>154</v>
      </c>
      <c r="E75" s="39">
        <v>0</v>
      </c>
      <c r="F75" s="36">
        <v>0</v>
      </c>
      <c r="G75" s="45">
        <f t="shared" si="23"/>
        <v>0</v>
      </c>
      <c r="H75" s="36">
        <v>0</v>
      </c>
      <c r="I75" s="8">
        <f t="shared" si="24"/>
        <v>0</v>
      </c>
      <c r="J75" s="36">
        <v>0</v>
      </c>
      <c r="K75" s="8">
        <f t="shared" si="25"/>
        <v>0</v>
      </c>
      <c r="L75" s="36">
        <v>0</v>
      </c>
      <c r="M75" s="45">
        <f t="shared" si="26"/>
        <v>0</v>
      </c>
      <c r="O75" s="140">
        <f t="shared" si="27"/>
        <v>0</v>
      </c>
      <c r="P75" s="140">
        <f t="shared" si="28"/>
        <v>0</v>
      </c>
      <c r="Q75" s="10">
        <f t="shared" si="29"/>
        <v>0</v>
      </c>
      <c r="R75" s="10">
        <f t="shared" si="30"/>
        <v>0</v>
      </c>
      <c r="S75" s="141">
        <f t="shared" si="31"/>
        <v>0</v>
      </c>
      <c r="T75" s="10">
        <f t="shared" si="37"/>
        <v>0</v>
      </c>
      <c r="U75" s="10">
        <f t="shared" si="32"/>
        <v>0</v>
      </c>
      <c r="V75" s="10">
        <f t="shared" si="33"/>
        <v>0</v>
      </c>
      <c r="W75" s="10">
        <f t="shared" si="34"/>
        <v>0</v>
      </c>
      <c r="X75" s="10">
        <f t="shared" si="35"/>
        <v>0</v>
      </c>
      <c r="Y75" s="10">
        <f t="shared" si="36"/>
        <v>0</v>
      </c>
      <c r="Z75" s="10"/>
      <c r="AA75" s="10"/>
      <c r="AB75" s="10"/>
      <c r="AC75" s="141"/>
      <c r="AH75" s="130">
        <v>0</v>
      </c>
      <c r="AI75" s="8">
        <f t="shared" si="21"/>
        <v>0</v>
      </c>
      <c r="AJ75" s="130">
        <v>0</v>
      </c>
      <c r="AK75" s="8">
        <f t="shared" si="22"/>
        <v>0</v>
      </c>
    </row>
    <row r="76" spans="1:37" ht="15" customHeight="1" thickBot="1">
      <c r="A76" s="248"/>
      <c r="B76" s="246"/>
      <c r="C76" s="261"/>
      <c r="D76" s="37">
        <v>176</v>
      </c>
      <c r="E76" s="42">
        <v>1</v>
      </c>
      <c r="F76" s="37">
        <v>0</v>
      </c>
      <c r="G76" s="46">
        <f t="shared" si="23"/>
        <v>1</v>
      </c>
      <c r="H76" s="37">
        <v>1</v>
      </c>
      <c r="I76" s="27">
        <f t="shared" si="24"/>
        <v>0</v>
      </c>
      <c r="J76" s="37">
        <v>1</v>
      </c>
      <c r="K76" s="27">
        <f t="shared" si="25"/>
        <v>0</v>
      </c>
      <c r="L76" s="37">
        <v>0</v>
      </c>
      <c r="M76" s="46">
        <f t="shared" si="26"/>
        <v>1</v>
      </c>
      <c r="O76" s="140">
        <f t="shared" si="27"/>
        <v>0</v>
      </c>
      <c r="P76" s="140">
        <f t="shared" si="28"/>
        <v>0</v>
      </c>
      <c r="Q76" s="10">
        <f t="shared" si="29"/>
        <v>0</v>
      </c>
      <c r="R76" s="10">
        <f t="shared" si="30"/>
        <v>0</v>
      </c>
      <c r="S76" s="141">
        <f t="shared" si="31"/>
        <v>0</v>
      </c>
      <c r="T76" s="10">
        <f t="shared" si="37"/>
        <v>0</v>
      </c>
      <c r="U76" s="10">
        <f t="shared" si="32"/>
        <v>0</v>
      </c>
      <c r="V76" s="10">
        <f t="shared" si="33"/>
        <v>0</v>
      </c>
      <c r="W76" s="10">
        <f t="shared" si="34"/>
        <v>1</v>
      </c>
      <c r="X76" s="10">
        <f t="shared" si="35"/>
        <v>0</v>
      </c>
      <c r="Y76" s="10">
        <f t="shared" si="36"/>
        <v>0</v>
      </c>
      <c r="Z76" s="10"/>
      <c r="AA76" s="10"/>
      <c r="AB76" s="10"/>
      <c r="AC76" s="141"/>
      <c r="AH76" s="131">
        <v>1</v>
      </c>
      <c r="AI76" s="27">
        <f t="shared" si="21"/>
        <v>0</v>
      </c>
      <c r="AJ76" s="131">
        <v>1</v>
      </c>
      <c r="AK76" s="27">
        <f t="shared" si="22"/>
        <v>0</v>
      </c>
    </row>
    <row r="77" spans="1:37" ht="15" customHeight="1" thickBot="1">
      <c r="A77" s="248"/>
      <c r="B77" s="64"/>
      <c r="C77" s="65"/>
      <c r="D77" s="58"/>
      <c r="E77" s="62"/>
      <c r="F77" s="58"/>
      <c r="G77" s="63"/>
      <c r="H77" s="58"/>
      <c r="I77" s="63"/>
      <c r="J77" s="58"/>
      <c r="K77" s="63"/>
      <c r="L77" s="58"/>
      <c r="M77" s="63"/>
      <c r="O77" s="140">
        <f t="shared" si="27"/>
        <v>0</v>
      </c>
      <c r="P77" s="140">
        <f t="shared" si="28"/>
        <v>0</v>
      </c>
      <c r="Q77" s="10">
        <f t="shared" si="29"/>
        <v>0</v>
      </c>
      <c r="R77" s="10">
        <f t="shared" si="30"/>
        <v>0</v>
      </c>
      <c r="S77" s="141">
        <f t="shared" si="31"/>
        <v>0</v>
      </c>
      <c r="T77" s="10">
        <f t="shared" si="37"/>
        <v>0</v>
      </c>
      <c r="U77" s="10">
        <f t="shared" si="32"/>
        <v>0</v>
      </c>
      <c r="V77" s="10">
        <f t="shared" si="33"/>
        <v>0</v>
      </c>
      <c r="W77" s="10">
        <f t="shared" si="34"/>
        <v>0</v>
      </c>
      <c r="X77" s="10">
        <f t="shared" si="35"/>
        <v>0</v>
      </c>
      <c r="Y77" s="10">
        <f t="shared" si="36"/>
        <v>0</v>
      </c>
      <c r="Z77" s="10"/>
      <c r="AA77" s="10"/>
      <c r="AB77" s="10"/>
      <c r="AC77" s="141"/>
      <c r="AH77" s="58"/>
      <c r="AI77" s="63"/>
      <c r="AJ77" s="58"/>
      <c r="AK77" s="63"/>
    </row>
    <row r="78" spans="1:37" ht="15" customHeight="1">
      <c r="A78" s="248"/>
      <c r="B78" s="244" t="s">
        <v>13</v>
      </c>
      <c r="C78" s="259">
        <v>56</v>
      </c>
      <c r="D78" s="35">
        <v>56</v>
      </c>
      <c r="E78" s="41">
        <v>1</v>
      </c>
      <c r="F78" s="35">
        <v>1</v>
      </c>
      <c r="G78" s="43">
        <f t="shared" ref="G78:G122" si="38">$E78-F78</f>
        <v>0</v>
      </c>
      <c r="H78" s="35">
        <v>0</v>
      </c>
      <c r="I78" s="26">
        <f t="shared" ref="I78:I122" si="39">$E78-H78</f>
        <v>1</v>
      </c>
      <c r="J78" s="35">
        <v>1</v>
      </c>
      <c r="K78" s="26">
        <f t="shared" ref="K78:K122" si="40">$E78-J78</f>
        <v>0</v>
      </c>
      <c r="L78" s="35">
        <v>0</v>
      </c>
      <c r="M78" s="43">
        <f t="shared" ref="M78:M122" si="41">$E78-L78</f>
        <v>1</v>
      </c>
      <c r="O78" s="140">
        <f t="shared" si="27"/>
        <v>0</v>
      </c>
      <c r="P78" s="140">
        <f t="shared" si="28"/>
        <v>0</v>
      </c>
      <c r="Q78" s="10">
        <f t="shared" si="29"/>
        <v>0</v>
      </c>
      <c r="R78" s="10">
        <f t="shared" si="30"/>
        <v>0</v>
      </c>
      <c r="S78" s="141">
        <f t="shared" si="31"/>
        <v>0</v>
      </c>
      <c r="T78" s="10">
        <f t="shared" si="37"/>
        <v>0</v>
      </c>
      <c r="U78" s="10">
        <f t="shared" si="32"/>
        <v>1</v>
      </c>
      <c r="V78" s="10">
        <f t="shared" si="33"/>
        <v>0</v>
      </c>
      <c r="W78" s="10">
        <f t="shared" si="34"/>
        <v>0</v>
      </c>
      <c r="X78" s="10">
        <f t="shared" si="35"/>
        <v>0</v>
      </c>
      <c r="Y78" s="10">
        <f t="shared" si="36"/>
        <v>0</v>
      </c>
      <c r="Z78" s="10"/>
      <c r="AA78" s="10"/>
      <c r="AB78" s="10"/>
      <c r="AC78" s="141"/>
      <c r="AH78" s="129">
        <v>1</v>
      </c>
      <c r="AI78" s="26">
        <f t="shared" ref="AI78:AI122" si="42">$E78-AH78</f>
        <v>0</v>
      </c>
      <c r="AJ78" s="129">
        <v>1</v>
      </c>
      <c r="AK78" s="26">
        <f t="shared" ref="AK78:AK122" si="43">$E78-AJ78</f>
        <v>0</v>
      </c>
    </row>
    <row r="79" spans="1:37" ht="15" customHeight="1" thickBot="1">
      <c r="A79" s="248"/>
      <c r="B79" s="245"/>
      <c r="C79" s="260"/>
      <c r="D79" s="36">
        <v>81</v>
      </c>
      <c r="E79" s="39">
        <v>0</v>
      </c>
      <c r="F79" s="36">
        <v>0</v>
      </c>
      <c r="G79" s="45">
        <f t="shared" si="38"/>
        <v>0</v>
      </c>
      <c r="H79" s="36">
        <v>0</v>
      </c>
      <c r="I79" s="8">
        <f t="shared" si="39"/>
        <v>0</v>
      </c>
      <c r="J79" s="36">
        <v>0</v>
      </c>
      <c r="K79" s="8">
        <f t="shared" si="40"/>
        <v>0</v>
      </c>
      <c r="L79" s="36">
        <v>0</v>
      </c>
      <c r="M79" s="45">
        <f t="shared" si="41"/>
        <v>0</v>
      </c>
      <c r="O79" s="140">
        <f t="shared" si="27"/>
        <v>0</v>
      </c>
      <c r="P79" s="140">
        <f t="shared" si="28"/>
        <v>0</v>
      </c>
      <c r="Q79" s="10">
        <f t="shared" si="29"/>
        <v>0</v>
      </c>
      <c r="R79" s="10">
        <f t="shared" si="30"/>
        <v>0</v>
      </c>
      <c r="S79" s="141">
        <f t="shared" si="31"/>
        <v>0</v>
      </c>
      <c r="T79" s="10">
        <f t="shared" si="37"/>
        <v>0</v>
      </c>
      <c r="U79" s="10">
        <f t="shared" si="32"/>
        <v>0</v>
      </c>
      <c r="V79" s="10">
        <f t="shared" si="33"/>
        <v>0</v>
      </c>
      <c r="W79" s="10">
        <f t="shared" si="34"/>
        <v>0</v>
      </c>
      <c r="X79" s="10">
        <f t="shared" si="35"/>
        <v>0</v>
      </c>
      <c r="Y79" s="10">
        <f t="shared" si="36"/>
        <v>0</v>
      </c>
      <c r="Z79" s="31"/>
      <c r="AA79" s="31"/>
      <c r="AB79" s="31"/>
      <c r="AC79" s="143"/>
      <c r="AH79" s="130">
        <v>0</v>
      </c>
      <c r="AI79" s="8">
        <f t="shared" si="42"/>
        <v>0</v>
      </c>
      <c r="AJ79" s="130">
        <v>0</v>
      </c>
      <c r="AK79" s="8">
        <f t="shared" si="43"/>
        <v>0</v>
      </c>
    </row>
    <row r="80" spans="1:37" ht="15" customHeight="1">
      <c r="A80" s="248"/>
      <c r="B80" s="245"/>
      <c r="C80" s="260"/>
      <c r="D80" s="36">
        <v>103</v>
      </c>
      <c r="E80" s="39">
        <v>0</v>
      </c>
      <c r="F80" s="36">
        <v>0</v>
      </c>
      <c r="G80" s="45">
        <f t="shared" si="38"/>
        <v>0</v>
      </c>
      <c r="H80" s="36">
        <v>0</v>
      </c>
      <c r="I80" s="8">
        <f t="shared" si="39"/>
        <v>0</v>
      </c>
      <c r="J80" s="36">
        <v>0</v>
      </c>
      <c r="K80" s="8">
        <f t="shared" si="40"/>
        <v>0</v>
      </c>
      <c r="L80" s="36">
        <v>0</v>
      </c>
      <c r="M80" s="45">
        <f t="shared" si="41"/>
        <v>0</v>
      </c>
      <c r="O80" s="140">
        <f t="shared" si="27"/>
        <v>0</v>
      </c>
      <c r="P80" s="140">
        <f t="shared" si="28"/>
        <v>0</v>
      </c>
      <c r="Q80" s="10">
        <f t="shared" si="29"/>
        <v>0</v>
      </c>
      <c r="R80" s="10">
        <f t="shared" si="30"/>
        <v>0</v>
      </c>
      <c r="S80" s="141">
        <f t="shared" si="31"/>
        <v>0</v>
      </c>
      <c r="T80" s="10">
        <f t="shared" si="37"/>
        <v>0</v>
      </c>
      <c r="U80" s="10">
        <f t="shared" si="32"/>
        <v>0</v>
      </c>
      <c r="V80" s="10">
        <f t="shared" si="33"/>
        <v>0</v>
      </c>
      <c r="W80" s="10">
        <f t="shared" si="34"/>
        <v>0</v>
      </c>
      <c r="X80" s="10">
        <f t="shared" si="35"/>
        <v>0</v>
      </c>
      <c r="Y80" s="10">
        <f t="shared" si="36"/>
        <v>0</v>
      </c>
      <c r="AH80" s="130">
        <v>0</v>
      </c>
      <c r="AI80" s="8">
        <f t="shared" si="42"/>
        <v>0</v>
      </c>
      <c r="AJ80" s="130">
        <v>0</v>
      </c>
      <c r="AK80" s="8">
        <f t="shared" si="43"/>
        <v>0</v>
      </c>
    </row>
    <row r="81" spans="1:37" ht="15" customHeight="1">
      <c r="A81" s="248"/>
      <c r="B81" s="245"/>
      <c r="C81" s="260"/>
      <c r="D81" s="36">
        <v>119</v>
      </c>
      <c r="E81" s="39">
        <v>0</v>
      </c>
      <c r="F81" s="36">
        <v>0</v>
      </c>
      <c r="G81" s="45">
        <f t="shared" si="38"/>
        <v>0</v>
      </c>
      <c r="H81" s="36">
        <v>0</v>
      </c>
      <c r="I81" s="8">
        <f t="shared" si="39"/>
        <v>0</v>
      </c>
      <c r="J81" s="36">
        <v>0</v>
      </c>
      <c r="K81" s="8">
        <f t="shared" si="40"/>
        <v>0</v>
      </c>
      <c r="L81" s="36">
        <v>0</v>
      </c>
      <c r="M81" s="45">
        <f t="shared" si="41"/>
        <v>0</v>
      </c>
      <c r="O81" s="140">
        <f t="shared" si="27"/>
        <v>0</v>
      </c>
      <c r="P81" s="140">
        <f t="shared" si="28"/>
        <v>0</v>
      </c>
      <c r="Q81" s="10">
        <f t="shared" si="29"/>
        <v>0</v>
      </c>
      <c r="R81" s="10">
        <f t="shared" si="30"/>
        <v>0</v>
      </c>
      <c r="S81" s="141">
        <f t="shared" si="31"/>
        <v>0</v>
      </c>
      <c r="T81" s="10">
        <f t="shared" si="37"/>
        <v>0</v>
      </c>
      <c r="U81" s="10">
        <f t="shared" si="32"/>
        <v>0</v>
      </c>
      <c r="V81" s="10">
        <f t="shared" si="33"/>
        <v>0</v>
      </c>
      <c r="W81" s="10">
        <f t="shared" si="34"/>
        <v>0</v>
      </c>
      <c r="X81" s="10">
        <f t="shared" si="35"/>
        <v>0</v>
      </c>
      <c r="Y81" s="10">
        <f t="shared" si="36"/>
        <v>0</v>
      </c>
      <c r="AH81" s="130">
        <v>0</v>
      </c>
      <c r="AI81" s="8">
        <f t="shared" si="42"/>
        <v>0</v>
      </c>
      <c r="AJ81" s="130">
        <v>0</v>
      </c>
      <c r="AK81" s="8">
        <f t="shared" si="43"/>
        <v>0</v>
      </c>
    </row>
    <row r="82" spans="1:37" ht="15" customHeight="1">
      <c r="A82" s="248"/>
      <c r="B82" s="245"/>
      <c r="C82" s="260"/>
      <c r="D82" s="36">
        <v>144</v>
      </c>
      <c r="E82" s="39">
        <v>0</v>
      </c>
      <c r="F82" s="36">
        <v>0</v>
      </c>
      <c r="G82" s="45">
        <f t="shared" si="38"/>
        <v>0</v>
      </c>
      <c r="H82" s="36">
        <v>0</v>
      </c>
      <c r="I82" s="8">
        <f t="shared" si="39"/>
        <v>0</v>
      </c>
      <c r="J82" s="36">
        <v>0</v>
      </c>
      <c r="K82" s="8">
        <f t="shared" si="40"/>
        <v>0</v>
      </c>
      <c r="L82" s="36">
        <v>0</v>
      </c>
      <c r="M82" s="45">
        <f t="shared" si="41"/>
        <v>0</v>
      </c>
      <c r="O82" s="140">
        <f t="shared" si="27"/>
        <v>0</v>
      </c>
      <c r="P82" s="140">
        <f t="shared" si="28"/>
        <v>0</v>
      </c>
      <c r="Q82" s="10">
        <f t="shared" si="29"/>
        <v>0</v>
      </c>
      <c r="R82" s="10">
        <f t="shared" si="30"/>
        <v>0</v>
      </c>
      <c r="S82" s="141">
        <f t="shared" si="31"/>
        <v>0</v>
      </c>
      <c r="T82" s="10">
        <f t="shared" si="37"/>
        <v>0</v>
      </c>
      <c r="U82" s="10">
        <f t="shared" si="32"/>
        <v>0</v>
      </c>
      <c r="V82" s="10">
        <f t="shared" si="33"/>
        <v>0</v>
      </c>
      <c r="W82" s="10">
        <f t="shared" si="34"/>
        <v>0</v>
      </c>
      <c r="X82" s="10">
        <f t="shared" si="35"/>
        <v>0</v>
      </c>
      <c r="Y82" s="10">
        <f t="shared" si="36"/>
        <v>0</v>
      </c>
      <c r="AH82" s="130">
        <v>0</v>
      </c>
      <c r="AI82" s="8">
        <f t="shared" si="42"/>
        <v>0</v>
      </c>
      <c r="AJ82" s="130">
        <v>0</v>
      </c>
      <c r="AK82" s="8">
        <f t="shared" si="43"/>
        <v>0</v>
      </c>
    </row>
    <row r="83" spans="1:37" ht="15" customHeight="1">
      <c r="A83" s="248"/>
      <c r="B83" s="245"/>
      <c r="C83" s="260"/>
      <c r="D83" s="36">
        <v>158</v>
      </c>
      <c r="E83" s="39">
        <v>0</v>
      </c>
      <c r="F83" s="36">
        <v>0</v>
      </c>
      <c r="G83" s="45">
        <f t="shared" si="38"/>
        <v>0</v>
      </c>
      <c r="H83" s="36">
        <v>0</v>
      </c>
      <c r="I83" s="8">
        <f t="shared" si="39"/>
        <v>0</v>
      </c>
      <c r="J83" s="36">
        <v>0</v>
      </c>
      <c r="K83" s="8">
        <f t="shared" si="40"/>
        <v>0</v>
      </c>
      <c r="L83" s="36">
        <v>0</v>
      </c>
      <c r="M83" s="45">
        <f t="shared" si="41"/>
        <v>0</v>
      </c>
      <c r="O83" s="140">
        <f t="shared" si="27"/>
        <v>0</v>
      </c>
      <c r="P83" s="140">
        <f t="shared" si="28"/>
        <v>0</v>
      </c>
      <c r="Q83" s="10">
        <f t="shared" si="29"/>
        <v>0</v>
      </c>
      <c r="R83" s="10">
        <f t="shared" si="30"/>
        <v>0</v>
      </c>
      <c r="S83" s="141">
        <f t="shared" si="31"/>
        <v>0</v>
      </c>
      <c r="T83" s="10">
        <f t="shared" si="37"/>
        <v>0</v>
      </c>
      <c r="U83" s="10">
        <f t="shared" si="32"/>
        <v>0</v>
      </c>
      <c r="V83" s="10">
        <f t="shared" si="33"/>
        <v>0</v>
      </c>
      <c r="W83" s="10">
        <f t="shared" si="34"/>
        <v>0</v>
      </c>
      <c r="X83" s="10">
        <f t="shared" si="35"/>
        <v>0</v>
      </c>
      <c r="Y83" s="10">
        <f t="shared" si="36"/>
        <v>0</v>
      </c>
      <c r="AH83" s="130">
        <v>0</v>
      </c>
      <c r="AI83" s="8">
        <f t="shared" si="42"/>
        <v>0</v>
      </c>
      <c r="AJ83" s="130">
        <v>0</v>
      </c>
      <c r="AK83" s="8">
        <f t="shared" si="43"/>
        <v>0</v>
      </c>
    </row>
    <row r="84" spans="1:37" ht="15" customHeight="1">
      <c r="A84" s="248"/>
      <c r="B84" s="245"/>
      <c r="C84" s="260"/>
      <c r="D84" s="36">
        <v>181</v>
      </c>
      <c r="E84" s="39">
        <v>0</v>
      </c>
      <c r="F84" s="36">
        <v>0</v>
      </c>
      <c r="G84" s="45">
        <f t="shared" si="38"/>
        <v>0</v>
      </c>
      <c r="H84" s="36">
        <v>0</v>
      </c>
      <c r="I84" s="8">
        <f t="shared" si="39"/>
        <v>0</v>
      </c>
      <c r="J84" s="36">
        <v>0</v>
      </c>
      <c r="K84" s="8">
        <f t="shared" si="40"/>
        <v>0</v>
      </c>
      <c r="L84" s="36">
        <v>0</v>
      </c>
      <c r="M84" s="45">
        <f t="shared" si="41"/>
        <v>0</v>
      </c>
      <c r="O84" s="140">
        <f t="shared" si="27"/>
        <v>0</v>
      </c>
      <c r="P84" s="140">
        <f t="shared" si="28"/>
        <v>0</v>
      </c>
      <c r="Q84" s="10">
        <f t="shared" si="29"/>
        <v>0</v>
      </c>
      <c r="R84" s="10">
        <f t="shared" si="30"/>
        <v>0</v>
      </c>
      <c r="S84" s="141">
        <f t="shared" si="31"/>
        <v>0</v>
      </c>
      <c r="T84" s="10">
        <f t="shared" si="37"/>
        <v>0</v>
      </c>
      <c r="U84" s="10">
        <f t="shared" si="32"/>
        <v>0</v>
      </c>
      <c r="V84" s="10">
        <f t="shared" si="33"/>
        <v>0</v>
      </c>
      <c r="W84" s="10">
        <f t="shared" si="34"/>
        <v>0</v>
      </c>
      <c r="X84" s="10">
        <f t="shared" si="35"/>
        <v>0</v>
      </c>
      <c r="Y84" s="10">
        <f t="shared" si="36"/>
        <v>0</v>
      </c>
      <c r="AH84" s="130">
        <v>0</v>
      </c>
      <c r="AI84" s="8">
        <f t="shared" si="42"/>
        <v>0</v>
      </c>
      <c r="AJ84" s="130">
        <v>0</v>
      </c>
      <c r="AK84" s="8">
        <f t="shared" si="43"/>
        <v>0</v>
      </c>
    </row>
    <row r="85" spans="1:37" ht="15" customHeight="1">
      <c r="A85" s="248"/>
      <c r="B85" s="245"/>
      <c r="C85" s="260"/>
      <c r="D85" s="36">
        <v>228</v>
      </c>
      <c r="E85" s="39">
        <v>0</v>
      </c>
      <c r="F85" s="36">
        <v>0</v>
      </c>
      <c r="G85" s="45">
        <f t="shared" si="38"/>
        <v>0</v>
      </c>
      <c r="H85" s="36">
        <v>0</v>
      </c>
      <c r="I85" s="8">
        <f t="shared" si="39"/>
        <v>0</v>
      </c>
      <c r="J85" s="36">
        <v>0</v>
      </c>
      <c r="K85" s="8">
        <f t="shared" si="40"/>
        <v>0</v>
      </c>
      <c r="L85" s="36">
        <v>0</v>
      </c>
      <c r="M85" s="45">
        <f t="shared" si="41"/>
        <v>0</v>
      </c>
      <c r="O85" s="140">
        <f t="shared" si="27"/>
        <v>0</v>
      </c>
      <c r="P85" s="140">
        <f t="shared" si="28"/>
        <v>0</v>
      </c>
      <c r="Q85" s="10">
        <f t="shared" si="29"/>
        <v>0</v>
      </c>
      <c r="R85" s="10">
        <f t="shared" si="30"/>
        <v>0</v>
      </c>
      <c r="S85" s="141">
        <f t="shared" si="31"/>
        <v>0</v>
      </c>
      <c r="T85" s="10">
        <f t="shared" si="37"/>
        <v>0</v>
      </c>
      <c r="U85" s="10">
        <f t="shared" si="32"/>
        <v>0</v>
      </c>
      <c r="V85" s="10">
        <f t="shared" si="33"/>
        <v>0</v>
      </c>
      <c r="W85" s="10">
        <f t="shared" si="34"/>
        <v>0</v>
      </c>
      <c r="X85" s="10">
        <f t="shared" si="35"/>
        <v>0</v>
      </c>
      <c r="Y85" s="10">
        <f t="shared" si="36"/>
        <v>0</v>
      </c>
      <c r="AH85" s="130">
        <v>0</v>
      </c>
      <c r="AI85" s="8">
        <f t="shared" si="42"/>
        <v>0</v>
      </c>
      <c r="AJ85" s="130">
        <v>0</v>
      </c>
      <c r="AK85" s="8">
        <f t="shared" si="43"/>
        <v>0</v>
      </c>
    </row>
    <row r="86" spans="1:37" ht="15" customHeight="1" thickBot="1">
      <c r="A86" s="248"/>
      <c r="B86" s="246"/>
      <c r="C86" s="261"/>
      <c r="D86" s="37">
        <v>301</v>
      </c>
      <c r="E86" s="42">
        <v>0</v>
      </c>
      <c r="F86" s="37">
        <v>0</v>
      </c>
      <c r="G86" s="46">
        <f t="shared" si="38"/>
        <v>0</v>
      </c>
      <c r="H86" s="37">
        <v>0</v>
      </c>
      <c r="I86" s="27">
        <f t="shared" si="39"/>
        <v>0</v>
      </c>
      <c r="J86" s="37">
        <v>0</v>
      </c>
      <c r="K86" s="27">
        <f t="shared" si="40"/>
        <v>0</v>
      </c>
      <c r="L86" s="37">
        <v>0</v>
      </c>
      <c r="M86" s="46">
        <f t="shared" si="41"/>
        <v>0</v>
      </c>
      <c r="O86" s="140">
        <f t="shared" si="27"/>
        <v>0</v>
      </c>
      <c r="P86" s="140">
        <f t="shared" si="28"/>
        <v>0</v>
      </c>
      <c r="Q86" s="10">
        <f t="shared" si="29"/>
        <v>0</v>
      </c>
      <c r="R86" s="10">
        <f t="shared" si="30"/>
        <v>0</v>
      </c>
      <c r="S86" s="141">
        <f t="shared" si="31"/>
        <v>0</v>
      </c>
      <c r="T86" s="10">
        <f t="shared" si="37"/>
        <v>0</v>
      </c>
      <c r="U86" s="10">
        <f t="shared" si="32"/>
        <v>0</v>
      </c>
      <c r="V86" s="10">
        <f t="shared" si="33"/>
        <v>0</v>
      </c>
      <c r="W86" s="10">
        <f t="shared" si="34"/>
        <v>0</v>
      </c>
      <c r="X86" s="10">
        <f t="shared" si="35"/>
        <v>0</v>
      </c>
      <c r="Y86" s="10">
        <f t="shared" si="36"/>
        <v>0</v>
      </c>
      <c r="AH86" s="131">
        <v>0</v>
      </c>
      <c r="AI86" s="27">
        <f t="shared" si="42"/>
        <v>0</v>
      </c>
      <c r="AJ86" s="131">
        <v>0</v>
      </c>
      <c r="AK86" s="27">
        <f t="shared" si="43"/>
        <v>0</v>
      </c>
    </row>
    <row r="87" spans="1:37" ht="15" customHeight="1">
      <c r="A87" s="248"/>
      <c r="B87" s="244" t="s">
        <v>13</v>
      </c>
      <c r="C87" s="259">
        <v>81</v>
      </c>
      <c r="D87" s="35">
        <v>56</v>
      </c>
      <c r="E87" s="41">
        <v>0</v>
      </c>
      <c r="F87" s="35">
        <v>0</v>
      </c>
      <c r="G87" s="43">
        <f t="shared" si="38"/>
        <v>0</v>
      </c>
      <c r="H87" s="35">
        <v>0</v>
      </c>
      <c r="I87" s="26">
        <f t="shared" si="39"/>
        <v>0</v>
      </c>
      <c r="J87" s="35">
        <v>0</v>
      </c>
      <c r="K87" s="26">
        <f t="shared" si="40"/>
        <v>0</v>
      </c>
      <c r="L87" s="35">
        <v>0</v>
      </c>
      <c r="M87" s="43">
        <f t="shared" si="41"/>
        <v>0</v>
      </c>
      <c r="O87" s="140">
        <f t="shared" si="27"/>
        <v>0</v>
      </c>
      <c r="P87" s="140">
        <f t="shared" si="28"/>
        <v>0</v>
      </c>
      <c r="Q87" s="10">
        <f t="shared" si="29"/>
        <v>0</v>
      </c>
      <c r="R87" s="10">
        <f t="shared" si="30"/>
        <v>0</v>
      </c>
      <c r="S87" s="141">
        <f t="shared" si="31"/>
        <v>0</v>
      </c>
      <c r="T87" s="10">
        <f t="shared" si="37"/>
        <v>0</v>
      </c>
      <c r="U87" s="10">
        <f t="shared" si="32"/>
        <v>0</v>
      </c>
      <c r="V87" s="10">
        <f t="shared" si="33"/>
        <v>0</v>
      </c>
      <c r="W87" s="10">
        <f t="shared" si="34"/>
        <v>0</v>
      </c>
      <c r="X87" s="10">
        <f t="shared" si="35"/>
        <v>0</v>
      </c>
      <c r="Y87" s="10">
        <f t="shared" si="36"/>
        <v>0</v>
      </c>
      <c r="AH87" s="129">
        <v>0</v>
      </c>
      <c r="AI87" s="26">
        <f t="shared" si="42"/>
        <v>0</v>
      </c>
      <c r="AJ87" s="129">
        <v>0</v>
      </c>
      <c r="AK87" s="26">
        <f t="shared" si="43"/>
        <v>0</v>
      </c>
    </row>
    <row r="88" spans="1:37" ht="15" customHeight="1">
      <c r="A88" s="248"/>
      <c r="B88" s="245"/>
      <c r="C88" s="260"/>
      <c r="D88" s="36">
        <v>81</v>
      </c>
      <c r="E88" s="39">
        <v>1</v>
      </c>
      <c r="F88" s="36">
        <v>0</v>
      </c>
      <c r="G88" s="45">
        <f t="shared" si="38"/>
        <v>1</v>
      </c>
      <c r="H88" s="36">
        <v>0</v>
      </c>
      <c r="I88" s="8">
        <f t="shared" si="39"/>
        <v>1</v>
      </c>
      <c r="J88" s="36">
        <v>1</v>
      </c>
      <c r="K88" s="8">
        <f t="shared" si="40"/>
        <v>0</v>
      </c>
      <c r="L88" s="36">
        <v>0</v>
      </c>
      <c r="M88" s="45">
        <f t="shared" si="41"/>
        <v>1</v>
      </c>
      <c r="O88" s="140">
        <f t="shared" si="27"/>
        <v>0</v>
      </c>
      <c r="P88" s="140">
        <f t="shared" si="28"/>
        <v>0</v>
      </c>
      <c r="Q88" s="10">
        <f t="shared" si="29"/>
        <v>0</v>
      </c>
      <c r="R88" s="10">
        <f t="shared" si="30"/>
        <v>0</v>
      </c>
      <c r="S88" s="141">
        <f t="shared" si="31"/>
        <v>0</v>
      </c>
      <c r="T88" s="10">
        <f t="shared" si="37"/>
        <v>0</v>
      </c>
      <c r="U88" s="10">
        <f t="shared" si="32"/>
        <v>0</v>
      </c>
      <c r="V88" s="10">
        <f t="shared" si="33"/>
        <v>0</v>
      </c>
      <c r="W88" s="10">
        <f t="shared" si="34"/>
        <v>0</v>
      </c>
      <c r="X88" s="10">
        <f t="shared" si="35"/>
        <v>0</v>
      </c>
      <c r="Y88" s="10">
        <f t="shared" si="36"/>
        <v>0</v>
      </c>
      <c r="AH88" s="130">
        <v>1</v>
      </c>
      <c r="AI88" s="8">
        <f t="shared" si="42"/>
        <v>0</v>
      </c>
      <c r="AJ88" s="130">
        <v>1</v>
      </c>
      <c r="AK88" s="8">
        <f t="shared" si="43"/>
        <v>0</v>
      </c>
    </row>
    <row r="89" spans="1:37" ht="15" customHeight="1">
      <c r="A89" s="248"/>
      <c r="B89" s="245"/>
      <c r="C89" s="260"/>
      <c r="D89" s="36">
        <v>103</v>
      </c>
      <c r="E89" s="39">
        <v>0</v>
      </c>
      <c r="F89" s="36">
        <v>0</v>
      </c>
      <c r="G89" s="45">
        <f t="shared" si="38"/>
        <v>0</v>
      </c>
      <c r="H89" s="36">
        <v>0</v>
      </c>
      <c r="I89" s="8">
        <f t="shared" si="39"/>
        <v>0</v>
      </c>
      <c r="J89" s="36">
        <v>0</v>
      </c>
      <c r="K89" s="8">
        <f t="shared" si="40"/>
        <v>0</v>
      </c>
      <c r="L89" s="36">
        <v>0</v>
      </c>
      <c r="M89" s="45">
        <f t="shared" si="41"/>
        <v>0</v>
      </c>
      <c r="O89" s="140">
        <f t="shared" si="27"/>
        <v>0</v>
      </c>
      <c r="P89" s="140">
        <f t="shared" si="28"/>
        <v>0</v>
      </c>
      <c r="Q89" s="10">
        <f t="shared" si="29"/>
        <v>0</v>
      </c>
      <c r="R89" s="10">
        <f t="shared" si="30"/>
        <v>0</v>
      </c>
      <c r="S89" s="141">
        <f t="shared" si="31"/>
        <v>0</v>
      </c>
      <c r="T89" s="10">
        <f t="shared" si="37"/>
        <v>0</v>
      </c>
      <c r="U89" s="10">
        <f t="shared" si="32"/>
        <v>0</v>
      </c>
      <c r="V89" s="10">
        <f t="shared" si="33"/>
        <v>0</v>
      </c>
      <c r="W89" s="10">
        <f t="shared" si="34"/>
        <v>0</v>
      </c>
      <c r="X89" s="10">
        <f t="shared" si="35"/>
        <v>0</v>
      </c>
      <c r="Y89" s="10">
        <f t="shared" si="36"/>
        <v>0</v>
      </c>
      <c r="AH89" s="130">
        <v>0</v>
      </c>
      <c r="AI89" s="8">
        <f t="shared" si="42"/>
        <v>0</v>
      </c>
      <c r="AJ89" s="130">
        <v>0</v>
      </c>
      <c r="AK89" s="8">
        <f t="shared" si="43"/>
        <v>0</v>
      </c>
    </row>
    <row r="90" spans="1:37" ht="15" customHeight="1">
      <c r="A90" s="248"/>
      <c r="B90" s="245"/>
      <c r="C90" s="260"/>
      <c r="D90" s="36">
        <v>119</v>
      </c>
      <c r="E90" s="39">
        <v>0</v>
      </c>
      <c r="F90" s="36">
        <v>0</v>
      </c>
      <c r="G90" s="45">
        <f t="shared" si="38"/>
        <v>0</v>
      </c>
      <c r="H90" s="36">
        <v>0</v>
      </c>
      <c r="I90" s="8">
        <f t="shared" si="39"/>
        <v>0</v>
      </c>
      <c r="J90" s="36">
        <v>0</v>
      </c>
      <c r="K90" s="8">
        <f t="shared" si="40"/>
        <v>0</v>
      </c>
      <c r="L90" s="36">
        <v>0</v>
      </c>
      <c r="M90" s="45">
        <f t="shared" si="41"/>
        <v>0</v>
      </c>
      <c r="O90" s="140">
        <f t="shared" si="27"/>
        <v>0</v>
      </c>
      <c r="P90" s="140">
        <f t="shared" si="28"/>
        <v>0</v>
      </c>
      <c r="Q90" s="10">
        <f t="shared" si="29"/>
        <v>0</v>
      </c>
      <c r="R90" s="10">
        <f t="shared" si="30"/>
        <v>0</v>
      </c>
      <c r="S90" s="141">
        <f t="shared" si="31"/>
        <v>0</v>
      </c>
      <c r="T90" s="10">
        <f t="shared" si="37"/>
        <v>0</v>
      </c>
      <c r="U90" s="10">
        <f t="shared" si="32"/>
        <v>0</v>
      </c>
      <c r="V90" s="10">
        <f t="shared" si="33"/>
        <v>0</v>
      </c>
      <c r="W90" s="10">
        <f t="shared" si="34"/>
        <v>0</v>
      </c>
      <c r="X90" s="10">
        <f t="shared" si="35"/>
        <v>0</v>
      </c>
      <c r="Y90" s="10">
        <f t="shared" si="36"/>
        <v>0</v>
      </c>
      <c r="AH90" s="130">
        <v>0</v>
      </c>
      <c r="AI90" s="8">
        <f t="shared" si="42"/>
        <v>0</v>
      </c>
      <c r="AJ90" s="130">
        <v>0</v>
      </c>
      <c r="AK90" s="8">
        <f t="shared" si="43"/>
        <v>0</v>
      </c>
    </row>
    <row r="91" spans="1:37" ht="15" customHeight="1">
      <c r="A91" s="248"/>
      <c r="B91" s="245"/>
      <c r="C91" s="260"/>
      <c r="D91" s="36">
        <v>144</v>
      </c>
      <c r="E91" s="39">
        <v>0</v>
      </c>
      <c r="F91" s="36">
        <v>0</v>
      </c>
      <c r="G91" s="45">
        <f t="shared" si="38"/>
        <v>0</v>
      </c>
      <c r="H91" s="36">
        <v>0</v>
      </c>
      <c r="I91" s="8">
        <f t="shared" si="39"/>
        <v>0</v>
      </c>
      <c r="J91" s="36">
        <v>0</v>
      </c>
      <c r="K91" s="8">
        <f t="shared" si="40"/>
        <v>0</v>
      </c>
      <c r="L91" s="36">
        <v>0</v>
      </c>
      <c r="M91" s="45">
        <f t="shared" si="41"/>
        <v>0</v>
      </c>
      <c r="O91" s="140">
        <f t="shared" si="27"/>
        <v>0</v>
      </c>
      <c r="P91" s="140">
        <f t="shared" si="28"/>
        <v>0</v>
      </c>
      <c r="Q91" s="10">
        <f t="shared" si="29"/>
        <v>0</v>
      </c>
      <c r="R91" s="10">
        <f t="shared" si="30"/>
        <v>0</v>
      </c>
      <c r="S91" s="141">
        <f t="shared" si="31"/>
        <v>0</v>
      </c>
      <c r="T91" s="10">
        <f t="shared" si="37"/>
        <v>0</v>
      </c>
      <c r="U91" s="10">
        <f t="shared" si="32"/>
        <v>0</v>
      </c>
      <c r="V91" s="10">
        <f t="shared" si="33"/>
        <v>0</v>
      </c>
      <c r="W91" s="10">
        <f t="shared" si="34"/>
        <v>0</v>
      </c>
      <c r="X91" s="10">
        <f t="shared" si="35"/>
        <v>0</v>
      </c>
      <c r="Y91" s="10">
        <f t="shared" si="36"/>
        <v>0</v>
      </c>
      <c r="AH91" s="130">
        <v>0</v>
      </c>
      <c r="AI91" s="8">
        <f t="shared" si="42"/>
        <v>0</v>
      </c>
      <c r="AJ91" s="130">
        <v>0</v>
      </c>
      <c r="AK91" s="8">
        <f t="shared" si="43"/>
        <v>0</v>
      </c>
    </row>
    <row r="92" spans="1:37" ht="15" customHeight="1">
      <c r="A92" s="248"/>
      <c r="B92" s="245"/>
      <c r="C92" s="260"/>
      <c r="D92" s="36">
        <v>158</v>
      </c>
      <c r="E92" s="39">
        <v>0</v>
      </c>
      <c r="F92" s="36">
        <v>0</v>
      </c>
      <c r="G92" s="45">
        <f t="shared" si="38"/>
        <v>0</v>
      </c>
      <c r="H92" s="36">
        <v>0</v>
      </c>
      <c r="I92" s="8">
        <f t="shared" si="39"/>
        <v>0</v>
      </c>
      <c r="J92" s="36">
        <v>0</v>
      </c>
      <c r="K92" s="8">
        <f t="shared" si="40"/>
        <v>0</v>
      </c>
      <c r="L92" s="36">
        <v>0</v>
      </c>
      <c r="M92" s="45">
        <f t="shared" si="41"/>
        <v>0</v>
      </c>
      <c r="O92" s="140">
        <f t="shared" si="27"/>
        <v>0</v>
      </c>
      <c r="P92" s="140">
        <f t="shared" si="28"/>
        <v>0</v>
      </c>
      <c r="Q92" s="10">
        <f t="shared" si="29"/>
        <v>0</v>
      </c>
      <c r="R92" s="10">
        <f t="shared" si="30"/>
        <v>0</v>
      </c>
      <c r="S92" s="141">
        <f t="shared" si="31"/>
        <v>0</v>
      </c>
      <c r="T92" s="10">
        <f t="shared" si="37"/>
        <v>0</v>
      </c>
      <c r="U92" s="10">
        <f t="shared" si="32"/>
        <v>0</v>
      </c>
      <c r="V92" s="10">
        <f t="shared" si="33"/>
        <v>0</v>
      </c>
      <c r="W92" s="10">
        <f t="shared" si="34"/>
        <v>0</v>
      </c>
      <c r="X92" s="10">
        <f t="shared" si="35"/>
        <v>0</v>
      </c>
      <c r="Y92" s="10">
        <f t="shared" si="36"/>
        <v>0</v>
      </c>
      <c r="AH92" s="130">
        <v>0</v>
      </c>
      <c r="AI92" s="8">
        <f t="shared" si="42"/>
        <v>0</v>
      </c>
      <c r="AJ92" s="130">
        <v>0</v>
      </c>
      <c r="AK92" s="8">
        <f t="shared" si="43"/>
        <v>0</v>
      </c>
    </row>
    <row r="93" spans="1:37" ht="15" customHeight="1">
      <c r="A93" s="248"/>
      <c r="B93" s="245"/>
      <c r="C93" s="260"/>
      <c r="D93" s="36">
        <v>181</v>
      </c>
      <c r="E93" s="39">
        <v>0</v>
      </c>
      <c r="F93" s="36">
        <v>0</v>
      </c>
      <c r="G93" s="45">
        <f t="shared" si="38"/>
        <v>0</v>
      </c>
      <c r="H93" s="36">
        <v>0</v>
      </c>
      <c r="I93" s="8">
        <f t="shared" si="39"/>
        <v>0</v>
      </c>
      <c r="J93" s="36">
        <v>0</v>
      </c>
      <c r="K93" s="8">
        <f t="shared" si="40"/>
        <v>0</v>
      </c>
      <c r="L93" s="36">
        <v>0</v>
      </c>
      <c r="M93" s="45">
        <f t="shared" si="41"/>
        <v>0</v>
      </c>
      <c r="O93" s="140">
        <f t="shared" si="27"/>
        <v>0</v>
      </c>
      <c r="P93" s="140">
        <f t="shared" si="28"/>
        <v>0</v>
      </c>
      <c r="Q93" s="10">
        <f t="shared" si="29"/>
        <v>0</v>
      </c>
      <c r="R93" s="10">
        <f t="shared" si="30"/>
        <v>0</v>
      </c>
      <c r="S93" s="141">
        <f t="shared" si="31"/>
        <v>0</v>
      </c>
      <c r="T93" s="10">
        <f t="shared" si="37"/>
        <v>0</v>
      </c>
      <c r="U93" s="10">
        <f t="shared" si="32"/>
        <v>0</v>
      </c>
      <c r="V93" s="10">
        <f t="shared" si="33"/>
        <v>0</v>
      </c>
      <c r="W93" s="10">
        <f t="shared" si="34"/>
        <v>0</v>
      </c>
      <c r="X93" s="10">
        <f t="shared" si="35"/>
        <v>0</v>
      </c>
      <c r="Y93" s="10">
        <f t="shared" si="36"/>
        <v>0</v>
      </c>
      <c r="AH93" s="130">
        <v>0</v>
      </c>
      <c r="AI93" s="8">
        <f t="shared" si="42"/>
        <v>0</v>
      </c>
      <c r="AJ93" s="130">
        <v>0</v>
      </c>
      <c r="AK93" s="8">
        <f t="shared" si="43"/>
        <v>0</v>
      </c>
    </row>
    <row r="94" spans="1:37" ht="15" customHeight="1">
      <c r="A94" s="248"/>
      <c r="B94" s="245"/>
      <c r="C94" s="260"/>
      <c r="D94" s="36">
        <v>228</v>
      </c>
      <c r="E94" s="39">
        <v>0</v>
      </c>
      <c r="F94" s="36">
        <v>0</v>
      </c>
      <c r="G94" s="45">
        <f t="shared" si="38"/>
        <v>0</v>
      </c>
      <c r="H94" s="36">
        <v>0</v>
      </c>
      <c r="I94" s="8">
        <f t="shared" si="39"/>
        <v>0</v>
      </c>
      <c r="J94" s="36">
        <v>0</v>
      </c>
      <c r="K94" s="8">
        <f t="shared" si="40"/>
        <v>0</v>
      </c>
      <c r="L94" s="36">
        <v>0</v>
      </c>
      <c r="M94" s="45">
        <f t="shared" si="41"/>
        <v>0</v>
      </c>
      <c r="O94" s="140">
        <f t="shared" si="27"/>
        <v>0</v>
      </c>
      <c r="P94" s="140">
        <f t="shared" si="28"/>
        <v>0</v>
      </c>
      <c r="Q94" s="10">
        <f t="shared" si="29"/>
        <v>0</v>
      </c>
      <c r="R94" s="10">
        <f t="shared" si="30"/>
        <v>0</v>
      </c>
      <c r="S94" s="141">
        <f t="shared" si="31"/>
        <v>0</v>
      </c>
      <c r="T94" s="10">
        <f t="shared" si="37"/>
        <v>0</v>
      </c>
      <c r="U94" s="10">
        <f t="shared" si="32"/>
        <v>0</v>
      </c>
      <c r="V94" s="10">
        <f t="shared" si="33"/>
        <v>0</v>
      </c>
      <c r="W94" s="10">
        <f t="shared" si="34"/>
        <v>0</v>
      </c>
      <c r="X94" s="10">
        <f t="shared" si="35"/>
        <v>0</v>
      </c>
      <c r="Y94" s="10">
        <f t="shared" si="36"/>
        <v>0</v>
      </c>
      <c r="AH94" s="130">
        <v>0</v>
      </c>
      <c r="AI94" s="8">
        <f t="shared" si="42"/>
        <v>0</v>
      </c>
      <c r="AJ94" s="130">
        <v>0</v>
      </c>
      <c r="AK94" s="8">
        <f t="shared" si="43"/>
        <v>0</v>
      </c>
    </row>
    <row r="95" spans="1:37" ht="15" customHeight="1" thickBot="1">
      <c r="A95" s="248"/>
      <c r="B95" s="246"/>
      <c r="C95" s="261"/>
      <c r="D95" s="37">
        <v>301</v>
      </c>
      <c r="E95" s="42">
        <v>0</v>
      </c>
      <c r="F95" s="37">
        <v>0</v>
      </c>
      <c r="G95" s="46">
        <f t="shared" si="38"/>
        <v>0</v>
      </c>
      <c r="H95" s="37">
        <v>0</v>
      </c>
      <c r="I95" s="27">
        <f t="shared" si="39"/>
        <v>0</v>
      </c>
      <c r="J95" s="37">
        <v>0</v>
      </c>
      <c r="K95" s="27">
        <f t="shared" si="40"/>
        <v>0</v>
      </c>
      <c r="L95" s="37">
        <v>0</v>
      </c>
      <c r="M95" s="46">
        <f t="shared" si="41"/>
        <v>0</v>
      </c>
      <c r="O95" s="140">
        <f t="shared" si="27"/>
        <v>0</v>
      </c>
      <c r="P95" s="140">
        <f t="shared" si="28"/>
        <v>0</v>
      </c>
      <c r="Q95" s="10">
        <f t="shared" si="29"/>
        <v>0</v>
      </c>
      <c r="R95" s="10">
        <f t="shared" si="30"/>
        <v>0</v>
      </c>
      <c r="S95" s="141">
        <f t="shared" si="31"/>
        <v>0</v>
      </c>
      <c r="T95" s="10">
        <f t="shared" si="37"/>
        <v>0</v>
      </c>
      <c r="U95" s="10">
        <f t="shared" si="32"/>
        <v>0</v>
      </c>
      <c r="V95" s="10">
        <f t="shared" si="33"/>
        <v>0</v>
      </c>
      <c r="W95" s="10">
        <f t="shared" si="34"/>
        <v>0</v>
      </c>
      <c r="X95" s="10">
        <f t="shared" si="35"/>
        <v>0</v>
      </c>
      <c r="Y95" s="10">
        <f t="shared" si="36"/>
        <v>0</v>
      </c>
      <c r="AH95" s="131">
        <v>0</v>
      </c>
      <c r="AI95" s="27">
        <f t="shared" si="42"/>
        <v>0</v>
      </c>
      <c r="AJ95" s="131">
        <v>0</v>
      </c>
      <c r="AK95" s="27">
        <f t="shared" si="43"/>
        <v>0</v>
      </c>
    </row>
    <row r="96" spans="1:37" ht="15" customHeight="1">
      <c r="A96" s="248"/>
      <c r="B96" s="244" t="s">
        <v>13</v>
      </c>
      <c r="C96" s="259">
        <v>103</v>
      </c>
      <c r="D96" s="35">
        <v>56</v>
      </c>
      <c r="E96" s="41">
        <v>0</v>
      </c>
      <c r="F96" s="35">
        <v>0</v>
      </c>
      <c r="G96" s="43">
        <f t="shared" si="38"/>
        <v>0</v>
      </c>
      <c r="H96" s="35">
        <v>0</v>
      </c>
      <c r="I96" s="26">
        <f t="shared" si="39"/>
        <v>0</v>
      </c>
      <c r="J96" s="35">
        <v>0</v>
      </c>
      <c r="K96" s="26">
        <f t="shared" si="40"/>
        <v>0</v>
      </c>
      <c r="L96" s="35">
        <v>0</v>
      </c>
      <c r="M96" s="43">
        <f t="shared" si="41"/>
        <v>0</v>
      </c>
      <c r="O96" s="140">
        <f t="shared" si="27"/>
        <v>0</v>
      </c>
      <c r="P96" s="140">
        <f t="shared" si="28"/>
        <v>0</v>
      </c>
      <c r="Q96" s="10">
        <f t="shared" si="29"/>
        <v>0</v>
      </c>
      <c r="R96" s="10">
        <f t="shared" si="30"/>
        <v>0</v>
      </c>
      <c r="S96" s="141">
        <f t="shared" si="31"/>
        <v>0</v>
      </c>
      <c r="T96" s="10">
        <f t="shared" si="37"/>
        <v>0</v>
      </c>
      <c r="U96" s="10">
        <f t="shared" si="32"/>
        <v>0</v>
      </c>
      <c r="V96" s="10">
        <f t="shared" si="33"/>
        <v>0</v>
      </c>
      <c r="W96" s="10">
        <f t="shared" si="34"/>
        <v>0</v>
      </c>
      <c r="X96" s="10">
        <f t="shared" si="35"/>
        <v>0</v>
      </c>
      <c r="Y96" s="10">
        <f t="shared" si="36"/>
        <v>0</v>
      </c>
      <c r="AH96" s="129">
        <v>0</v>
      </c>
      <c r="AI96" s="26">
        <f t="shared" si="42"/>
        <v>0</v>
      </c>
      <c r="AJ96" s="129">
        <v>0</v>
      </c>
      <c r="AK96" s="26">
        <f t="shared" si="43"/>
        <v>0</v>
      </c>
    </row>
    <row r="97" spans="1:37" ht="15" customHeight="1">
      <c r="A97" s="248"/>
      <c r="B97" s="245"/>
      <c r="C97" s="260"/>
      <c r="D97" s="36">
        <v>81</v>
      </c>
      <c r="E97" s="39">
        <v>0</v>
      </c>
      <c r="F97" s="36">
        <v>0</v>
      </c>
      <c r="G97" s="45">
        <f t="shared" si="38"/>
        <v>0</v>
      </c>
      <c r="H97" s="36">
        <v>0</v>
      </c>
      <c r="I97" s="8">
        <f t="shared" si="39"/>
        <v>0</v>
      </c>
      <c r="J97" s="36">
        <v>0</v>
      </c>
      <c r="K97" s="8">
        <f t="shared" si="40"/>
        <v>0</v>
      </c>
      <c r="L97" s="36">
        <v>0</v>
      </c>
      <c r="M97" s="45">
        <f t="shared" si="41"/>
        <v>0</v>
      </c>
      <c r="O97" s="140">
        <f t="shared" si="27"/>
        <v>0</v>
      </c>
      <c r="P97" s="140">
        <f t="shared" si="28"/>
        <v>0</v>
      </c>
      <c r="Q97" s="10">
        <f t="shared" si="29"/>
        <v>0</v>
      </c>
      <c r="R97" s="10">
        <f t="shared" si="30"/>
        <v>0</v>
      </c>
      <c r="S97" s="141">
        <f t="shared" si="31"/>
        <v>0</v>
      </c>
      <c r="T97" s="10">
        <f t="shared" si="37"/>
        <v>0</v>
      </c>
      <c r="U97" s="10">
        <f t="shared" si="32"/>
        <v>0</v>
      </c>
      <c r="V97" s="10">
        <f t="shared" si="33"/>
        <v>0</v>
      </c>
      <c r="W97" s="10">
        <f t="shared" si="34"/>
        <v>0</v>
      </c>
      <c r="X97" s="10">
        <f t="shared" si="35"/>
        <v>0</v>
      </c>
      <c r="Y97" s="10">
        <f t="shared" si="36"/>
        <v>0</v>
      </c>
      <c r="AH97" s="130">
        <v>0</v>
      </c>
      <c r="AI97" s="8">
        <f t="shared" si="42"/>
        <v>0</v>
      </c>
      <c r="AJ97" s="130">
        <v>0</v>
      </c>
      <c r="AK97" s="8">
        <f t="shared" si="43"/>
        <v>0</v>
      </c>
    </row>
    <row r="98" spans="1:37" ht="15" customHeight="1">
      <c r="A98" s="248"/>
      <c r="B98" s="245"/>
      <c r="C98" s="260"/>
      <c r="D98" s="36">
        <v>103</v>
      </c>
      <c r="E98" s="39">
        <v>1</v>
      </c>
      <c r="F98" s="36">
        <v>0</v>
      </c>
      <c r="G98" s="45">
        <f t="shared" si="38"/>
        <v>1</v>
      </c>
      <c r="H98" s="36">
        <v>0</v>
      </c>
      <c r="I98" s="8">
        <f t="shared" si="39"/>
        <v>1</v>
      </c>
      <c r="J98" s="36">
        <v>1</v>
      </c>
      <c r="K98" s="8">
        <f t="shared" si="40"/>
        <v>0</v>
      </c>
      <c r="L98" s="36">
        <v>0</v>
      </c>
      <c r="M98" s="45">
        <f t="shared" si="41"/>
        <v>1</v>
      </c>
      <c r="O98" s="140">
        <f t="shared" si="27"/>
        <v>0</v>
      </c>
      <c r="P98" s="140">
        <f t="shared" si="28"/>
        <v>0</v>
      </c>
      <c r="Q98" s="10">
        <f t="shared" si="29"/>
        <v>0</v>
      </c>
      <c r="R98" s="10">
        <f t="shared" si="30"/>
        <v>0</v>
      </c>
      <c r="S98" s="141">
        <f t="shared" si="31"/>
        <v>0</v>
      </c>
      <c r="T98" s="10">
        <f t="shared" si="37"/>
        <v>0</v>
      </c>
      <c r="U98" s="10">
        <f t="shared" si="32"/>
        <v>0</v>
      </c>
      <c r="V98" s="10">
        <f t="shared" si="33"/>
        <v>0</v>
      </c>
      <c r="W98" s="10">
        <f t="shared" si="34"/>
        <v>0</v>
      </c>
      <c r="X98" s="10">
        <f t="shared" si="35"/>
        <v>0</v>
      </c>
      <c r="Y98" s="10">
        <f t="shared" si="36"/>
        <v>0</v>
      </c>
      <c r="AH98" s="130">
        <v>1</v>
      </c>
      <c r="AI98" s="8">
        <f t="shared" si="42"/>
        <v>0</v>
      </c>
      <c r="AJ98" s="130">
        <v>1</v>
      </c>
      <c r="AK98" s="8">
        <f t="shared" si="43"/>
        <v>0</v>
      </c>
    </row>
    <row r="99" spans="1:37" ht="15" customHeight="1">
      <c r="A99" s="248"/>
      <c r="B99" s="245"/>
      <c r="C99" s="260"/>
      <c r="D99" s="36">
        <v>119</v>
      </c>
      <c r="E99" s="39">
        <v>0</v>
      </c>
      <c r="F99" s="36">
        <v>0</v>
      </c>
      <c r="G99" s="45">
        <f t="shared" si="38"/>
        <v>0</v>
      </c>
      <c r="H99" s="36">
        <v>0</v>
      </c>
      <c r="I99" s="8">
        <f t="shared" si="39"/>
        <v>0</v>
      </c>
      <c r="J99" s="36">
        <v>0</v>
      </c>
      <c r="K99" s="8">
        <f t="shared" si="40"/>
        <v>0</v>
      </c>
      <c r="L99" s="36">
        <v>0</v>
      </c>
      <c r="M99" s="45">
        <f t="shared" si="41"/>
        <v>0</v>
      </c>
      <c r="O99" s="140">
        <f t="shared" si="27"/>
        <v>0</v>
      </c>
      <c r="P99" s="140">
        <f t="shared" si="28"/>
        <v>0</v>
      </c>
      <c r="Q99" s="10">
        <f t="shared" si="29"/>
        <v>0</v>
      </c>
      <c r="R99" s="10">
        <f t="shared" si="30"/>
        <v>0</v>
      </c>
      <c r="S99" s="141">
        <f t="shared" si="31"/>
        <v>0</v>
      </c>
      <c r="T99" s="10">
        <f t="shared" si="37"/>
        <v>0</v>
      </c>
      <c r="U99" s="10">
        <f t="shared" si="32"/>
        <v>0</v>
      </c>
      <c r="V99" s="10">
        <f t="shared" si="33"/>
        <v>0</v>
      </c>
      <c r="W99" s="10">
        <f t="shared" si="34"/>
        <v>0</v>
      </c>
      <c r="X99" s="10">
        <f t="shared" si="35"/>
        <v>0</v>
      </c>
      <c r="Y99" s="10">
        <f t="shared" si="36"/>
        <v>0</v>
      </c>
      <c r="AH99" s="130">
        <v>0</v>
      </c>
      <c r="AI99" s="8">
        <f t="shared" si="42"/>
        <v>0</v>
      </c>
      <c r="AJ99" s="130">
        <v>0</v>
      </c>
      <c r="AK99" s="8">
        <f t="shared" si="43"/>
        <v>0</v>
      </c>
    </row>
    <row r="100" spans="1:37" ht="15" customHeight="1">
      <c r="A100" s="248"/>
      <c r="B100" s="245"/>
      <c r="C100" s="260"/>
      <c r="D100" s="36">
        <v>144</v>
      </c>
      <c r="E100" s="39">
        <v>0</v>
      </c>
      <c r="F100" s="36">
        <v>0</v>
      </c>
      <c r="G100" s="45">
        <f t="shared" si="38"/>
        <v>0</v>
      </c>
      <c r="H100" s="36">
        <v>0</v>
      </c>
      <c r="I100" s="8">
        <f t="shared" si="39"/>
        <v>0</v>
      </c>
      <c r="J100" s="36">
        <v>0</v>
      </c>
      <c r="K100" s="8">
        <f t="shared" si="40"/>
        <v>0</v>
      </c>
      <c r="L100" s="36">
        <v>0</v>
      </c>
      <c r="M100" s="45">
        <f t="shared" si="41"/>
        <v>0</v>
      </c>
      <c r="O100" s="140">
        <f t="shared" si="27"/>
        <v>0</v>
      </c>
      <c r="P100" s="140">
        <f t="shared" si="28"/>
        <v>0</v>
      </c>
      <c r="Q100" s="10">
        <f t="shared" si="29"/>
        <v>0</v>
      </c>
      <c r="R100" s="10">
        <f t="shared" si="30"/>
        <v>0</v>
      </c>
      <c r="S100" s="141">
        <f t="shared" si="31"/>
        <v>0</v>
      </c>
      <c r="T100" s="10">
        <f t="shared" si="37"/>
        <v>0</v>
      </c>
      <c r="U100" s="10">
        <f t="shared" si="32"/>
        <v>0</v>
      </c>
      <c r="V100" s="10">
        <f t="shared" si="33"/>
        <v>0</v>
      </c>
      <c r="W100" s="10">
        <f t="shared" si="34"/>
        <v>0</v>
      </c>
      <c r="X100" s="10">
        <f t="shared" si="35"/>
        <v>0</v>
      </c>
      <c r="Y100" s="10">
        <f t="shared" si="36"/>
        <v>0</v>
      </c>
      <c r="AH100" s="130">
        <v>0</v>
      </c>
      <c r="AI100" s="8">
        <f t="shared" si="42"/>
        <v>0</v>
      </c>
      <c r="AJ100" s="130">
        <v>0</v>
      </c>
      <c r="AK100" s="8">
        <f t="shared" si="43"/>
        <v>0</v>
      </c>
    </row>
    <row r="101" spans="1:37" ht="15" customHeight="1">
      <c r="A101" s="248"/>
      <c r="B101" s="245"/>
      <c r="C101" s="260"/>
      <c r="D101" s="36">
        <v>158</v>
      </c>
      <c r="E101" s="39">
        <v>0</v>
      </c>
      <c r="F101" s="36">
        <v>0</v>
      </c>
      <c r="G101" s="45">
        <f t="shared" si="38"/>
        <v>0</v>
      </c>
      <c r="H101" s="36">
        <v>0</v>
      </c>
      <c r="I101" s="8">
        <f t="shared" si="39"/>
        <v>0</v>
      </c>
      <c r="J101" s="36">
        <v>0</v>
      </c>
      <c r="K101" s="8">
        <f t="shared" si="40"/>
        <v>0</v>
      </c>
      <c r="L101" s="36">
        <v>0</v>
      </c>
      <c r="M101" s="45">
        <f t="shared" si="41"/>
        <v>0</v>
      </c>
      <c r="O101" s="140">
        <f t="shared" si="27"/>
        <v>0</v>
      </c>
      <c r="P101" s="140">
        <f t="shared" si="28"/>
        <v>0</v>
      </c>
      <c r="Q101" s="10">
        <f t="shared" si="29"/>
        <v>0</v>
      </c>
      <c r="R101" s="10">
        <f t="shared" si="30"/>
        <v>0</v>
      </c>
      <c r="S101" s="141">
        <f t="shared" si="31"/>
        <v>0</v>
      </c>
      <c r="T101" s="10">
        <f t="shared" si="37"/>
        <v>0</v>
      </c>
      <c r="U101" s="10">
        <f t="shared" si="32"/>
        <v>0</v>
      </c>
      <c r="V101" s="10">
        <f t="shared" si="33"/>
        <v>0</v>
      </c>
      <c r="W101" s="10">
        <f t="shared" si="34"/>
        <v>0</v>
      </c>
      <c r="X101" s="10">
        <f t="shared" si="35"/>
        <v>0</v>
      </c>
      <c r="Y101" s="10">
        <f t="shared" si="36"/>
        <v>0</v>
      </c>
      <c r="AH101" s="130">
        <v>0</v>
      </c>
      <c r="AI101" s="8">
        <f t="shared" si="42"/>
        <v>0</v>
      </c>
      <c r="AJ101" s="130">
        <v>0</v>
      </c>
      <c r="AK101" s="8">
        <f t="shared" si="43"/>
        <v>0</v>
      </c>
    </row>
    <row r="102" spans="1:37" ht="15" customHeight="1">
      <c r="A102" s="248"/>
      <c r="B102" s="245"/>
      <c r="C102" s="260"/>
      <c r="D102" s="36">
        <v>181</v>
      </c>
      <c r="E102" s="39">
        <v>0</v>
      </c>
      <c r="F102" s="36">
        <v>0</v>
      </c>
      <c r="G102" s="45">
        <f t="shared" si="38"/>
        <v>0</v>
      </c>
      <c r="H102" s="36">
        <v>0</v>
      </c>
      <c r="I102" s="8">
        <f t="shared" si="39"/>
        <v>0</v>
      </c>
      <c r="J102" s="36">
        <v>0</v>
      </c>
      <c r="K102" s="8">
        <f t="shared" si="40"/>
        <v>0</v>
      </c>
      <c r="L102" s="36">
        <v>0</v>
      </c>
      <c r="M102" s="45">
        <f t="shared" si="41"/>
        <v>0</v>
      </c>
      <c r="O102" s="140">
        <f t="shared" si="27"/>
        <v>0</v>
      </c>
      <c r="P102" s="140">
        <f t="shared" si="28"/>
        <v>0</v>
      </c>
      <c r="Q102" s="10">
        <f t="shared" si="29"/>
        <v>0</v>
      </c>
      <c r="R102" s="10">
        <f t="shared" si="30"/>
        <v>0</v>
      </c>
      <c r="S102" s="141">
        <f t="shared" si="31"/>
        <v>0</v>
      </c>
      <c r="T102" s="10">
        <f t="shared" si="37"/>
        <v>0</v>
      </c>
      <c r="U102" s="10">
        <f t="shared" si="32"/>
        <v>0</v>
      </c>
      <c r="V102" s="10">
        <f t="shared" si="33"/>
        <v>0</v>
      </c>
      <c r="W102" s="10">
        <f t="shared" si="34"/>
        <v>0</v>
      </c>
      <c r="X102" s="10">
        <f t="shared" si="35"/>
        <v>0</v>
      </c>
      <c r="Y102" s="10">
        <f t="shared" si="36"/>
        <v>0</v>
      </c>
      <c r="AH102" s="130">
        <v>0</v>
      </c>
      <c r="AI102" s="8">
        <f t="shared" si="42"/>
        <v>0</v>
      </c>
      <c r="AJ102" s="130">
        <v>0</v>
      </c>
      <c r="AK102" s="8">
        <f t="shared" si="43"/>
        <v>0</v>
      </c>
    </row>
    <row r="103" spans="1:37" ht="15" customHeight="1">
      <c r="A103" s="248"/>
      <c r="B103" s="245"/>
      <c r="C103" s="260"/>
      <c r="D103" s="36">
        <v>228</v>
      </c>
      <c r="E103" s="39">
        <v>0</v>
      </c>
      <c r="F103" s="36">
        <v>0</v>
      </c>
      <c r="G103" s="45">
        <f t="shared" si="38"/>
        <v>0</v>
      </c>
      <c r="H103" s="36">
        <v>0</v>
      </c>
      <c r="I103" s="8">
        <f t="shared" si="39"/>
        <v>0</v>
      </c>
      <c r="J103" s="36">
        <v>0</v>
      </c>
      <c r="K103" s="8">
        <f t="shared" si="40"/>
        <v>0</v>
      </c>
      <c r="L103" s="36">
        <v>0</v>
      </c>
      <c r="M103" s="45">
        <f t="shared" si="41"/>
        <v>0</v>
      </c>
      <c r="O103" s="140">
        <f t="shared" si="27"/>
        <v>0</v>
      </c>
      <c r="P103" s="140">
        <f t="shared" si="28"/>
        <v>0</v>
      </c>
      <c r="Q103" s="10">
        <f t="shared" si="29"/>
        <v>0</v>
      </c>
      <c r="R103" s="10">
        <f t="shared" si="30"/>
        <v>0</v>
      </c>
      <c r="S103" s="141">
        <f t="shared" si="31"/>
        <v>0</v>
      </c>
      <c r="T103" s="10">
        <f t="shared" si="37"/>
        <v>0</v>
      </c>
      <c r="U103" s="10">
        <f t="shared" si="32"/>
        <v>0</v>
      </c>
      <c r="V103" s="10">
        <f t="shared" si="33"/>
        <v>0</v>
      </c>
      <c r="W103" s="10">
        <f t="shared" si="34"/>
        <v>0</v>
      </c>
      <c r="X103" s="10">
        <f t="shared" si="35"/>
        <v>0</v>
      </c>
      <c r="Y103" s="10">
        <f t="shared" si="36"/>
        <v>0</v>
      </c>
      <c r="AH103" s="130">
        <v>0</v>
      </c>
      <c r="AI103" s="8">
        <f t="shared" si="42"/>
        <v>0</v>
      </c>
      <c r="AJ103" s="130">
        <v>0</v>
      </c>
      <c r="AK103" s="8">
        <f t="shared" si="43"/>
        <v>0</v>
      </c>
    </row>
    <row r="104" spans="1:37" ht="15" customHeight="1" thickBot="1">
      <c r="A104" s="248"/>
      <c r="B104" s="246"/>
      <c r="C104" s="261"/>
      <c r="D104" s="37">
        <v>301</v>
      </c>
      <c r="E104" s="42">
        <v>0</v>
      </c>
      <c r="F104" s="37">
        <v>0</v>
      </c>
      <c r="G104" s="46">
        <f t="shared" si="38"/>
        <v>0</v>
      </c>
      <c r="H104" s="37">
        <v>0</v>
      </c>
      <c r="I104" s="27">
        <f t="shared" si="39"/>
        <v>0</v>
      </c>
      <c r="J104" s="37">
        <v>0</v>
      </c>
      <c r="K104" s="27">
        <f t="shared" si="40"/>
        <v>0</v>
      </c>
      <c r="L104" s="37">
        <v>0</v>
      </c>
      <c r="M104" s="46">
        <f t="shared" si="41"/>
        <v>0</v>
      </c>
      <c r="O104" s="140">
        <f t="shared" si="27"/>
        <v>0</v>
      </c>
      <c r="P104" s="140">
        <f t="shared" si="28"/>
        <v>0</v>
      </c>
      <c r="Q104" s="10">
        <f t="shared" si="29"/>
        <v>0</v>
      </c>
      <c r="R104" s="10">
        <f t="shared" si="30"/>
        <v>0</v>
      </c>
      <c r="S104" s="141">
        <f t="shared" si="31"/>
        <v>0</v>
      </c>
      <c r="T104" s="10">
        <f t="shared" si="37"/>
        <v>0</v>
      </c>
      <c r="U104" s="10">
        <f t="shared" si="32"/>
        <v>0</v>
      </c>
      <c r="V104" s="10">
        <f t="shared" si="33"/>
        <v>0</v>
      </c>
      <c r="W104" s="10">
        <f t="shared" si="34"/>
        <v>0</v>
      </c>
      <c r="X104" s="10">
        <f t="shared" si="35"/>
        <v>0</v>
      </c>
      <c r="Y104" s="10">
        <f t="shared" si="36"/>
        <v>0</v>
      </c>
      <c r="AH104" s="131">
        <v>0</v>
      </c>
      <c r="AI104" s="27">
        <f t="shared" si="42"/>
        <v>0</v>
      </c>
      <c r="AJ104" s="131">
        <v>0</v>
      </c>
      <c r="AK104" s="27">
        <f t="shared" si="43"/>
        <v>0</v>
      </c>
    </row>
    <row r="105" spans="1:37" ht="15" customHeight="1">
      <c r="A105" s="248"/>
      <c r="B105" s="244" t="s">
        <v>13</v>
      </c>
      <c r="C105" s="259">
        <v>119</v>
      </c>
      <c r="D105" s="35">
        <v>56</v>
      </c>
      <c r="E105" s="41">
        <v>0</v>
      </c>
      <c r="F105" s="35">
        <v>0</v>
      </c>
      <c r="G105" s="43">
        <f t="shared" si="38"/>
        <v>0</v>
      </c>
      <c r="H105" s="35">
        <v>0</v>
      </c>
      <c r="I105" s="26">
        <f t="shared" si="39"/>
        <v>0</v>
      </c>
      <c r="J105" s="35">
        <v>0</v>
      </c>
      <c r="K105" s="26">
        <f t="shared" si="40"/>
        <v>0</v>
      </c>
      <c r="L105" s="35">
        <v>0</v>
      </c>
      <c r="M105" s="43">
        <f t="shared" si="41"/>
        <v>0</v>
      </c>
      <c r="O105" s="140">
        <f t="shared" si="27"/>
        <v>0</v>
      </c>
      <c r="P105" s="140">
        <f t="shared" si="28"/>
        <v>0</v>
      </c>
      <c r="Q105" s="10">
        <f t="shared" si="29"/>
        <v>0</v>
      </c>
      <c r="R105" s="10">
        <f t="shared" si="30"/>
        <v>0</v>
      </c>
      <c r="S105" s="141">
        <f t="shared" si="31"/>
        <v>0</v>
      </c>
      <c r="T105" s="10">
        <f t="shared" si="37"/>
        <v>0</v>
      </c>
      <c r="U105" s="10">
        <f t="shared" si="32"/>
        <v>0</v>
      </c>
      <c r="V105" s="10">
        <f t="shared" si="33"/>
        <v>0</v>
      </c>
      <c r="W105" s="10">
        <f t="shared" si="34"/>
        <v>0</v>
      </c>
      <c r="X105" s="10">
        <f t="shared" si="35"/>
        <v>0</v>
      </c>
      <c r="Y105" s="10">
        <f t="shared" si="36"/>
        <v>0</v>
      </c>
      <c r="AH105" s="129">
        <v>0</v>
      </c>
      <c r="AI105" s="26">
        <f t="shared" si="42"/>
        <v>0</v>
      </c>
      <c r="AJ105" s="129">
        <v>0</v>
      </c>
      <c r="AK105" s="26">
        <f t="shared" si="43"/>
        <v>0</v>
      </c>
    </row>
    <row r="106" spans="1:37" ht="15" customHeight="1">
      <c r="A106" s="248"/>
      <c r="B106" s="245"/>
      <c r="C106" s="260"/>
      <c r="D106" s="36">
        <v>81</v>
      </c>
      <c r="E106" s="39">
        <v>0</v>
      </c>
      <c r="F106" s="36">
        <v>0</v>
      </c>
      <c r="G106" s="45">
        <f t="shared" si="38"/>
        <v>0</v>
      </c>
      <c r="H106" s="36">
        <v>0</v>
      </c>
      <c r="I106" s="8">
        <f t="shared" si="39"/>
        <v>0</v>
      </c>
      <c r="J106" s="36">
        <v>0</v>
      </c>
      <c r="K106" s="8">
        <f t="shared" si="40"/>
        <v>0</v>
      </c>
      <c r="L106" s="36">
        <v>0</v>
      </c>
      <c r="M106" s="45">
        <f t="shared" si="41"/>
        <v>0</v>
      </c>
      <c r="O106" s="140">
        <f t="shared" si="27"/>
        <v>0</v>
      </c>
      <c r="P106" s="140">
        <f t="shared" si="28"/>
        <v>0</v>
      </c>
      <c r="Q106" s="10">
        <f t="shared" si="29"/>
        <v>0</v>
      </c>
      <c r="R106" s="10">
        <f t="shared" si="30"/>
        <v>0</v>
      </c>
      <c r="S106" s="141">
        <f t="shared" si="31"/>
        <v>0</v>
      </c>
      <c r="T106" s="10">
        <f t="shared" si="37"/>
        <v>0</v>
      </c>
      <c r="U106" s="10">
        <f t="shared" si="32"/>
        <v>0</v>
      </c>
      <c r="V106" s="10">
        <f t="shared" si="33"/>
        <v>0</v>
      </c>
      <c r="W106" s="10">
        <f t="shared" si="34"/>
        <v>0</v>
      </c>
      <c r="X106" s="10">
        <f t="shared" si="35"/>
        <v>0</v>
      </c>
      <c r="Y106" s="10">
        <f t="shared" si="36"/>
        <v>0</v>
      </c>
      <c r="AH106" s="130">
        <v>0</v>
      </c>
      <c r="AI106" s="8">
        <f t="shared" si="42"/>
        <v>0</v>
      </c>
      <c r="AJ106" s="130">
        <v>0</v>
      </c>
      <c r="AK106" s="8">
        <f t="shared" si="43"/>
        <v>0</v>
      </c>
    </row>
    <row r="107" spans="1:37" ht="15" customHeight="1">
      <c r="A107" s="248"/>
      <c r="B107" s="245"/>
      <c r="C107" s="260"/>
      <c r="D107" s="36">
        <v>103</v>
      </c>
      <c r="E107" s="39">
        <v>0</v>
      </c>
      <c r="F107" s="36">
        <v>0</v>
      </c>
      <c r="G107" s="45">
        <f t="shared" si="38"/>
        <v>0</v>
      </c>
      <c r="H107" s="36">
        <v>0</v>
      </c>
      <c r="I107" s="8">
        <f t="shared" si="39"/>
        <v>0</v>
      </c>
      <c r="J107" s="36">
        <v>0</v>
      </c>
      <c r="K107" s="8">
        <f t="shared" si="40"/>
        <v>0</v>
      </c>
      <c r="L107" s="36">
        <v>0</v>
      </c>
      <c r="M107" s="45">
        <f t="shared" si="41"/>
        <v>0</v>
      </c>
      <c r="O107" s="140">
        <f t="shared" si="27"/>
        <v>0</v>
      </c>
      <c r="P107" s="140">
        <f t="shared" si="28"/>
        <v>0</v>
      </c>
      <c r="Q107" s="10">
        <f t="shared" si="29"/>
        <v>0</v>
      </c>
      <c r="R107" s="10">
        <f t="shared" si="30"/>
        <v>0</v>
      </c>
      <c r="S107" s="141">
        <f t="shared" si="31"/>
        <v>0</v>
      </c>
      <c r="T107" s="10">
        <f t="shared" si="37"/>
        <v>0</v>
      </c>
      <c r="U107" s="10">
        <f t="shared" si="32"/>
        <v>0</v>
      </c>
      <c r="V107" s="10">
        <f t="shared" si="33"/>
        <v>0</v>
      </c>
      <c r="W107" s="10">
        <f t="shared" si="34"/>
        <v>0</v>
      </c>
      <c r="X107" s="10">
        <f t="shared" si="35"/>
        <v>0</v>
      </c>
      <c r="Y107" s="10">
        <f t="shared" si="36"/>
        <v>0</v>
      </c>
      <c r="AH107" s="130">
        <v>0</v>
      </c>
      <c r="AI107" s="8">
        <f t="shared" si="42"/>
        <v>0</v>
      </c>
      <c r="AJ107" s="130">
        <v>0</v>
      </c>
      <c r="AK107" s="8">
        <f t="shared" si="43"/>
        <v>0</v>
      </c>
    </row>
    <row r="108" spans="1:37" ht="15" customHeight="1">
      <c r="A108" s="248"/>
      <c r="B108" s="245"/>
      <c r="C108" s="260"/>
      <c r="D108" s="36">
        <v>119</v>
      </c>
      <c r="E108" s="39">
        <v>1</v>
      </c>
      <c r="F108" s="36">
        <v>0</v>
      </c>
      <c r="G108" s="45">
        <f t="shared" si="38"/>
        <v>1</v>
      </c>
      <c r="H108" s="36">
        <v>0</v>
      </c>
      <c r="I108" s="8">
        <f t="shared" si="39"/>
        <v>1</v>
      </c>
      <c r="J108" s="36">
        <v>1</v>
      </c>
      <c r="K108" s="8">
        <f t="shared" si="40"/>
        <v>0</v>
      </c>
      <c r="L108" s="36">
        <v>0</v>
      </c>
      <c r="M108" s="45">
        <f t="shared" si="41"/>
        <v>1</v>
      </c>
      <c r="O108" s="140">
        <f t="shared" si="27"/>
        <v>0</v>
      </c>
      <c r="P108" s="140">
        <f t="shared" si="28"/>
        <v>0</v>
      </c>
      <c r="Q108" s="10">
        <f t="shared" si="29"/>
        <v>0</v>
      </c>
      <c r="R108" s="10">
        <f t="shared" si="30"/>
        <v>0</v>
      </c>
      <c r="S108" s="141">
        <f t="shared" si="31"/>
        <v>0</v>
      </c>
      <c r="T108" s="10">
        <f t="shared" si="37"/>
        <v>0</v>
      </c>
      <c r="U108" s="10">
        <f t="shared" si="32"/>
        <v>0</v>
      </c>
      <c r="V108" s="10">
        <f t="shared" si="33"/>
        <v>0</v>
      </c>
      <c r="W108" s="10">
        <f t="shared" si="34"/>
        <v>0</v>
      </c>
      <c r="X108" s="10">
        <f t="shared" si="35"/>
        <v>0</v>
      </c>
      <c r="Y108" s="10">
        <f t="shared" si="36"/>
        <v>0</v>
      </c>
      <c r="AH108" s="130">
        <v>1</v>
      </c>
      <c r="AI108" s="8">
        <f t="shared" si="42"/>
        <v>0</v>
      </c>
      <c r="AJ108" s="130">
        <v>1</v>
      </c>
      <c r="AK108" s="8">
        <f t="shared" si="43"/>
        <v>0</v>
      </c>
    </row>
    <row r="109" spans="1:37" ht="15" customHeight="1">
      <c r="A109" s="248"/>
      <c r="B109" s="245"/>
      <c r="C109" s="260"/>
      <c r="D109" s="36">
        <v>144</v>
      </c>
      <c r="E109" s="39">
        <v>0</v>
      </c>
      <c r="F109" s="36">
        <v>0</v>
      </c>
      <c r="G109" s="45">
        <f t="shared" si="38"/>
        <v>0</v>
      </c>
      <c r="H109" s="36">
        <v>0</v>
      </c>
      <c r="I109" s="8">
        <f t="shared" si="39"/>
        <v>0</v>
      </c>
      <c r="J109" s="36">
        <v>0</v>
      </c>
      <c r="K109" s="8">
        <f t="shared" si="40"/>
        <v>0</v>
      </c>
      <c r="L109" s="36">
        <v>0</v>
      </c>
      <c r="M109" s="45">
        <f t="shared" si="41"/>
        <v>0</v>
      </c>
      <c r="O109" s="140">
        <f t="shared" si="27"/>
        <v>0</v>
      </c>
      <c r="P109" s="140">
        <f t="shared" si="28"/>
        <v>0</v>
      </c>
      <c r="Q109" s="10">
        <f t="shared" si="29"/>
        <v>0</v>
      </c>
      <c r="R109" s="10">
        <f t="shared" si="30"/>
        <v>0</v>
      </c>
      <c r="S109" s="141">
        <f t="shared" si="31"/>
        <v>0</v>
      </c>
      <c r="T109" s="10">
        <f t="shared" si="37"/>
        <v>0</v>
      </c>
      <c r="U109" s="10">
        <f t="shared" si="32"/>
        <v>0</v>
      </c>
      <c r="V109" s="10">
        <f t="shared" si="33"/>
        <v>0</v>
      </c>
      <c r="W109" s="10">
        <f t="shared" si="34"/>
        <v>0</v>
      </c>
      <c r="X109" s="10">
        <f t="shared" si="35"/>
        <v>0</v>
      </c>
      <c r="Y109" s="10">
        <f t="shared" si="36"/>
        <v>0</v>
      </c>
      <c r="AH109" s="130">
        <v>0</v>
      </c>
      <c r="AI109" s="8">
        <f t="shared" si="42"/>
        <v>0</v>
      </c>
      <c r="AJ109" s="130">
        <v>0</v>
      </c>
      <c r="AK109" s="8">
        <f t="shared" si="43"/>
        <v>0</v>
      </c>
    </row>
    <row r="110" spans="1:37" ht="15" customHeight="1">
      <c r="A110" s="248"/>
      <c r="B110" s="245"/>
      <c r="C110" s="260"/>
      <c r="D110" s="36">
        <v>158</v>
      </c>
      <c r="E110" s="39">
        <v>0</v>
      </c>
      <c r="F110" s="36">
        <v>0</v>
      </c>
      <c r="G110" s="45">
        <f t="shared" si="38"/>
        <v>0</v>
      </c>
      <c r="H110" s="36">
        <v>0</v>
      </c>
      <c r="I110" s="8">
        <f t="shared" si="39"/>
        <v>0</v>
      </c>
      <c r="J110" s="36">
        <v>0</v>
      </c>
      <c r="K110" s="8">
        <f t="shared" si="40"/>
        <v>0</v>
      </c>
      <c r="L110" s="36">
        <v>0</v>
      </c>
      <c r="M110" s="45">
        <f t="shared" si="41"/>
        <v>0</v>
      </c>
      <c r="O110" s="140">
        <f t="shared" si="27"/>
        <v>0</v>
      </c>
      <c r="P110" s="140">
        <f t="shared" si="28"/>
        <v>0</v>
      </c>
      <c r="Q110" s="10">
        <f t="shared" si="29"/>
        <v>0</v>
      </c>
      <c r="R110" s="10">
        <f t="shared" si="30"/>
        <v>0</v>
      </c>
      <c r="S110" s="141">
        <f t="shared" si="31"/>
        <v>0</v>
      </c>
      <c r="T110" s="10">
        <f t="shared" si="37"/>
        <v>0</v>
      </c>
      <c r="U110" s="10">
        <f t="shared" si="32"/>
        <v>0</v>
      </c>
      <c r="V110" s="10">
        <f t="shared" si="33"/>
        <v>0</v>
      </c>
      <c r="W110" s="10">
        <f t="shared" si="34"/>
        <v>0</v>
      </c>
      <c r="X110" s="10">
        <f t="shared" si="35"/>
        <v>0</v>
      </c>
      <c r="Y110" s="10">
        <f t="shared" si="36"/>
        <v>0</v>
      </c>
      <c r="AH110" s="130">
        <v>0</v>
      </c>
      <c r="AI110" s="8">
        <f t="shared" si="42"/>
        <v>0</v>
      </c>
      <c r="AJ110" s="130">
        <v>0</v>
      </c>
      <c r="AK110" s="8">
        <f t="shared" si="43"/>
        <v>0</v>
      </c>
    </row>
    <row r="111" spans="1:37" ht="15" customHeight="1">
      <c r="A111" s="248"/>
      <c r="B111" s="245"/>
      <c r="C111" s="260"/>
      <c r="D111" s="36">
        <v>181</v>
      </c>
      <c r="E111" s="39">
        <v>0</v>
      </c>
      <c r="F111" s="36">
        <v>0</v>
      </c>
      <c r="G111" s="45">
        <f t="shared" si="38"/>
        <v>0</v>
      </c>
      <c r="H111" s="36">
        <v>0</v>
      </c>
      <c r="I111" s="8">
        <f t="shared" si="39"/>
        <v>0</v>
      </c>
      <c r="J111" s="36">
        <v>0</v>
      </c>
      <c r="K111" s="8">
        <f t="shared" si="40"/>
        <v>0</v>
      </c>
      <c r="L111" s="36">
        <v>0</v>
      </c>
      <c r="M111" s="45">
        <f t="shared" si="41"/>
        <v>0</v>
      </c>
      <c r="O111" s="140">
        <f t="shared" si="27"/>
        <v>0</v>
      </c>
      <c r="P111" s="140">
        <f t="shared" si="28"/>
        <v>0</v>
      </c>
      <c r="Q111" s="10">
        <f t="shared" si="29"/>
        <v>0</v>
      </c>
      <c r="R111" s="10">
        <f t="shared" si="30"/>
        <v>0</v>
      </c>
      <c r="S111" s="141">
        <f t="shared" si="31"/>
        <v>0</v>
      </c>
      <c r="T111" s="10">
        <f t="shared" si="37"/>
        <v>0</v>
      </c>
      <c r="U111" s="10">
        <f t="shared" si="32"/>
        <v>0</v>
      </c>
      <c r="V111" s="10">
        <f t="shared" si="33"/>
        <v>0</v>
      </c>
      <c r="W111" s="10">
        <f t="shared" si="34"/>
        <v>0</v>
      </c>
      <c r="X111" s="10">
        <f t="shared" si="35"/>
        <v>0</v>
      </c>
      <c r="Y111" s="10">
        <f t="shared" si="36"/>
        <v>0</v>
      </c>
      <c r="AH111" s="130">
        <v>0</v>
      </c>
      <c r="AI111" s="8">
        <f t="shared" si="42"/>
        <v>0</v>
      </c>
      <c r="AJ111" s="130">
        <v>0</v>
      </c>
      <c r="AK111" s="8">
        <f t="shared" si="43"/>
        <v>0</v>
      </c>
    </row>
    <row r="112" spans="1:37" ht="15" customHeight="1">
      <c r="A112" s="248"/>
      <c r="B112" s="245"/>
      <c r="C112" s="260"/>
      <c r="D112" s="36">
        <v>228</v>
      </c>
      <c r="E112" s="39">
        <v>0</v>
      </c>
      <c r="F112" s="36">
        <v>0</v>
      </c>
      <c r="G112" s="45">
        <f t="shared" si="38"/>
        <v>0</v>
      </c>
      <c r="H112" s="36">
        <v>0</v>
      </c>
      <c r="I112" s="8">
        <f t="shared" si="39"/>
        <v>0</v>
      </c>
      <c r="J112" s="36">
        <v>0</v>
      </c>
      <c r="K112" s="8">
        <f t="shared" si="40"/>
        <v>0</v>
      </c>
      <c r="L112" s="36">
        <v>0</v>
      </c>
      <c r="M112" s="45">
        <f t="shared" si="41"/>
        <v>0</v>
      </c>
      <c r="O112" s="140">
        <f t="shared" si="27"/>
        <v>0</v>
      </c>
      <c r="P112" s="140">
        <f t="shared" si="28"/>
        <v>0</v>
      </c>
      <c r="Q112" s="10">
        <f t="shared" si="29"/>
        <v>0</v>
      </c>
      <c r="R112" s="10">
        <f t="shared" si="30"/>
        <v>0</v>
      </c>
      <c r="S112" s="141">
        <f t="shared" si="31"/>
        <v>0</v>
      </c>
      <c r="T112" s="10">
        <f t="shared" si="37"/>
        <v>0</v>
      </c>
      <c r="U112" s="10">
        <f t="shared" si="32"/>
        <v>0</v>
      </c>
      <c r="V112" s="10">
        <f t="shared" si="33"/>
        <v>0</v>
      </c>
      <c r="W112" s="10">
        <f t="shared" si="34"/>
        <v>0</v>
      </c>
      <c r="X112" s="10">
        <f t="shared" si="35"/>
        <v>0</v>
      </c>
      <c r="Y112" s="10">
        <f t="shared" si="36"/>
        <v>0</v>
      </c>
      <c r="AH112" s="130">
        <v>0</v>
      </c>
      <c r="AI112" s="8">
        <f t="shared" si="42"/>
        <v>0</v>
      </c>
      <c r="AJ112" s="130">
        <v>0</v>
      </c>
      <c r="AK112" s="8">
        <f t="shared" si="43"/>
        <v>0</v>
      </c>
    </row>
    <row r="113" spans="1:37" ht="15" customHeight="1" thickBot="1">
      <c r="A113" s="248"/>
      <c r="B113" s="246"/>
      <c r="C113" s="261"/>
      <c r="D113" s="37">
        <v>301</v>
      </c>
      <c r="E113" s="42">
        <v>0</v>
      </c>
      <c r="F113" s="37">
        <v>0</v>
      </c>
      <c r="G113" s="46">
        <f t="shared" si="38"/>
        <v>0</v>
      </c>
      <c r="H113" s="37">
        <v>0</v>
      </c>
      <c r="I113" s="27">
        <f t="shared" si="39"/>
        <v>0</v>
      </c>
      <c r="J113" s="37">
        <v>0</v>
      </c>
      <c r="K113" s="27">
        <f t="shared" si="40"/>
        <v>0</v>
      </c>
      <c r="L113" s="37">
        <v>0</v>
      </c>
      <c r="M113" s="46">
        <f t="shared" si="41"/>
        <v>0</v>
      </c>
      <c r="O113" s="140">
        <f t="shared" si="27"/>
        <v>0</v>
      </c>
      <c r="P113" s="140">
        <f t="shared" si="28"/>
        <v>0</v>
      </c>
      <c r="Q113" s="10">
        <f t="shared" si="29"/>
        <v>0</v>
      </c>
      <c r="R113" s="10">
        <f t="shared" si="30"/>
        <v>0</v>
      </c>
      <c r="S113" s="141">
        <f t="shared" si="31"/>
        <v>0</v>
      </c>
      <c r="T113" s="10">
        <f t="shared" si="37"/>
        <v>0</v>
      </c>
      <c r="U113" s="10">
        <f t="shared" si="32"/>
        <v>0</v>
      </c>
      <c r="V113" s="10">
        <f t="shared" si="33"/>
        <v>0</v>
      </c>
      <c r="W113" s="10">
        <f t="shared" si="34"/>
        <v>0</v>
      </c>
      <c r="X113" s="10">
        <f t="shared" si="35"/>
        <v>0</v>
      </c>
      <c r="Y113" s="10">
        <f t="shared" si="36"/>
        <v>0</v>
      </c>
      <c r="AH113" s="131">
        <v>0</v>
      </c>
      <c r="AI113" s="27">
        <f t="shared" si="42"/>
        <v>0</v>
      </c>
      <c r="AJ113" s="131">
        <v>0</v>
      </c>
      <c r="AK113" s="27">
        <f t="shared" si="43"/>
        <v>0</v>
      </c>
    </row>
    <row r="114" spans="1:37" ht="15" customHeight="1">
      <c r="A114" s="248"/>
      <c r="B114" s="244" t="s">
        <v>13</v>
      </c>
      <c r="C114" s="259">
        <v>144</v>
      </c>
      <c r="D114" s="35">
        <v>56</v>
      </c>
      <c r="E114" s="41">
        <v>0</v>
      </c>
      <c r="F114" s="35">
        <v>0</v>
      </c>
      <c r="G114" s="43">
        <f t="shared" si="38"/>
        <v>0</v>
      </c>
      <c r="H114" s="35">
        <v>0</v>
      </c>
      <c r="I114" s="26">
        <f t="shared" si="39"/>
        <v>0</v>
      </c>
      <c r="J114" s="35">
        <v>0</v>
      </c>
      <c r="K114" s="26">
        <f t="shared" si="40"/>
        <v>0</v>
      </c>
      <c r="L114" s="35">
        <v>0</v>
      </c>
      <c r="M114" s="43">
        <f t="shared" si="41"/>
        <v>0</v>
      </c>
      <c r="O114" s="140">
        <f t="shared" si="27"/>
        <v>0</v>
      </c>
      <c r="P114" s="140">
        <f t="shared" si="28"/>
        <v>0</v>
      </c>
      <c r="Q114" s="10">
        <f t="shared" si="29"/>
        <v>0</v>
      </c>
      <c r="R114" s="10">
        <f t="shared" si="30"/>
        <v>0</v>
      </c>
      <c r="S114" s="141">
        <f t="shared" si="31"/>
        <v>0</v>
      </c>
      <c r="T114" s="10">
        <f t="shared" si="37"/>
        <v>0</v>
      </c>
      <c r="U114" s="10">
        <f t="shared" si="32"/>
        <v>0</v>
      </c>
      <c r="V114" s="10">
        <f t="shared" si="33"/>
        <v>0</v>
      </c>
      <c r="W114" s="10">
        <f t="shared" si="34"/>
        <v>0</v>
      </c>
      <c r="X114" s="10">
        <f t="shared" si="35"/>
        <v>0</v>
      </c>
      <c r="Y114" s="10">
        <f t="shared" si="36"/>
        <v>0</v>
      </c>
      <c r="AH114" s="129">
        <v>0</v>
      </c>
      <c r="AI114" s="26">
        <f t="shared" si="42"/>
        <v>0</v>
      </c>
      <c r="AJ114" s="129">
        <v>0</v>
      </c>
      <c r="AK114" s="26">
        <f t="shared" si="43"/>
        <v>0</v>
      </c>
    </row>
    <row r="115" spans="1:37" ht="15" customHeight="1">
      <c r="A115" s="248"/>
      <c r="B115" s="245"/>
      <c r="C115" s="260"/>
      <c r="D115" s="36">
        <v>81</v>
      </c>
      <c r="E115" s="39">
        <v>0</v>
      </c>
      <c r="F115" s="36">
        <v>0</v>
      </c>
      <c r="G115" s="45">
        <f t="shared" si="38"/>
        <v>0</v>
      </c>
      <c r="H115" s="36">
        <v>0</v>
      </c>
      <c r="I115" s="8">
        <f t="shared" si="39"/>
        <v>0</v>
      </c>
      <c r="J115" s="36">
        <v>0</v>
      </c>
      <c r="K115" s="8">
        <f t="shared" si="40"/>
        <v>0</v>
      </c>
      <c r="L115" s="36">
        <v>0</v>
      </c>
      <c r="M115" s="45">
        <f t="shared" si="41"/>
        <v>0</v>
      </c>
      <c r="O115" s="140">
        <f t="shared" si="27"/>
        <v>0</v>
      </c>
      <c r="P115" s="140">
        <f t="shared" si="28"/>
        <v>0</v>
      </c>
      <c r="Q115" s="10">
        <f t="shared" si="29"/>
        <v>0</v>
      </c>
      <c r="R115" s="10">
        <f t="shared" si="30"/>
        <v>0</v>
      </c>
      <c r="S115" s="141">
        <f t="shared" si="31"/>
        <v>0</v>
      </c>
      <c r="T115" s="10">
        <f t="shared" si="37"/>
        <v>0</v>
      </c>
      <c r="U115" s="10">
        <f t="shared" si="32"/>
        <v>0</v>
      </c>
      <c r="V115" s="10">
        <f t="shared" si="33"/>
        <v>0</v>
      </c>
      <c r="W115" s="10">
        <f t="shared" si="34"/>
        <v>0</v>
      </c>
      <c r="X115" s="10">
        <f t="shared" si="35"/>
        <v>0</v>
      </c>
      <c r="Y115" s="10">
        <f t="shared" si="36"/>
        <v>0</v>
      </c>
      <c r="AH115" s="130">
        <v>0</v>
      </c>
      <c r="AI115" s="8">
        <f t="shared" si="42"/>
        <v>0</v>
      </c>
      <c r="AJ115" s="130">
        <v>0</v>
      </c>
      <c r="AK115" s="8">
        <f t="shared" si="43"/>
        <v>0</v>
      </c>
    </row>
    <row r="116" spans="1:37" ht="15" customHeight="1">
      <c r="A116" s="248"/>
      <c r="B116" s="245"/>
      <c r="C116" s="260"/>
      <c r="D116" s="36">
        <v>103</v>
      </c>
      <c r="E116" s="39">
        <v>0</v>
      </c>
      <c r="F116" s="36">
        <v>0</v>
      </c>
      <c r="G116" s="45">
        <f t="shared" si="38"/>
        <v>0</v>
      </c>
      <c r="H116" s="36">
        <v>0</v>
      </c>
      <c r="I116" s="8">
        <f t="shared" si="39"/>
        <v>0</v>
      </c>
      <c r="J116" s="36">
        <v>0</v>
      </c>
      <c r="K116" s="8">
        <f t="shared" si="40"/>
        <v>0</v>
      </c>
      <c r="L116" s="36">
        <v>0</v>
      </c>
      <c r="M116" s="45">
        <f t="shared" si="41"/>
        <v>0</v>
      </c>
      <c r="O116" s="140">
        <f t="shared" si="27"/>
        <v>0</v>
      </c>
      <c r="P116" s="140">
        <f t="shared" si="28"/>
        <v>0</v>
      </c>
      <c r="Q116" s="10">
        <f t="shared" si="29"/>
        <v>0</v>
      </c>
      <c r="R116" s="10">
        <f t="shared" si="30"/>
        <v>0</v>
      </c>
      <c r="S116" s="141">
        <f t="shared" si="31"/>
        <v>0</v>
      </c>
      <c r="T116" s="10">
        <f t="shared" si="37"/>
        <v>0</v>
      </c>
      <c r="U116" s="10">
        <f t="shared" si="32"/>
        <v>0</v>
      </c>
      <c r="V116" s="10">
        <f t="shared" si="33"/>
        <v>0</v>
      </c>
      <c r="W116" s="10">
        <f t="shared" si="34"/>
        <v>0</v>
      </c>
      <c r="X116" s="10">
        <f t="shared" si="35"/>
        <v>0</v>
      </c>
      <c r="Y116" s="10">
        <f t="shared" si="36"/>
        <v>0</v>
      </c>
      <c r="AH116" s="130">
        <v>0</v>
      </c>
      <c r="AI116" s="8">
        <f t="shared" si="42"/>
        <v>0</v>
      </c>
      <c r="AJ116" s="130">
        <v>0</v>
      </c>
      <c r="AK116" s="8">
        <f t="shared" si="43"/>
        <v>0</v>
      </c>
    </row>
    <row r="117" spans="1:37" ht="15" customHeight="1">
      <c r="A117" s="248"/>
      <c r="B117" s="245"/>
      <c r="C117" s="260"/>
      <c r="D117" s="36">
        <v>119</v>
      </c>
      <c r="E117" s="39">
        <v>0</v>
      </c>
      <c r="F117" s="36">
        <v>0</v>
      </c>
      <c r="G117" s="45">
        <f t="shared" si="38"/>
        <v>0</v>
      </c>
      <c r="H117" s="36">
        <v>0</v>
      </c>
      <c r="I117" s="8">
        <f t="shared" si="39"/>
        <v>0</v>
      </c>
      <c r="J117" s="36">
        <v>0</v>
      </c>
      <c r="K117" s="8">
        <f t="shared" si="40"/>
        <v>0</v>
      </c>
      <c r="L117" s="36">
        <v>0</v>
      </c>
      <c r="M117" s="45">
        <f t="shared" si="41"/>
        <v>0</v>
      </c>
      <c r="O117" s="140">
        <f t="shared" si="27"/>
        <v>0</v>
      </c>
      <c r="P117" s="140">
        <f t="shared" si="28"/>
        <v>0</v>
      </c>
      <c r="Q117" s="10">
        <f t="shared" si="29"/>
        <v>0</v>
      </c>
      <c r="R117" s="10">
        <f t="shared" si="30"/>
        <v>0</v>
      </c>
      <c r="S117" s="141">
        <f t="shared" si="31"/>
        <v>0</v>
      </c>
      <c r="T117" s="10">
        <f t="shared" si="37"/>
        <v>0</v>
      </c>
      <c r="U117" s="10">
        <f t="shared" si="32"/>
        <v>0</v>
      </c>
      <c r="V117" s="10">
        <f t="shared" si="33"/>
        <v>0</v>
      </c>
      <c r="W117" s="10">
        <f t="shared" si="34"/>
        <v>0</v>
      </c>
      <c r="X117" s="10">
        <f t="shared" si="35"/>
        <v>0</v>
      </c>
      <c r="Y117" s="10">
        <f t="shared" si="36"/>
        <v>0</v>
      </c>
      <c r="AH117" s="130">
        <v>0</v>
      </c>
      <c r="AI117" s="8">
        <f t="shared" si="42"/>
        <v>0</v>
      </c>
      <c r="AJ117" s="130">
        <v>0</v>
      </c>
      <c r="AK117" s="8">
        <f t="shared" si="43"/>
        <v>0</v>
      </c>
    </row>
    <row r="118" spans="1:37" ht="15" customHeight="1">
      <c r="A118" s="248"/>
      <c r="B118" s="245"/>
      <c r="C118" s="260"/>
      <c r="D118" s="36">
        <v>144</v>
      </c>
      <c r="E118" s="39">
        <v>1</v>
      </c>
      <c r="F118" s="36">
        <v>0</v>
      </c>
      <c r="G118" s="45">
        <f t="shared" si="38"/>
        <v>1</v>
      </c>
      <c r="H118" s="36">
        <v>0</v>
      </c>
      <c r="I118" s="8">
        <f t="shared" si="39"/>
        <v>1</v>
      </c>
      <c r="J118" s="36">
        <v>1</v>
      </c>
      <c r="K118" s="8">
        <f t="shared" si="40"/>
        <v>0</v>
      </c>
      <c r="L118" s="36">
        <v>0</v>
      </c>
      <c r="M118" s="45">
        <f t="shared" si="41"/>
        <v>1</v>
      </c>
      <c r="O118" s="140">
        <f t="shared" si="27"/>
        <v>0</v>
      </c>
      <c r="P118" s="140">
        <f t="shared" si="28"/>
        <v>0</v>
      </c>
      <c r="Q118" s="10">
        <f t="shared" si="29"/>
        <v>0</v>
      </c>
      <c r="R118" s="10">
        <f t="shared" si="30"/>
        <v>0</v>
      </c>
      <c r="S118" s="141">
        <f t="shared" si="31"/>
        <v>0</v>
      </c>
      <c r="T118" s="10">
        <f t="shared" si="37"/>
        <v>0</v>
      </c>
      <c r="U118" s="10">
        <f t="shared" si="32"/>
        <v>0</v>
      </c>
      <c r="V118" s="10">
        <f t="shared" si="33"/>
        <v>0</v>
      </c>
      <c r="W118" s="10">
        <f t="shared" si="34"/>
        <v>0</v>
      </c>
      <c r="X118" s="10">
        <f t="shared" si="35"/>
        <v>0</v>
      </c>
      <c r="Y118" s="10">
        <f t="shared" si="36"/>
        <v>0</v>
      </c>
      <c r="AH118" s="130">
        <v>1</v>
      </c>
      <c r="AI118" s="8">
        <f t="shared" si="42"/>
        <v>0</v>
      </c>
      <c r="AJ118" s="130">
        <v>1</v>
      </c>
      <c r="AK118" s="8">
        <f t="shared" si="43"/>
        <v>0</v>
      </c>
    </row>
    <row r="119" spans="1:37" ht="15" customHeight="1">
      <c r="A119" s="248"/>
      <c r="B119" s="245"/>
      <c r="C119" s="260"/>
      <c r="D119" s="36">
        <v>158</v>
      </c>
      <c r="E119" s="39">
        <v>0</v>
      </c>
      <c r="F119" s="36">
        <v>0</v>
      </c>
      <c r="G119" s="45">
        <f t="shared" si="38"/>
        <v>0</v>
      </c>
      <c r="H119" s="36">
        <v>0</v>
      </c>
      <c r="I119" s="8">
        <f t="shared" si="39"/>
        <v>0</v>
      </c>
      <c r="J119" s="36">
        <v>0</v>
      </c>
      <c r="K119" s="8">
        <f t="shared" si="40"/>
        <v>0</v>
      </c>
      <c r="L119" s="36">
        <v>0</v>
      </c>
      <c r="M119" s="45">
        <f t="shared" si="41"/>
        <v>0</v>
      </c>
      <c r="O119" s="140">
        <f t="shared" si="27"/>
        <v>0</v>
      </c>
      <c r="P119" s="140">
        <f t="shared" si="28"/>
        <v>0</v>
      </c>
      <c r="Q119" s="10">
        <f t="shared" si="29"/>
        <v>0</v>
      </c>
      <c r="R119" s="10">
        <f t="shared" si="30"/>
        <v>0</v>
      </c>
      <c r="S119" s="141">
        <f t="shared" si="31"/>
        <v>0</v>
      </c>
      <c r="T119" s="10">
        <f t="shared" si="37"/>
        <v>0</v>
      </c>
      <c r="U119" s="10">
        <f t="shared" si="32"/>
        <v>0</v>
      </c>
      <c r="V119" s="10">
        <f t="shared" si="33"/>
        <v>0</v>
      </c>
      <c r="W119" s="10">
        <f t="shared" si="34"/>
        <v>0</v>
      </c>
      <c r="X119" s="10">
        <f t="shared" si="35"/>
        <v>0</v>
      </c>
      <c r="Y119" s="10">
        <f t="shared" si="36"/>
        <v>0</v>
      </c>
      <c r="AH119" s="130">
        <v>0</v>
      </c>
      <c r="AI119" s="8">
        <f t="shared" si="42"/>
        <v>0</v>
      </c>
      <c r="AJ119" s="130">
        <v>0</v>
      </c>
      <c r="AK119" s="8">
        <f t="shared" si="43"/>
        <v>0</v>
      </c>
    </row>
    <row r="120" spans="1:37" ht="15" customHeight="1">
      <c r="A120" s="248"/>
      <c r="B120" s="245"/>
      <c r="C120" s="260"/>
      <c r="D120" s="36">
        <v>181</v>
      </c>
      <c r="E120" s="39">
        <v>0</v>
      </c>
      <c r="F120" s="36">
        <v>0</v>
      </c>
      <c r="G120" s="45">
        <f t="shared" si="38"/>
        <v>0</v>
      </c>
      <c r="H120" s="36">
        <v>0</v>
      </c>
      <c r="I120" s="8">
        <f t="shared" si="39"/>
        <v>0</v>
      </c>
      <c r="J120" s="36">
        <v>0</v>
      </c>
      <c r="K120" s="8">
        <f t="shared" si="40"/>
        <v>0</v>
      </c>
      <c r="L120" s="36">
        <v>0</v>
      </c>
      <c r="M120" s="45">
        <f t="shared" si="41"/>
        <v>0</v>
      </c>
      <c r="O120" s="140">
        <f t="shared" si="27"/>
        <v>0</v>
      </c>
      <c r="P120" s="140">
        <f t="shared" si="28"/>
        <v>0</v>
      </c>
      <c r="Q120" s="10">
        <f t="shared" si="29"/>
        <v>0</v>
      </c>
      <c r="R120" s="10">
        <f t="shared" si="30"/>
        <v>0</v>
      </c>
      <c r="S120" s="141">
        <f t="shared" si="31"/>
        <v>0</v>
      </c>
      <c r="T120" s="10">
        <f t="shared" si="37"/>
        <v>0</v>
      </c>
      <c r="U120" s="10">
        <f t="shared" si="32"/>
        <v>0</v>
      </c>
      <c r="V120" s="10">
        <f t="shared" si="33"/>
        <v>0</v>
      </c>
      <c r="W120" s="10">
        <f t="shared" si="34"/>
        <v>0</v>
      </c>
      <c r="X120" s="10">
        <f t="shared" si="35"/>
        <v>0</v>
      </c>
      <c r="Y120" s="10">
        <f t="shared" si="36"/>
        <v>0</v>
      </c>
      <c r="AH120" s="130">
        <v>0</v>
      </c>
      <c r="AI120" s="8">
        <f t="shared" si="42"/>
        <v>0</v>
      </c>
      <c r="AJ120" s="130">
        <v>0</v>
      </c>
      <c r="AK120" s="8">
        <f t="shared" si="43"/>
        <v>0</v>
      </c>
    </row>
    <row r="121" spans="1:37" ht="15" customHeight="1">
      <c r="A121" s="248"/>
      <c r="B121" s="245"/>
      <c r="C121" s="260"/>
      <c r="D121" s="36">
        <v>228</v>
      </c>
      <c r="E121" s="39">
        <v>0</v>
      </c>
      <c r="F121" s="36">
        <v>0</v>
      </c>
      <c r="G121" s="45">
        <f t="shared" si="38"/>
        <v>0</v>
      </c>
      <c r="H121" s="36">
        <v>0</v>
      </c>
      <c r="I121" s="8">
        <f t="shared" si="39"/>
        <v>0</v>
      </c>
      <c r="J121" s="36">
        <v>0</v>
      </c>
      <c r="K121" s="8">
        <f t="shared" si="40"/>
        <v>0</v>
      </c>
      <c r="L121" s="36">
        <v>0</v>
      </c>
      <c r="M121" s="45">
        <f t="shared" si="41"/>
        <v>0</v>
      </c>
      <c r="O121" s="140">
        <f t="shared" si="27"/>
        <v>0</v>
      </c>
      <c r="P121" s="140">
        <f t="shared" si="28"/>
        <v>0</v>
      </c>
      <c r="Q121" s="10">
        <f t="shared" si="29"/>
        <v>0</v>
      </c>
      <c r="R121" s="10">
        <f t="shared" si="30"/>
        <v>0</v>
      </c>
      <c r="S121" s="141">
        <f t="shared" si="31"/>
        <v>0</v>
      </c>
      <c r="T121" s="10">
        <f t="shared" si="37"/>
        <v>0</v>
      </c>
      <c r="U121" s="10">
        <f t="shared" si="32"/>
        <v>0</v>
      </c>
      <c r="V121" s="10">
        <f t="shared" si="33"/>
        <v>0</v>
      </c>
      <c r="W121" s="10">
        <f t="shared" si="34"/>
        <v>0</v>
      </c>
      <c r="X121" s="10">
        <f t="shared" si="35"/>
        <v>0</v>
      </c>
      <c r="Y121" s="10">
        <f t="shared" si="36"/>
        <v>0</v>
      </c>
      <c r="AH121" s="130">
        <v>0</v>
      </c>
      <c r="AI121" s="8">
        <f t="shared" si="42"/>
        <v>0</v>
      </c>
      <c r="AJ121" s="130">
        <v>0</v>
      </c>
      <c r="AK121" s="8">
        <f t="shared" si="43"/>
        <v>0</v>
      </c>
    </row>
    <row r="122" spans="1:37" ht="15" customHeight="1" thickBot="1">
      <c r="A122" s="248"/>
      <c r="B122" s="246"/>
      <c r="C122" s="261"/>
      <c r="D122" s="37">
        <v>301</v>
      </c>
      <c r="E122" s="42">
        <v>0</v>
      </c>
      <c r="F122" s="37">
        <v>0</v>
      </c>
      <c r="G122" s="46">
        <f t="shared" si="38"/>
        <v>0</v>
      </c>
      <c r="H122" s="37">
        <v>0</v>
      </c>
      <c r="I122" s="27">
        <f t="shared" si="39"/>
        <v>0</v>
      </c>
      <c r="J122" s="37">
        <v>0</v>
      </c>
      <c r="K122" s="27">
        <f t="shared" si="40"/>
        <v>0</v>
      </c>
      <c r="L122" s="37">
        <v>0</v>
      </c>
      <c r="M122" s="46">
        <f t="shared" si="41"/>
        <v>0</v>
      </c>
      <c r="O122" s="140">
        <f t="shared" si="27"/>
        <v>0</v>
      </c>
      <c r="P122" s="140">
        <f t="shared" si="28"/>
        <v>0</v>
      </c>
      <c r="Q122" s="10">
        <f t="shared" si="29"/>
        <v>0</v>
      </c>
      <c r="R122" s="10">
        <f t="shared" si="30"/>
        <v>0</v>
      </c>
      <c r="S122" s="141">
        <f t="shared" si="31"/>
        <v>0</v>
      </c>
      <c r="T122" s="10">
        <f t="shared" si="37"/>
        <v>0</v>
      </c>
      <c r="U122" s="10">
        <f t="shared" si="32"/>
        <v>0</v>
      </c>
      <c r="V122" s="10">
        <f t="shared" si="33"/>
        <v>0</v>
      </c>
      <c r="W122" s="10">
        <f t="shared" si="34"/>
        <v>0</v>
      </c>
      <c r="X122" s="10">
        <f t="shared" si="35"/>
        <v>0</v>
      </c>
      <c r="Y122" s="10">
        <f t="shared" si="36"/>
        <v>0</v>
      </c>
      <c r="AH122" s="131">
        <v>0</v>
      </c>
      <c r="AI122" s="27">
        <f t="shared" si="42"/>
        <v>0</v>
      </c>
      <c r="AJ122" s="131">
        <v>0</v>
      </c>
      <c r="AK122" s="27">
        <f t="shared" si="43"/>
        <v>0</v>
      </c>
    </row>
    <row r="123" spans="1:37" ht="15" customHeight="1" thickBot="1">
      <c r="A123" s="248"/>
      <c r="B123" s="66"/>
      <c r="C123" s="67"/>
      <c r="D123" s="68"/>
      <c r="E123" s="69"/>
      <c r="F123" s="68"/>
      <c r="G123" s="70"/>
      <c r="H123" s="68"/>
      <c r="I123" s="70"/>
      <c r="J123" s="68"/>
      <c r="K123" s="70"/>
      <c r="L123" s="68"/>
      <c r="M123" s="70"/>
      <c r="O123" s="140">
        <f t="shared" si="27"/>
        <v>0</v>
      </c>
      <c r="P123" s="140">
        <f t="shared" si="28"/>
        <v>0</v>
      </c>
      <c r="Q123" s="10">
        <f t="shared" si="29"/>
        <v>0</v>
      </c>
      <c r="R123" s="10">
        <f t="shared" si="30"/>
        <v>0</v>
      </c>
      <c r="S123" s="141">
        <f t="shared" si="31"/>
        <v>0</v>
      </c>
      <c r="T123" s="10">
        <f t="shared" si="37"/>
        <v>0</v>
      </c>
      <c r="U123" s="10">
        <f t="shared" si="32"/>
        <v>0</v>
      </c>
      <c r="V123" s="10">
        <f t="shared" si="33"/>
        <v>0</v>
      </c>
      <c r="W123" s="10">
        <f t="shared" si="34"/>
        <v>0</v>
      </c>
      <c r="X123" s="10">
        <f t="shared" si="35"/>
        <v>0</v>
      </c>
      <c r="Y123" s="10">
        <f t="shared" si="36"/>
        <v>0</v>
      </c>
      <c r="AH123" s="68"/>
      <c r="AI123" s="70"/>
      <c r="AJ123" s="68"/>
      <c r="AK123" s="70"/>
    </row>
    <row r="124" spans="1:37" ht="15" customHeight="1">
      <c r="A124" s="248"/>
      <c r="B124" s="244" t="s">
        <v>14</v>
      </c>
      <c r="C124" s="259">
        <v>46</v>
      </c>
      <c r="D124" s="35">
        <v>46</v>
      </c>
      <c r="E124" s="41">
        <v>1</v>
      </c>
      <c r="F124" s="35">
        <v>1</v>
      </c>
      <c r="G124" s="43">
        <f t="shared" ref="G124:G148" si="44">$E124-F124</f>
        <v>0</v>
      </c>
      <c r="H124" s="35">
        <v>1</v>
      </c>
      <c r="I124" s="26">
        <f t="shared" ref="I124:I148" si="45">$E124-H124</f>
        <v>0</v>
      </c>
      <c r="J124" s="35">
        <v>1</v>
      </c>
      <c r="K124" s="26">
        <f t="shared" ref="K124:K148" si="46">$E124-J124</f>
        <v>0</v>
      </c>
      <c r="L124" s="35">
        <v>0</v>
      </c>
      <c r="M124" s="43">
        <f t="shared" ref="M124:M148" si="47">$E124-L124</f>
        <v>1</v>
      </c>
      <c r="O124" s="140">
        <f t="shared" si="27"/>
        <v>0</v>
      </c>
      <c r="P124" s="140">
        <f t="shared" si="28"/>
        <v>1</v>
      </c>
      <c r="Q124" s="10">
        <f t="shared" si="29"/>
        <v>0</v>
      </c>
      <c r="R124" s="10">
        <f t="shared" si="30"/>
        <v>0</v>
      </c>
      <c r="S124" s="141">
        <f t="shared" si="31"/>
        <v>0</v>
      </c>
      <c r="T124" s="10">
        <f t="shared" si="37"/>
        <v>1</v>
      </c>
      <c r="U124" s="10">
        <f t="shared" si="32"/>
        <v>1</v>
      </c>
      <c r="V124" s="10">
        <f t="shared" si="33"/>
        <v>0</v>
      </c>
      <c r="W124" s="10">
        <f t="shared" si="34"/>
        <v>1</v>
      </c>
      <c r="X124" s="10">
        <f t="shared" si="35"/>
        <v>0</v>
      </c>
      <c r="Y124" s="10">
        <f t="shared" si="36"/>
        <v>0</v>
      </c>
      <c r="AH124" s="129">
        <v>1</v>
      </c>
      <c r="AI124" s="26">
        <f t="shared" ref="AI124:AI148" si="48">$E124-AH124</f>
        <v>0</v>
      </c>
      <c r="AJ124" s="129">
        <v>1</v>
      </c>
      <c r="AK124" s="26">
        <f t="shared" ref="AK124:AK148" si="49">$E124-AJ124</f>
        <v>0</v>
      </c>
    </row>
    <row r="125" spans="1:37" ht="15" customHeight="1">
      <c r="A125" s="248"/>
      <c r="B125" s="245"/>
      <c r="C125" s="260"/>
      <c r="D125" s="36">
        <v>66</v>
      </c>
      <c r="E125" s="39">
        <v>0</v>
      </c>
      <c r="F125" s="36">
        <v>0</v>
      </c>
      <c r="G125" s="45">
        <f t="shared" si="44"/>
        <v>0</v>
      </c>
      <c r="H125" s="36">
        <v>0</v>
      </c>
      <c r="I125" s="8">
        <f t="shared" si="45"/>
        <v>0</v>
      </c>
      <c r="J125" s="36">
        <v>0</v>
      </c>
      <c r="K125" s="8">
        <f t="shared" si="46"/>
        <v>0</v>
      </c>
      <c r="L125" s="36">
        <v>0</v>
      </c>
      <c r="M125" s="45">
        <f t="shared" si="47"/>
        <v>0</v>
      </c>
      <c r="O125" s="140">
        <f t="shared" si="27"/>
        <v>0</v>
      </c>
      <c r="P125" s="140">
        <f t="shared" si="28"/>
        <v>0</v>
      </c>
      <c r="Q125" s="10">
        <f t="shared" si="29"/>
        <v>0</v>
      </c>
      <c r="R125" s="10">
        <f t="shared" si="30"/>
        <v>0</v>
      </c>
      <c r="S125" s="141">
        <f t="shared" si="31"/>
        <v>0</v>
      </c>
      <c r="T125" s="10">
        <f t="shared" si="37"/>
        <v>0</v>
      </c>
      <c r="U125" s="10">
        <f t="shared" si="32"/>
        <v>0</v>
      </c>
      <c r="V125" s="10">
        <f t="shared" si="33"/>
        <v>0</v>
      </c>
      <c r="W125" s="10">
        <f t="shared" si="34"/>
        <v>0</v>
      </c>
      <c r="X125" s="10">
        <f t="shared" si="35"/>
        <v>0</v>
      </c>
      <c r="Y125" s="10">
        <f t="shared" si="36"/>
        <v>0</v>
      </c>
      <c r="AH125" s="130">
        <v>0</v>
      </c>
      <c r="AI125" s="8">
        <f t="shared" si="48"/>
        <v>0</v>
      </c>
      <c r="AJ125" s="130">
        <v>0</v>
      </c>
      <c r="AK125" s="8">
        <f t="shared" si="49"/>
        <v>0</v>
      </c>
    </row>
    <row r="126" spans="1:37" ht="15" customHeight="1">
      <c r="A126" s="248"/>
      <c r="B126" s="245"/>
      <c r="C126" s="260"/>
      <c r="D126" s="36">
        <v>96</v>
      </c>
      <c r="E126" s="39">
        <v>0</v>
      </c>
      <c r="F126" s="36">
        <v>0</v>
      </c>
      <c r="G126" s="45">
        <f t="shared" si="44"/>
        <v>0</v>
      </c>
      <c r="H126" s="36">
        <v>0</v>
      </c>
      <c r="I126" s="8">
        <f t="shared" si="45"/>
        <v>0</v>
      </c>
      <c r="J126" s="36">
        <v>0</v>
      </c>
      <c r="K126" s="8">
        <f t="shared" si="46"/>
        <v>0</v>
      </c>
      <c r="L126" s="36">
        <v>0</v>
      </c>
      <c r="M126" s="45">
        <f t="shared" si="47"/>
        <v>0</v>
      </c>
      <c r="O126" s="140">
        <f t="shared" si="27"/>
        <v>0</v>
      </c>
      <c r="P126" s="140">
        <f t="shared" si="28"/>
        <v>0</v>
      </c>
      <c r="Q126" s="10">
        <f t="shared" si="29"/>
        <v>0</v>
      </c>
      <c r="R126" s="10">
        <f t="shared" si="30"/>
        <v>0</v>
      </c>
      <c r="S126" s="141">
        <f t="shared" si="31"/>
        <v>0</v>
      </c>
      <c r="T126" s="10">
        <f t="shared" si="37"/>
        <v>0</v>
      </c>
      <c r="U126" s="10">
        <f t="shared" si="32"/>
        <v>0</v>
      </c>
      <c r="V126" s="10">
        <f t="shared" si="33"/>
        <v>0</v>
      </c>
      <c r="W126" s="10">
        <f t="shared" si="34"/>
        <v>0</v>
      </c>
      <c r="X126" s="10">
        <f t="shared" si="35"/>
        <v>0</v>
      </c>
      <c r="Y126" s="10">
        <f t="shared" si="36"/>
        <v>0</v>
      </c>
      <c r="AH126" s="130">
        <v>0</v>
      </c>
      <c r="AI126" s="8">
        <f t="shared" si="48"/>
        <v>0</v>
      </c>
      <c r="AJ126" s="130">
        <v>0</v>
      </c>
      <c r="AK126" s="8">
        <f t="shared" si="49"/>
        <v>0</v>
      </c>
    </row>
    <row r="127" spans="1:37" ht="15" customHeight="1">
      <c r="A127" s="248"/>
      <c r="B127" s="245"/>
      <c r="C127" s="260"/>
      <c r="D127" s="36">
        <v>122</v>
      </c>
      <c r="E127" s="39">
        <v>0</v>
      </c>
      <c r="F127" s="36">
        <v>0</v>
      </c>
      <c r="G127" s="45">
        <f t="shared" si="44"/>
        <v>0</v>
      </c>
      <c r="H127" s="36">
        <v>0</v>
      </c>
      <c r="I127" s="8">
        <f t="shared" si="45"/>
        <v>0</v>
      </c>
      <c r="J127" s="36">
        <v>0</v>
      </c>
      <c r="K127" s="8">
        <f t="shared" si="46"/>
        <v>0</v>
      </c>
      <c r="L127" s="36">
        <v>1</v>
      </c>
      <c r="M127" s="45">
        <f t="shared" si="47"/>
        <v>-1</v>
      </c>
      <c r="O127" s="140">
        <f t="shared" si="27"/>
        <v>0</v>
      </c>
      <c r="P127" s="140">
        <f t="shared" si="28"/>
        <v>0</v>
      </c>
      <c r="Q127" s="10">
        <f t="shared" si="29"/>
        <v>0</v>
      </c>
      <c r="R127" s="10">
        <f t="shared" si="30"/>
        <v>0</v>
      </c>
      <c r="S127" s="141">
        <f t="shared" si="31"/>
        <v>0</v>
      </c>
      <c r="T127" s="10">
        <f t="shared" si="37"/>
        <v>0</v>
      </c>
      <c r="U127" s="10">
        <f t="shared" si="32"/>
        <v>0</v>
      </c>
      <c r="V127" s="10">
        <f t="shared" si="33"/>
        <v>0</v>
      </c>
      <c r="W127" s="10">
        <f t="shared" si="34"/>
        <v>0</v>
      </c>
      <c r="X127" s="10">
        <f t="shared" si="35"/>
        <v>0</v>
      </c>
      <c r="Y127" s="10">
        <f t="shared" si="36"/>
        <v>0</v>
      </c>
      <c r="AH127" s="130">
        <v>0</v>
      </c>
      <c r="AI127" s="8">
        <f t="shared" si="48"/>
        <v>0</v>
      </c>
      <c r="AJ127" s="130">
        <v>0</v>
      </c>
      <c r="AK127" s="8">
        <f t="shared" si="49"/>
        <v>0</v>
      </c>
    </row>
    <row r="128" spans="1:37" ht="15" customHeight="1" thickBot="1">
      <c r="A128" s="248"/>
      <c r="B128" s="246"/>
      <c r="C128" s="261"/>
      <c r="D128" s="37">
        <v>143</v>
      </c>
      <c r="E128" s="42">
        <v>0</v>
      </c>
      <c r="F128" s="37">
        <v>0</v>
      </c>
      <c r="G128" s="46">
        <f t="shared" si="44"/>
        <v>0</v>
      </c>
      <c r="H128" s="37">
        <v>0</v>
      </c>
      <c r="I128" s="27">
        <f t="shared" si="45"/>
        <v>0</v>
      </c>
      <c r="J128" s="37">
        <v>0</v>
      </c>
      <c r="K128" s="27">
        <f t="shared" si="46"/>
        <v>0</v>
      </c>
      <c r="L128" s="37">
        <v>0</v>
      </c>
      <c r="M128" s="46">
        <f t="shared" si="47"/>
        <v>0</v>
      </c>
      <c r="O128" s="140">
        <f t="shared" si="27"/>
        <v>0</v>
      </c>
      <c r="P128" s="140">
        <f t="shared" si="28"/>
        <v>0</v>
      </c>
      <c r="Q128" s="10">
        <f t="shared" si="29"/>
        <v>0</v>
      </c>
      <c r="R128" s="10">
        <f t="shared" si="30"/>
        <v>0</v>
      </c>
      <c r="S128" s="141">
        <f t="shared" si="31"/>
        <v>0</v>
      </c>
      <c r="T128" s="10">
        <f t="shared" si="37"/>
        <v>0</v>
      </c>
      <c r="U128" s="10">
        <f t="shared" si="32"/>
        <v>0</v>
      </c>
      <c r="V128" s="10">
        <f t="shared" si="33"/>
        <v>0</v>
      </c>
      <c r="W128" s="10">
        <f t="shared" si="34"/>
        <v>0</v>
      </c>
      <c r="X128" s="10">
        <f t="shared" si="35"/>
        <v>0</v>
      </c>
      <c r="Y128" s="10">
        <f t="shared" si="36"/>
        <v>0</v>
      </c>
      <c r="AH128" s="131">
        <v>0</v>
      </c>
      <c r="AI128" s="27">
        <f t="shared" si="48"/>
        <v>0</v>
      </c>
      <c r="AJ128" s="131">
        <v>0</v>
      </c>
      <c r="AK128" s="27">
        <f t="shared" si="49"/>
        <v>0</v>
      </c>
    </row>
    <row r="129" spans="1:37" ht="15" customHeight="1">
      <c r="A129" s="248"/>
      <c r="B129" s="244" t="s">
        <v>14</v>
      </c>
      <c r="C129" s="259">
        <v>66</v>
      </c>
      <c r="D129" s="35">
        <v>46</v>
      </c>
      <c r="E129" s="41">
        <v>0</v>
      </c>
      <c r="F129" s="35">
        <v>0</v>
      </c>
      <c r="G129" s="43">
        <f t="shared" si="44"/>
        <v>0</v>
      </c>
      <c r="H129" s="35">
        <v>0</v>
      </c>
      <c r="I129" s="26">
        <f t="shared" si="45"/>
        <v>0</v>
      </c>
      <c r="J129" s="35">
        <v>0</v>
      </c>
      <c r="K129" s="26">
        <f t="shared" si="46"/>
        <v>0</v>
      </c>
      <c r="L129" s="35">
        <v>0</v>
      </c>
      <c r="M129" s="43">
        <f t="shared" si="47"/>
        <v>0</v>
      </c>
      <c r="O129" s="140">
        <f t="shared" si="27"/>
        <v>0</v>
      </c>
      <c r="P129" s="140">
        <f t="shared" si="28"/>
        <v>0</v>
      </c>
      <c r="Q129" s="10">
        <f t="shared" si="29"/>
        <v>0</v>
      </c>
      <c r="R129" s="10">
        <f t="shared" si="30"/>
        <v>0</v>
      </c>
      <c r="S129" s="141">
        <f t="shared" si="31"/>
        <v>0</v>
      </c>
      <c r="T129" s="10">
        <f t="shared" si="37"/>
        <v>0</v>
      </c>
      <c r="U129" s="10">
        <f t="shared" si="32"/>
        <v>0</v>
      </c>
      <c r="V129" s="10">
        <f t="shared" si="33"/>
        <v>0</v>
      </c>
      <c r="W129" s="10">
        <f t="shared" si="34"/>
        <v>0</v>
      </c>
      <c r="X129" s="10">
        <f t="shared" si="35"/>
        <v>0</v>
      </c>
      <c r="Y129" s="10">
        <f t="shared" si="36"/>
        <v>0</v>
      </c>
      <c r="AH129" s="129">
        <v>0</v>
      </c>
      <c r="AI129" s="26">
        <f t="shared" si="48"/>
        <v>0</v>
      </c>
      <c r="AJ129" s="129">
        <v>0</v>
      </c>
      <c r="AK129" s="26">
        <f t="shared" si="49"/>
        <v>0</v>
      </c>
    </row>
    <row r="130" spans="1:37" ht="15" customHeight="1">
      <c r="A130" s="248"/>
      <c r="B130" s="245"/>
      <c r="C130" s="260"/>
      <c r="D130" s="36">
        <v>66</v>
      </c>
      <c r="E130" s="39">
        <v>1</v>
      </c>
      <c r="F130" s="36">
        <v>1</v>
      </c>
      <c r="G130" s="45">
        <f t="shared" si="44"/>
        <v>0</v>
      </c>
      <c r="H130" s="36">
        <v>1</v>
      </c>
      <c r="I130" s="8">
        <f t="shared" si="45"/>
        <v>0</v>
      </c>
      <c r="J130" s="36">
        <v>1</v>
      </c>
      <c r="K130" s="8">
        <f t="shared" si="46"/>
        <v>0</v>
      </c>
      <c r="L130" s="36">
        <v>0</v>
      </c>
      <c r="M130" s="45">
        <f t="shared" si="47"/>
        <v>1</v>
      </c>
      <c r="O130" s="140">
        <f t="shared" si="27"/>
        <v>0</v>
      </c>
      <c r="P130" s="140">
        <f t="shared" si="28"/>
        <v>1</v>
      </c>
      <c r="Q130" s="10">
        <f t="shared" si="29"/>
        <v>0</v>
      </c>
      <c r="R130" s="10">
        <f t="shared" si="30"/>
        <v>0</v>
      </c>
      <c r="S130" s="141">
        <f t="shared" si="31"/>
        <v>0</v>
      </c>
      <c r="T130" s="10">
        <f t="shared" si="37"/>
        <v>1</v>
      </c>
      <c r="U130" s="10">
        <f t="shared" si="32"/>
        <v>1</v>
      </c>
      <c r="V130" s="10">
        <f t="shared" si="33"/>
        <v>0</v>
      </c>
      <c r="W130" s="10">
        <f t="shared" si="34"/>
        <v>1</v>
      </c>
      <c r="X130" s="10">
        <f t="shared" si="35"/>
        <v>0</v>
      </c>
      <c r="Y130" s="10">
        <f t="shared" si="36"/>
        <v>0</v>
      </c>
      <c r="AH130" s="130">
        <v>1</v>
      </c>
      <c r="AI130" s="8">
        <f t="shared" si="48"/>
        <v>0</v>
      </c>
      <c r="AJ130" s="130">
        <v>1</v>
      </c>
      <c r="AK130" s="8">
        <f t="shared" si="49"/>
        <v>0</v>
      </c>
    </row>
    <row r="131" spans="1:37" ht="15" customHeight="1">
      <c r="A131" s="248"/>
      <c r="B131" s="245"/>
      <c r="C131" s="260"/>
      <c r="D131" s="36">
        <v>96</v>
      </c>
      <c r="E131" s="39">
        <v>0</v>
      </c>
      <c r="F131" s="36">
        <v>0</v>
      </c>
      <c r="G131" s="45">
        <f t="shared" si="44"/>
        <v>0</v>
      </c>
      <c r="H131" s="36">
        <v>0</v>
      </c>
      <c r="I131" s="8">
        <f t="shared" si="45"/>
        <v>0</v>
      </c>
      <c r="J131" s="36">
        <v>0</v>
      </c>
      <c r="K131" s="8">
        <f t="shared" si="46"/>
        <v>0</v>
      </c>
      <c r="L131" s="36">
        <v>0</v>
      </c>
      <c r="M131" s="45">
        <f t="shared" si="47"/>
        <v>0</v>
      </c>
      <c r="O131" s="140">
        <f t="shared" ref="O131:O194" si="50">IF($E131*(F131+H131+J131+L131) = 4, 1, 0)</f>
        <v>0</v>
      </c>
      <c r="P131" s="140">
        <f t="shared" ref="P131:P194" si="51">IF($E131*(F131+H131+J131) = 3, 1, 0)</f>
        <v>0</v>
      </c>
      <c r="Q131" s="10">
        <f t="shared" ref="Q131:Q194" si="52">IF($E131*(F131+H131+L131) = 3, 1, 0)</f>
        <v>0</v>
      </c>
      <c r="R131" s="10">
        <f t="shared" ref="R131:R194" si="53">IF($E131*(F131+J131+L131) = 3, 1, 0)</f>
        <v>0</v>
      </c>
      <c r="S131" s="141">
        <f t="shared" ref="S131:S194" si="54">IF($E131*(H131+J131+L131) =3, 1, 0)</f>
        <v>0</v>
      </c>
      <c r="T131" s="10">
        <f t="shared" si="37"/>
        <v>0</v>
      </c>
      <c r="U131" s="10">
        <f t="shared" ref="U131:U194" si="55">IF($E131*(F131+J131) = 2, 1, 0)</f>
        <v>0</v>
      </c>
      <c r="V131" s="10">
        <f t="shared" ref="V131:V194" si="56">IF($E131*(F131+L131) = 2, 1, 0)</f>
        <v>0</v>
      </c>
      <c r="W131" s="10">
        <f t="shared" ref="W131:W194" si="57">IF($E131*(H131+J131) = 2, 1, 0)</f>
        <v>0</v>
      </c>
      <c r="X131" s="10">
        <f t="shared" ref="X131:X194" si="58">IF($E131*(H131+L131) = 2, 1, 0)</f>
        <v>0</v>
      </c>
      <c r="Y131" s="10">
        <f t="shared" ref="Y131:Y194" si="59">IF($E131*(J131+L131) = 2, 1, 0)</f>
        <v>0</v>
      </c>
      <c r="AH131" s="130">
        <v>0</v>
      </c>
      <c r="AI131" s="8">
        <f t="shared" si="48"/>
        <v>0</v>
      </c>
      <c r="AJ131" s="130">
        <v>0</v>
      </c>
      <c r="AK131" s="8">
        <f t="shared" si="49"/>
        <v>0</v>
      </c>
    </row>
    <row r="132" spans="1:37" ht="15" customHeight="1">
      <c r="A132" s="248"/>
      <c r="B132" s="245"/>
      <c r="C132" s="260"/>
      <c r="D132" s="36">
        <v>122</v>
      </c>
      <c r="E132" s="39">
        <v>0</v>
      </c>
      <c r="F132" s="36">
        <v>0</v>
      </c>
      <c r="G132" s="45">
        <f t="shared" si="44"/>
        <v>0</v>
      </c>
      <c r="H132" s="36">
        <v>0</v>
      </c>
      <c r="I132" s="8">
        <f t="shared" si="45"/>
        <v>0</v>
      </c>
      <c r="J132" s="36">
        <v>0</v>
      </c>
      <c r="K132" s="8">
        <f t="shared" si="46"/>
        <v>0</v>
      </c>
      <c r="L132" s="36">
        <v>1</v>
      </c>
      <c r="M132" s="45">
        <f t="shared" si="47"/>
        <v>-1</v>
      </c>
      <c r="O132" s="140">
        <f t="shared" si="50"/>
        <v>0</v>
      </c>
      <c r="P132" s="140">
        <f t="shared" si="51"/>
        <v>0</v>
      </c>
      <c r="Q132" s="10">
        <f t="shared" si="52"/>
        <v>0</v>
      </c>
      <c r="R132" s="10">
        <f t="shared" si="53"/>
        <v>0</v>
      </c>
      <c r="S132" s="141">
        <f t="shared" si="54"/>
        <v>0</v>
      </c>
      <c r="T132" s="10">
        <f t="shared" ref="T132:T195" si="60">IF($E132*(F132+H132) = 2, 1, 0)</f>
        <v>0</v>
      </c>
      <c r="U132" s="10">
        <f t="shared" si="55"/>
        <v>0</v>
      </c>
      <c r="V132" s="10">
        <f t="shared" si="56"/>
        <v>0</v>
      </c>
      <c r="W132" s="10">
        <f t="shared" si="57"/>
        <v>0</v>
      </c>
      <c r="X132" s="10">
        <f t="shared" si="58"/>
        <v>0</v>
      </c>
      <c r="Y132" s="10">
        <f t="shared" si="59"/>
        <v>0</v>
      </c>
      <c r="AH132" s="130">
        <v>0</v>
      </c>
      <c r="AI132" s="8">
        <f t="shared" si="48"/>
        <v>0</v>
      </c>
      <c r="AJ132" s="130">
        <v>0</v>
      </c>
      <c r="AK132" s="8">
        <f t="shared" si="49"/>
        <v>0</v>
      </c>
    </row>
    <row r="133" spans="1:37" ht="15" customHeight="1" thickBot="1">
      <c r="A133" s="248"/>
      <c r="B133" s="245"/>
      <c r="C133" s="260"/>
      <c r="D133" s="36">
        <v>143</v>
      </c>
      <c r="E133" s="39">
        <v>0</v>
      </c>
      <c r="F133" s="36">
        <v>0</v>
      </c>
      <c r="G133" s="45">
        <f t="shared" si="44"/>
        <v>0</v>
      </c>
      <c r="H133" s="36">
        <v>0</v>
      </c>
      <c r="I133" s="8">
        <f t="shared" si="45"/>
        <v>0</v>
      </c>
      <c r="J133" s="36">
        <v>0</v>
      </c>
      <c r="K133" s="8">
        <f t="shared" si="46"/>
        <v>0</v>
      </c>
      <c r="L133" s="36">
        <v>0</v>
      </c>
      <c r="M133" s="45">
        <f t="shared" si="47"/>
        <v>0</v>
      </c>
      <c r="O133" s="140">
        <f t="shared" si="50"/>
        <v>0</v>
      </c>
      <c r="P133" s="140">
        <f t="shared" si="51"/>
        <v>0</v>
      </c>
      <c r="Q133" s="10">
        <f t="shared" si="52"/>
        <v>0</v>
      </c>
      <c r="R133" s="10">
        <f t="shared" si="53"/>
        <v>0</v>
      </c>
      <c r="S133" s="141">
        <f t="shared" si="54"/>
        <v>0</v>
      </c>
      <c r="T133" s="10">
        <f t="shared" si="60"/>
        <v>0</v>
      </c>
      <c r="U133" s="10">
        <f t="shared" si="55"/>
        <v>0</v>
      </c>
      <c r="V133" s="10">
        <f t="shared" si="56"/>
        <v>0</v>
      </c>
      <c r="W133" s="10">
        <f t="shared" si="57"/>
        <v>0</v>
      </c>
      <c r="X133" s="10">
        <f t="shared" si="58"/>
        <v>0</v>
      </c>
      <c r="Y133" s="10">
        <f t="shared" si="59"/>
        <v>0</v>
      </c>
      <c r="AH133" s="130">
        <v>0</v>
      </c>
      <c r="AI133" s="8">
        <f t="shared" si="48"/>
        <v>0</v>
      </c>
      <c r="AJ133" s="130">
        <v>0</v>
      </c>
      <c r="AK133" s="8">
        <f t="shared" si="49"/>
        <v>0</v>
      </c>
    </row>
    <row r="134" spans="1:37" ht="15" customHeight="1">
      <c r="A134" s="248"/>
      <c r="B134" s="244" t="s">
        <v>14</v>
      </c>
      <c r="C134" s="259">
        <v>96</v>
      </c>
      <c r="D134" s="35">
        <v>46</v>
      </c>
      <c r="E134" s="41">
        <v>0</v>
      </c>
      <c r="F134" s="35">
        <v>0</v>
      </c>
      <c r="G134" s="43">
        <f t="shared" si="44"/>
        <v>0</v>
      </c>
      <c r="H134" s="35">
        <v>0</v>
      </c>
      <c r="I134" s="26">
        <f t="shared" si="45"/>
        <v>0</v>
      </c>
      <c r="J134" s="35">
        <v>0</v>
      </c>
      <c r="K134" s="26">
        <f t="shared" si="46"/>
        <v>0</v>
      </c>
      <c r="L134" s="35">
        <v>0</v>
      </c>
      <c r="M134" s="43">
        <f t="shared" si="47"/>
        <v>0</v>
      </c>
      <c r="O134" s="140">
        <f t="shared" si="50"/>
        <v>0</v>
      </c>
      <c r="P134" s="140">
        <f t="shared" si="51"/>
        <v>0</v>
      </c>
      <c r="Q134" s="10">
        <f t="shared" si="52"/>
        <v>0</v>
      </c>
      <c r="R134" s="10">
        <f t="shared" si="53"/>
        <v>0</v>
      </c>
      <c r="S134" s="141">
        <f t="shared" si="54"/>
        <v>0</v>
      </c>
      <c r="T134" s="10">
        <f t="shared" si="60"/>
        <v>0</v>
      </c>
      <c r="U134" s="10">
        <f t="shared" si="55"/>
        <v>0</v>
      </c>
      <c r="V134" s="10">
        <f t="shared" si="56"/>
        <v>0</v>
      </c>
      <c r="W134" s="10">
        <f t="shared" si="57"/>
        <v>0</v>
      </c>
      <c r="X134" s="10">
        <f t="shared" si="58"/>
        <v>0</v>
      </c>
      <c r="Y134" s="10">
        <f t="shared" si="59"/>
        <v>0</v>
      </c>
      <c r="AH134" s="129">
        <v>0</v>
      </c>
      <c r="AI134" s="26">
        <f t="shared" si="48"/>
        <v>0</v>
      </c>
      <c r="AJ134" s="129">
        <v>0</v>
      </c>
      <c r="AK134" s="26">
        <f t="shared" si="49"/>
        <v>0</v>
      </c>
    </row>
    <row r="135" spans="1:37" ht="15" customHeight="1">
      <c r="A135" s="248"/>
      <c r="B135" s="245"/>
      <c r="C135" s="260"/>
      <c r="D135" s="36">
        <v>66</v>
      </c>
      <c r="E135" s="39">
        <v>0</v>
      </c>
      <c r="F135" s="36">
        <v>0</v>
      </c>
      <c r="G135" s="45">
        <f t="shared" si="44"/>
        <v>0</v>
      </c>
      <c r="H135" s="36">
        <v>0</v>
      </c>
      <c r="I135" s="8">
        <f t="shared" si="45"/>
        <v>0</v>
      </c>
      <c r="J135" s="36">
        <v>0</v>
      </c>
      <c r="K135" s="8">
        <f t="shared" si="46"/>
        <v>0</v>
      </c>
      <c r="L135" s="36">
        <v>0</v>
      </c>
      <c r="M135" s="45">
        <f t="shared" si="47"/>
        <v>0</v>
      </c>
      <c r="O135" s="140">
        <f t="shared" si="50"/>
        <v>0</v>
      </c>
      <c r="P135" s="140">
        <f t="shared" si="51"/>
        <v>0</v>
      </c>
      <c r="Q135" s="10">
        <f t="shared" si="52"/>
        <v>0</v>
      </c>
      <c r="R135" s="10">
        <f t="shared" si="53"/>
        <v>0</v>
      </c>
      <c r="S135" s="141">
        <f t="shared" si="54"/>
        <v>0</v>
      </c>
      <c r="T135" s="10">
        <f t="shared" si="60"/>
        <v>0</v>
      </c>
      <c r="U135" s="10">
        <f t="shared" si="55"/>
        <v>0</v>
      </c>
      <c r="V135" s="10">
        <f t="shared" si="56"/>
        <v>0</v>
      </c>
      <c r="W135" s="10">
        <f t="shared" si="57"/>
        <v>0</v>
      </c>
      <c r="X135" s="10">
        <f t="shared" si="58"/>
        <v>0</v>
      </c>
      <c r="Y135" s="10">
        <f t="shared" si="59"/>
        <v>0</v>
      </c>
      <c r="AH135" s="130">
        <v>0</v>
      </c>
      <c r="AI135" s="8">
        <f t="shared" si="48"/>
        <v>0</v>
      </c>
      <c r="AJ135" s="130">
        <v>0</v>
      </c>
      <c r="AK135" s="8">
        <f t="shared" si="49"/>
        <v>0</v>
      </c>
    </row>
    <row r="136" spans="1:37" ht="15" customHeight="1">
      <c r="A136" s="248"/>
      <c r="B136" s="245"/>
      <c r="C136" s="260"/>
      <c r="D136" s="36">
        <v>96</v>
      </c>
      <c r="E136" s="39">
        <v>1</v>
      </c>
      <c r="F136" s="36">
        <v>1</v>
      </c>
      <c r="G136" s="45">
        <f t="shared" si="44"/>
        <v>0</v>
      </c>
      <c r="H136" s="36">
        <v>1</v>
      </c>
      <c r="I136" s="8">
        <f t="shared" si="45"/>
        <v>0</v>
      </c>
      <c r="J136" s="36">
        <v>1</v>
      </c>
      <c r="K136" s="8">
        <f t="shared" si="46"/>
        <v>0</v>
      </c>
      <c r="L136" s="36">
        <v>0</v>
      </c>
      <c r="M136" s="45">
        <f t="shared" si="47"/>
        <v>1</v>
      </c>
      <c r="O136" s="140">
        <f t="shared" si="50"/>
        <v>0</v>
      </c>
      <c r="P136" s="140">
        <f t="shared" si="51"/>
        <v>1</v>
      </c>
      <c r="Q136" s="10">
        <f t="shared" si="52"/>
        <v>0</v>
      </c>
      <c r="R136" s="10">
        <f t="shared" si="53"/>
        <v>0</v>
      </c>
      <c r="S136" s="141">
        <f t="shared" si="54"/>
        <v>0</v>
      </c>
      <c r="T136" s="10">
        <f t="shared" si="60"/>
        <v>1</v>
      </c>
      <c r="U136" s="10">
        <f t="shared" si="55"/>
        <v>1</v>
      </c>
      <c r="V136" s="10">
        <f t="shared" si="56"/>
        <v>0</v>
      </c>
      <c r="W136" s="10">
        <f t="shared" si="57"/>
        <v>1</v>
      </c>
      <c r="X136" s="10">
        <f t="shared" si="58"/>
        <v>0</v>
      </c>
      <c r="Y136" s="10">
        <f t="shared" si="59"/>
        <v>0</v>
      </c>
      <c r="AH136" s="130">
        <v>1</v>
      </c>
      <c r="AI136" s="8">
        <f t="shared" si="48"/>
        <v>0</v>
      </c>
      <c r="AJ136" s="130">
        <v>1</v>
      </c>
      <c r="AK136" s="8">
        <f t="shared" si="49"/>
        <v>0</v>
      </c>
    </row>
    <row r="137" spans="1:37" ht="15" customHeight="1">
      <c r="A137" s="248"/>
      <c r="B137" s="245"/>
      <c r="C137" s="260"/>
      <c r="D137" s="36">
        <v>122</v>
      </c>
      <c r="E137" s="39">
        <v>0</v>
      </c>
      <c r="F137" s="36">
        <v>0</v>
      </c>
      <c r="G137" s="45">
        <f t="shared" si="44"/>
        <v>0</v>
      </c>
      <c r="H137" s="36">
        <v>0</v>
      </c>
      <c r="I137" s="8">
        <f t="shared" si="45"/>
        <v>0</v>
      </c>
      <c r="J137" s="36">
        <v>0</v>
      </c>
      <c r="K137" s="8">
        <f t="shared" si="46"/>
        <v>0</v>
      </c>
      <c r="L137" s="36">
        <v>1</v>
      </c>
      <c r="M137" s="45">
        <f t="shared" si="47"/>
        <v>-1</v>
      </c>
      <c r="O137" s="140">
        <f t="shared" si="50"/>
        <v>0</v>
      </c>
      <c r="P137" s="140">
        <f t="shared" si="51"/>
        <v>0</v>
      </c>
      <c r="Q137" s="10">
        <f t="shared" si="52"/>
        <v>0</v>
      </c>
      <c r="R137" s="10">
        <f t="shared" si="53"/>
        <v>0</v>
      </c>
      <c r="S137" s="141">
        <f t="shared" si="54"/>
        <v>0</v>
      </c>
      <c r="T137" s="10">
        <f t="shared" si="60"/>
        <v>0</v>
      </c>
      <c r="U137" s="10">
        <f t="shared" si="55"/>
        <v>0</v>
      </c>
      <c r="V137" s="10">
        <f t="shared" si="56"/>
        <v>0</v>
      </c>
      <c r="W137" s="10">
        <f t="shared" si="57"/>
        <v>0</v>
      </c>
      <c r="X137" s="10">
        <f t="shared" si="58"/>
        <v>0</v>
      </c>
      <c r="Y137" s="10">
        <f t="shared" si="59"/>
        <v>0</v>
      </c>
      <c r="AH137" s="130">
        <v>0</v>
      </c>
      <c r="AI137" s="8">
        <f t="shared" si="48"/>
        <v>0</v>
      </c>
      <c r="AJ137" s="130">
        <v>0</v>
      </c>
      <c r="AK137" s="8">
        <f t="shared" si="49"/>
        <v>0</v>
      </c>
    </row>
    <row r="138" spans="1:37" ht="15" customHeight="1" thickBot="1">
      <c r="A138" s="248"/>
      <c r="B138" s="246"/>
      <c r="C138" s="261"/>
      <c r="D138" s="37">
        <v>143</v>
      </c>
      <c r="E138" s="42">
        <v>0</v>
      </c>
      <c r="F138" s="37">
        <v>0</v>
      </c>
      <c r="G138" s="46">
        <f t="shared" si="44"/>
        <v>0</v>
      </c>
      <c r="H138" s="37">
        <v>0</v>
      </c>
      <c r="I138" s="27">
        <f t="shared" si="45"/>
        <v>0</v>
      </c>
      <c r="J138" s="37">
        <v>0</v>
      </c>
      <c r="K138" s="27">
        <f t="shared" si="46"/>
        <v>0</v>
      </c>
      <c r="L138" s="37">
        <v>0</v>
      </c>
      <c r="M138" s="46">
        <f t="shared" si="47"/>
        <v>0</v>
      </c>
      <c r="O138" s="140">
        <f t="shared" si="50"/>
        <v>0</v>
      </c>
      <c r="P138" s="140">
        <f t="shared" si="51"/>
        <v>0</v>
      </c>
      <c r="Q138" s="10">
        <f t="shared" si="52"/>
        <v>0</v>
      </c>
      <c r="R138" s="10">
        <f t="shared" si="53"/>
        <v>0</v>
      </c>
      <c r="S138" s="141">
        <f t="shared" si="54"/>
        <v>0</v>
      </c>
      <c r="T138" s="10">
        <f t="shared" si="60"/>
        <v>0</v>
      </c>
      <c r="U138" s="10">
        <f t="shared" si="55"/>
        <v>0</v>
      </c>
      <c r="V138" s="10">
        <f t="shared" si="56"/>
        <v>0</v>
      </c>
      <c r="W138" s="10">
        <f t="shared" si="57"/>
        <v>0</v>
      </c>
      <c r="X138" s="10">
        <f t="shared" si="58"/>
        <v>0</v>
      </c>
      <c r="Y138" s="10">
        <f t="shared" si="59"/>
        <v>0</v>
      </c>
      <c r="AH138" s="131">
        <v>0</v>
      </c>
      <c r="AI138" s="27">
        <f t="shared" si="48"/>
        <v>0</v>
      </c>
      <c r="AJ138" s="131">
        <v>0</v>
      </c>
      <c r="AK138" s="27">
        <f t="shared" si="49"/>
        <v>0</v>
      </c>
    </row>
    <row r="139" spans="1:37" ht="15" customHeight="1">
      <c r="A139" s="248"/>
      <c r="B139" s="244" t="s">
        <v>14</v>
      </c>
      <c r="C139" s="259">
        <v>122</v>
      </c>
      <c r="D139" s="35">
        <v>46</v>
      </c>
      <c r="E139" s="41">
        <v>0</v>
      </c>
      <c r="F139" s="35">
        <v>0</v>
      </c>
      <c r="G139" s="43">
        <f t="shared" si="44"/>
        <v>0</v>
      </c>
      <c r="H139" s="35">
        <v>0</v>
      </c>
      <c r="I139" s="26">
        <f t="shared" si="45"/>
        <v>0</v>
      </c>
      <c r="J139" s="35">
        <v>0</v>
      </c>
      <c r="K139" s="26">
        <f t="shared" si="46"/>
        <v>0</v>
      </c>
      <c r="L139" s="35">
        <v>0</v>
      </c>
      <c r="M139" s="43">
        <f t="shared" si="47"/>
        <v>0</v>
      </c>
      <c r="O139" s="140">
        <f t="shared" si="50"/>
        <v>0</v>
      </c>
      <c r="P139" s="140">
        <f t="shared" si="51"/>
        <v>0</v>
      </c>
      <c r="Q139" s="10">
        <f t="shared" si="52"/>
        <v>0</v>
      </c>
      <c r="R139" s="10">
        <f t="shared" si="53"/>
        <v>0</v>
      </c>
      <c r="S139" s="141">
        <f t="shared" si="54"/>
        <v>0</v>
      </c>
      <c r="T139" s="10">
        <f t="shared" si="60"/>
        <v>0</v>
      </c>
      <c r="U139" s="10">
        <f t="shared" si="55"/>
        <v>0</v>
      </c>
      <c r="V139" s="10">
        <f t="shared" si="56"/>
        <v>0</v>
      </c>
      <c r="W139" s="10">
        <f t="shared" si="57"/>
        <v>0</v>
      </c>
      <c r="X139" s="10">
        <f t="shared" si="58"/>
        <v>0</v>
      </c>
      <c r="Y139" s="10">
        <f t="shared" si="59"/>
        <v>0</v>
      </c>
      <c r="AH139" s="129">
        <v>0</v>
      </c>
      <c r="AI139" s="26">
        <f t="shared" si="48"/>
        <v>0</v>
      </c>
      <c r="AJ139" s="129">
        <v>0</v>
      </c>
      <c r="AK139" s="26">
        <f t="shared" si="49"/>
        <v>0</v>
      </c>
    </row>
    <row r="140" spans="1:37" ht="15" customHeight="1">
      <c r="A140" s="248"/>
      <c r="B140" s="245"/>
      <c r="C140" s="260"/>
      <c r="D140" s="36">
        <v>66</v>
      </c>
      <c r="E140" s="39">
        <v>0</v>
      </c>
      <c r="F140" s="36">
        <v>0</v>
      </c>
      <c r="G140" s="45">
        <f t="shared" si="44"/>
        <v>0</v>
      </c>
      <c r="H140" s="36">
        <v>0</v>
      </c>
      <c r="I140" s="8">
        <f t="shared" si="45"/>
        <v>0</v>
      </c>
      <c r="J140" s="36">
        <v>0</v>
      </c>
      <c r="K140" s="8">
        <f t="shared" si="46"/>
        <v>0</v>
      </c>
      <c r="L140" s="36">
        <v>0</v>
      </c>
      <c r="M140" s="45">
        <f t="shared" si="47"/>
        <v>0</v>
      </c>
      <c r="O140" s="140">
        <f t="shared" si="50"/>
        <v>0</v>
      </c>
      <c r="P140" s="140">
        <f t="shared" si="51"/>
        <v>0</v>
      </c>
      <c r="Q140" s="10">
        <f t="shared" si="52"/>
        <v>0</v>
      </c>
      <c r="R140" s="10">
        <f t="shared" si="53"/>
        <v>0</v>
      </c>
      <c r="S140" s="141">
        <f t="shared" si="54"/>
        <v>0</v>
      </c>
      <c r="T140" s="10">
        <f t="shared" si="60"/>
        <v>0</v>
      </c>
      <c r="U140" s="10">
        <f t="shared" si="55"/>
        <v>0</v>
      </c>
      <c r="V140" s="10">
        <f t="shared" si="56"/>
        <v>0</v>
      </c>
      <c r="W140" s="10">
        <f t="shared" si="57"/>
        <v>0</v>
      </c>
      <c r="X140" s="10">
        <f t="shared" si="58"/>
        <v>0</v>
      </c>
      <c r="Y140" s="10">
        <f t="shared" si="59"/>
        <v>0</v>
      </c>
      <c r="AH140" s="130">
        <v>0</v>
      </c>
      <c r="AI140" s="8">
        <f t="shared" si="48"/>
        <v>0</v>
      </c>
      <c r="AJ140" s="130">
        <v>0</v>
      </c>
      <c r="AK140" s="8">
        <f t="shared" si="49"/>
        <v>0</v>
      </c>
    </row>
    <row r="141" spans="1:37" ht="15" customHeight="1">
      <c r="A141" s="248"/>
      <c r="B141" s="245"/>
      <c r="C141" s="260"/>
      <c r="D141" s="36">
        <v>96</v>
      </c>
      <c r="E141" s="39">
        <v>0</v>
      </c>
      <c r="F141" s="36">
        <v>0</v>
      </c>
      <c r="G141" s="45">
        <f t="shared" si="44"/>
        <v>0</v>
      </c>
      <c r="H141" s="36">
        <v>0</v>
      </c>
      <c r="I141" s="8">
        <f t="shared" si="45"/>
        <v>0</v>
      </c>
      <c r="J141" s="36">
        <v>0</v>
      </c>
      <c r="K141" s="8">
        <f t="shared" si="46"/>
        <v>0</v>
      </c>
      <c r="L141" s="36">
        <v>0</v>
      </c>
      <c r="M141" s="45">
        <f t="shared" si="47"/>
        <v>0</v>
      </c>
      <c r="O141" s="140">
        <f t="shared" si="50"/>
        <v>0</v>
      </c>
      <c r="P141" s="140">
        <f t="shared" si="51"/>
        <v>0</v>
      </c>
      <c r="Q141" s="10">
        <f t="shared" si="52"/>
        <v>0</v>
      </c>
      <c r="R141" s="10">
        <f t="shared" si="53"/>
        <v>0</v>
      </c>
      <c r="S141" s="141">
        <f t="shared" si="54"/>
        <v>0</v>
      </c>
      <c r="T141" s="10">
        <f t="shared" si="60"/>
        <v>0</v>
      </c>
      <c r="U141" s="10">
        <f t="shared" si="55"/>
        <v>0</v>
      </c>
      <c r="V141" s="10">
        <f t="shared" si="56"/>
        <v>0</v>
      </c>
      <c r="W141" s="10">
        <f t="shared" si="57"/>
        <v>0</v>
      </c>
      <c r="X141" s="10">
        <f t="shared" si="58"/>
        <v>0</v>
      </c>
      <c r="Y141" s="10">
        <f t="shared" si="59"/>
        <v>0</v>
      </c>
      <c r="AH141" s="130">
        <v>0</v>
      </c>
      <c r="AI141" s="8">
        <f t="shared" si="48"/>
        <v>0</v>
      </c>
      <c r="AJ141" s="130">
        <v>0</v>
      </c>
      <c r="AK141" s="8">
        <f t="shared" si="49"/>
        <v>0</v>
      </c>
    </row>
    <row r="142" spans="1:37" ht="15" customHeight="1">
      <c r="A142" s="248"/>
      <c r="B142" s="245"/>
      <c r="C142" s="260"/>
      <c r="D142" s="36">
        <v>122</v>
      </c>
      <c r="E142" s="39">
        <v>1</v>
      </c>
      <c r="F142" s="36">
        <v>0</v>
      </c>
      <c r="G142" s="45">
        <f t="shared" si="44"/>
        <v>1</v>
      </c>
      <c r="H142" s="36">
        <v>1</v>
      </c>
      <c r="I142" s="8">
        <f t="shared" si="45"/>
        <v>0</v>
      </c>
      <c r="J142" s="36">
        <v>1</v>
      </c>
      <c r="K142" s="8">
        <f t="shared" si="46"/>
        <v>0</v>
      </c>
      <c r="L142" s="36">
        <v>0</v>
      </c>
      <c r="M142" s="45">
        <f t="shared" si="47"/>
        <v>1</v>
      </c>
      <c r="O142" s="140">
        <f t="shared" si="50"/>
        <v>0</v>
      </c>
      <c r="P142" s="140">
        <f t="shared" si="51"/>
        <v>0</v>
      </c>
      <c r="Q142" s="10">
        <f t="shared" si="52"/>
        <v>0</v>
      </c>
      <c r="R142" s="10">
        <f t="shared" si="53"/>
        <v>0</v>
      </c>
      <c r="S142" s="141">
        <f t="shared" si="54"/>
        <v>0</v>
      </c>
      <c r="T142" s="10">
        <f t="shared" si="60"/>
        <v>0</v>
      </c>
      <c r="U142" s="10">
        <f t="shared" si="55"/>
        <v>0</v>
      </c>
      <c r="V142" s="10">
        <f t="shared" si="56"/>
        <v>0</v>
      </c>
      <c r="W142" s="10">
        <f t="shared" si="57"/>
        <v>1</v>
      </c>
      <c r="X142" s="10">
        <f t="shared" si="58"/>
        <v>0</v>
      </c>
      <c r="Y142" s="10">
        <f t="shared" si="59"/>
        <v>0</v>
      </c>
      <c r="AH142" s="130">
        <v>1</v>
      </c>
      <c r="AI142" s="8">
        <f t="shared" si="48"/>
        <v>0</v>
      </c>
      <c r="AJ142" s="130">
        <v>1</v>
      </c>
      <c r="AK142" s="8">
        <f t="shared" si="49"/>
        <v>0</v>
      </c>
    </row>
    <row r="143" spans="1:37" ht="15" customHeight="1" thickBot="1">
      <c r="A143" s="248"/>
      <c r="B143" s="246"/>
      <c r="C143" s="261"/>
      <c r="D143" s="37">
        <v>143</v>
      </c>
      <c r="E143" s="42">
        <v>0</v>
      </c>
      <c r="F143" s="37">
        <v>0</v>
      </c>
      <c r="G143" s="46">
        <f t="shared" si="44"/>
        <v>0</v>
      </c>
      <c r="H143" s="37">
        <v>0</v>
      </c>
      <c r="I143" s="27">
        <f t="shared" si="45"/>
        <v>0</v>
      </c>
      <c r="J143" s="37">
        <v>0</v>
      </c>
      <c r="K143" s="27">
        <f t="shared" si="46"/>
        <v>0</v>
      </c>
      <c r="L143" s="37">
        <v>0</v>
      </c>
      <c r="M143" s="46">
        <f t="shared" si="47"/>
        <v>0</v>
      </c>
      <c r="O143" s="140">
        <f t="shared" si="50"/>
        <v>0</v>
      </c>
      <c r="P143" s="140">
        <f t="shared" si="51"/>
        <v>0</v>
      </c>
      <c r="Q143" s="10">
        <f t="shared" si="52"/>
        <v>0</v>
      </c>
      <c r="R143" s="10">
        <f t="shared" si="53"/>
        <v>0</v>
      </c>
      <c r="S143" s="141">
        <f t="shared" si="54"/>
        <v>0</v>
      </c>
      <c r="T143" s="10">
        <f t="shared" si="60"/>
        <v>0</v>
      </c>
      <c r="U143" s="10">
        <f t="shared" si="55"/>
        <v>0</v>
      </c>
      <c r="V143" s="10">
        <f t="shared" si="56"/>
        <v>0</v>
      </c>
      <c r="W143" s="10">
        <f t="shared" si="57"/>
        <v>0</v>
      </c>
      <c r="X143" s="10">
        <f t="shared" si="58"/>
        <v>0</v>
      </c>
      <c r="Y143" s="10">
        <f t="shared" si="59"/>
        <v>0</v>
      </c>
      <c r="AH143" s="131">
        <v>0</v>
      </c>
      <c r="AI143" s="27">
        <f t="shared" si="48"/>
        <v>0</v>
      </c>
      <c r="AJ143" s="131">
        <v>0</v>
      </c>
      <c r="AK143" s="27">
        <f t="shared" si="49"/>
        <v>0</v>
      </c>
    </row>
    <row r="144" spans="1:37" ht="15" customHeight="1">
      <c r="A144" s="248"/>
      <c r="B144" s="244" t="s">
        <v>14</v>
      </c>
      <c r="C144" s="259">
        <v>143</v>
      </c>
      <c r="D144" s="35">
        <v>46</v>
      </c>
      <c r="E144" s="41">
        <v>0</v>
      </c>
      <c r="F144" s="35">
        <v>0</v>
      </c>
      <c r="G144" s="43">
        <f t="shared" si="44"/>
        <v>0</v>
      </c>
      <c r="H144" s="35">
        <v>0</v>
      </c>
      <c r="I144" s="26">
        <f t="shared" si="45"/>
        <v>0</v>
      </c>
      <c r="J144" s="35">
        <v>0</v>
      </c>
      <c r="K144" s="26">
        <f t="shared" si="46"/>
        <v>0</v>
      </c>
      <c r="L144" s="35">
        <v>0</v>
      </c>
      <c r="M144" s="43">
        <f t="shared" si="47"/>
        <v>0</v>
      </c>
      <c r="O144" s="140">
        <f t="shared" si="50"/>
        <v>0</v>
      </c>
      <c r="P144" s="140">
        <f t="shared" si="51"/>
        <v>0</v>
      </c>
      <c r="Q144" s="10">
        <f t="shared" si="52"/>
        <v>0</v>
      </c>
      <c r="R144" s="10">
        <f t="shared" si="53"/>
        <v>0</v>
      </c>
      <c r="S144" s="141">
        <f t="shared" si="54"/>
        <v>0</v>
      </c>
      <c r="T144" s="10">
        <f t="shared" si="60"/>
        <v>0</v>
      </c>
      <c r="U144" s="10">
        <f t="shared" si="55"/>
        <v>0</v>
      </c>
      <c r="V144" s="10">
        <f t="shared" si="56"/>
        <v>0</v>
      </c>
      <c r="W144" s="10">
        <f t="shared" si="57"/>
        <v>0</v>
      </c>
      <c r="X144" s="10">
        <f t="shared" si="58"/>
        <v>0</v>
      </c>
      <c r="Y144" s="10">
        <f t="shared" si="59"/>
        <v>0</v>
      </c>
      <c r="AH144" s="129">
        <v>0</v>
      </c>
      <c r="AI144" s="26">
        <f t="shared" si="48"/>
        <v>0</v>
      </c>
      <c r="AJ144" s="129">
        <v>0</v>
      </c>
      <c r="AK144" s="26">
        <f t="shared" si="49"/>
        <v>0</v>
      </c>
    </row>
    <row r="145" spans="1:37" ht="15" customHeight="1">
      <c r="A145" s="248"/>
      <c r="B145" s="245"/>
      <c r="C145" s="260"/>
      <c r="D145" s="36">
        <v>66</v>
      </c>
      <c r="E145" s="39">
        <v>0</v>
      </c>
      <c r="F145" s="36">
        <v>0</v>
      </c>
      <c r="G145" s="45">
        <f t="shared" si="44"/>
        <v>0</v>
      </c>
      <c r="H145" s="36">
        <v>0</v>
      </c>
      <c r="I145" s="8">
        <f t="shared" si="45"/>
        <v>0</v>
      </c>
      <c r="J145" s="36">
        <v>0</v>
      </c>
      <c r="K145" s="8">
        <f t="shared" si="46"/>
        <v>0</v>
      </c>
      <c r="L145" s="36">
        <v>0</v>
      </c>
      <c r="M145" s="45">
        <f t="shared" si="47"/>
        <v>0</v>
      </c>
      <c r="O145" s="140">
        <f t="shared" si="50"/>
        <v>0</v>
      </c>
      <c r="P145" s="140">
        <f t="shared" si="51"/>
        <v>0</v>
      </c>
      <c r="Q145" s="10">
        <f t="shared" si="52"/>
        <v>0</v>
      </c>
      <c r="R145" s="10">
        <f t="shared" si="53"/>
        <v>0</v>
      </c>
      <c r="S145" s="141">
        <f t="shared" si="54"/>
        <v>0</v>
      </c>
      <c r="T145" s="10">
        <f t="shared" si="60"/>
        <v>0</v>
      </c>
      <c r="U145" s="10">
        <f t="shared" si="55"/>
        <v>0</v>
      </c>
      <c r="V145" s="10">
        <f t="shared" si="56"/>
        <v>0</v>
      </c>
      <c r="W145" s="10">
        <f t="shared" si="57"/>
        <v>0</v>
      </c>
      <c r="X145" s="10">
        <f t="shared" si="58"/>
        <v>0</v>
      </c>
      <c r="Y145" s="10">
        <f t="shared" si="59"/>
        <v>0</v>
      </c>
      <c r="AH145" s="130">
        <v>0</v>
      </c>
      <c r="AI145" s="8">
        <f t="shared" si="48"/>
        <v>0</v>
      </c>
      <c r="AJ145" s="130">
        <v>0</v>
      </c>
      <c r="AK145" s="8">
        <f t="shared" si="49"/>
        <v>0</v>
      </c>
    </row>
    <row r="146" spans="1:37" ht="15" customHeight="1">
      <c r="A146" s="248"/>
      <c r="B146" s="245"/>
      <c r="C146" s="260"/>
      <c r="D146" s="36">
        <v>96</v>
      </c>
      <c r="E146" s="39">
        <v>0</v>
      </c>
      <c r="F146" s="36">
        <v>0</v>
      </c>
      <c r="G146" s="45">
        <f t="shared" si="44"/>
        <v>0</v>
      </c>
      <c r="H146" s="36">
        <v>0</v>
      </c>
      <c r="I146" s="8">
        <f t="shared" si="45"/>
        <v>0</v>
      </c>
      <c r="J146" s="36">
        <v>0</v>
      </c>
      <c r="K146" s="8">
        <f t="shared" si="46"/>
        <v>0</v>
      </c>
      <c r="L146" s="36">
        <v>0</v>
      </c>
      <c r="M146" s="45">
        <f t="shared" si="47"/>
        <v>0</v>
      </c>
      <c r="O146" s="140">
        <f t="shared" si="50"/>
        <v>0</v>
      </c>
      <c r="P146" s="140">
        <f t="shared" si="51"/>
        <v>0</v>
      </c>
      <c r="Q146" s="10">
        <f t="shared" si="52"/>
        <v>0</v>
      </c>
      <c r="R146" s="10">
        <f t="shared" si="53"/>
        <v>0</v>
      </c>
      <c r="S146" s="141">
        <f t="shared" si="54"/>
        <v>0</v>
      </c>
      <c r="T146" s="10">
        <f t="shared" si="60"/>
        <v>0</v>
      </c>
      <c r="U146" s="10">
        <f t="shared" si="55"/>
        <v>0</v>
      </c>
      <c r="V146" s="10">
        <f t="shared" si="56"/>
        <v>0</v>
      </c>
      <c r="W146" s="10">
        <f t="shared" si="57"/>
        <v>0</v>
      </c>
      <c r="X146" s="10">
        <f t="shared" si="58"/>
        <v>0</v>
      </c>
      <c r="Y146" s="10">
        <f t="shared" si="59"/>
        <v>0</v>
      </c>
      <c r="AH146" s="130">
        <v>0</v>
      </c>
      <c r="AI146" s="8">
        <f t="shared" si="48"/>
        <v>0</v>
      </c>
      <c r="AJ146" s="130">
        <v>0</v>
      </c>
      <c r="AK146" s="8">
        <f t="shared" si="49"/>
        <v>0</v>
      </c>
    </row>
    <row r="147" spans="1:37" ht="15" customHeight="1">
      <c r="A147" s="248"/>
      <c r="B147" s="245"/>
      <c r="C147" s="260"/>
      <c r="D147" s="36">
        <v>122</v>
      </c>
      <c r="E147" s="39">
        <v>0</v>
      </c>
      <c r="F147" s="36">
        <v>0</v>
      </c>
      <c r="G147" s="45">
        <f t="shared" si="44"/>
        <v>0</v>
      </c>
      <c r="H147" s="36">
        <v>0</v>
      </c>
      <c r="I147" s="8">
        <f t="shared" si="45"/>
        <v>0</v>
      </c>
      <c r="J147" s="36">
        <v>0</v>
      </c>
      <c r="K147" s="8">
        <f t="shared" si="46"/>
        <v>0</v>
      </c>
      <c r="L147" s="36">
        <v>1</v>
      </c>
      <c r="M147" s="45">
        <f t="shared" si="47"/>
        <v>-1</v>
      </c>
      <c r="O147" s="140">
        <f t="shared" si="50"/>
        <v>0</v>
      </c>
      <c r="P147" s="140">
        <f t="shared" si="51"/>
        <v>0</v>
      </c>
      <c r="Q147" s="10">
        <f t="shared" si="52"/>
        <v>0</v>
      </c>
      <c r="R147" s="10">
        <f t="shared" si="53"/>
        <v>0</v>
      </c>
      <c r="S147" s="141">
        <f t="shared" si="54"/>
        <v>0</v>
      </c>
      <c r="T147" s="10">
        <f t="shared" si="60"/>
        <v>0</v>
      </c>
      <c r="U147" s="10">
        <f t="shared" si="55"/>
        <v>0</v>
      </c>
      <c r="V147" s="10">
        <f t="shared" si="56"/>
        <v>0</v>
      </c>
      <c r="W147" s="10">
        <f t="shared" si="57"/>
        <v>0</v>
      </c>
      <c r="X147" s="10">
        <f t="shared" si="58"/>
        <v>0</v>
      </c>
      <c r="Y147" s="10">
        <f t="shared" si="59"/>
        <v>0</v>
      </c>
      <c r="AH147" s="130">
        <v>0</v>
      </c>
      <c r="AI147" s="8">
        <f t="shared" si="48"/>
        <v>0</v>
      </c>
      <c r="AJ147" s="130">
        <v>0</v>
      </c>
      <c r="AK147" s="8">
        <f t="shared" si="49"/>
        <v>0</v>
      </c>
    </row>
    <row r="148" spans="1:37" ht="15" customHeight="1" thickBot="1">
      <c r="A148" s="248"/>
      <c r="B148" s="246"/>
      <c r="C148" s="261"/>
      <c r="D148" s="37">
        <v>143</v>
      </c>
      <c r="E148" s="42">
        <v>1</v>
      </c>
      <c r="F148" s="37">
        <v>0</v>
      </c>
      <c r="G148" s="46">
        <f t="shared" si="44"/>
        <v>1</v>
      </c>
      <c r="H148" s="37">
        <v>1</v>
      </c>
      <c r="I148" s="27">
        <f t="shared" si="45"/>
        <v>0</v>
      </c>
      <c r="J148" s="37">
        <v>1</v>
      </c>
      <c r="K148" s="27">
        <f t="shared" si="46"/>
        <v>0</v>
      </c>
      <c r="L148" s="37">
        <v>0</v>
      </c>
      <c r="M148" s="46">
        <f t="shared" si="47"/>
        <v>1</v>
      </c>
      <c r="O148" s="140">
        <f t="shared" si="50"/>
        <v>0</v>
      </c>
      <c r="P148" s="140">
        <f t="shared" si="51"/>
        <v>0</v>
      </c>
      <c r="Q148" s="10">
        <f t="shared" si="52"/>
        <v>0</v>
      </c>
      <c r="R148" s="10">
        <f t="shared" si="53"/>
        <v>0</v>
      </c>
      <c r="S148" s="141">
        <f t="shared" si="54"/>
        <v>0</v>
      </c>
      <c r="T148" s="10">
        <f t="shared" si="60"/>
        <v>0</v>
      </c>
      <c r="U148" s="10">
        <f t="shared" si="55"/>
        <v>0</v>
      </c>
      <c r="V148" s="10">
        <f t="shared" si="56"/>
        <v>0</v>
      </c>
      <c r="W148" s="10">
        <f t="shared" si="57"/>
        <v>1</v>
      </c>
      <c r="X148" s="10">
        <f t="shared" si="58"/>
        <v>0</v>
      </c>
      <c r="Y148" s="10">
        <f t="shared" si="59"/>
        <v>0</v>
      </c>
      <c r="AH148" s="131">
        <v>1</v>
      </c>
      <c r="AI148" s="27">
        <f t="shared" si="48"/>
        <v>0</v>
      </c>
      <c r="AJ148" s="131">
        <v>1</v>
      </c>
      <c r="AK148" s="27">
        <f t="shared" si="49"/>
        <v>0</v>
      </c>
    </row>
    <row r="149" spans="1:37" ht="15" customHeight="1" thickBot="1">
      <c r="A149" s="248"/>
      <c r="B149" s="71"/>
      <c r="C149" s="72"/>
      <c r="D149" s="59"/>
      <c r="E149" s="73"/>
      <c r="F149" s="59"/>
      <c r="G149" s="74"/>
      <c r="H149" s="59"/>
      <c r="I149" s="74"/>
      <c r="J149" s="59"/>
      <c r="K149" s="74"/>
      <c r="L149" s="59"/>
      <c r="M149" s="74"/>
      <c r="O149" s="140">
        <f t="shared" si="50"/>
        <v>0</v>
      </c>
      <c r="P149" s="140">
        <f t="shared" si="51"/>
        <v>0</v>
      </c>
      <c r="Q149" s="10">
        <f t="shared" si="52"/>
        <v>0</v>
      </c>
      <c r="R149" s="10">
        <f t="shared" si="53"/>
        <v>0</v>
      </c>
      <c r="S149" s="141">
        <f t="shared" si="54"/>
        <v>0</v>
      </c>
      <c r="T149" s="10">
        <f t="shared" si="60"/>
        <v>0</v>
      </c>
      <c r="U149" s="10">
        <f t="shared" si="55"/>
        <v>0</v>
      </c>
      <c r="V149" s="10">
        <f t="shared" si="56"/>
        <v>0</v>
      </c>
      <c r="W149" s="10">
        <f t="shared" si="57"/>
        <v>0</v>
      </c>
      <c r="X149" s="10">
        <f t="shared" si="58"/>
        <v>0</v>
      </c>
      <c r="Y149" s="10">
        <f t="shared" si="59"/>
        <v>0</v>
      </c>
      <c r="AH149" s="59"/>
      <c r="AI149" s="74"/>
      <c r="AJ149" s="59"/>
      <c r="AK149" s="74"/>
    </row>
    <row r="150" spans="1:37" ht="15" customHeight="1">
      <c r="A150" s="248"/>
      <c r="B150" s="245" t="s">
        <v>15</v>
      </c>
      <c r="C150" s="259">
        <v>43</v>
      </c>
      <c r="D150" s="36">
        <v>43</v>
      </c>
      <c r="E150" s="39">
        <v>1</v>
      </c>
      <c r="F150" s="105">
        <v>1</v>
      </c>
      <c r="G150" s="45">
        <f t="shared" ref="G150:G183" si="61">$E150-F150</f>
        <v>0</v>
      </c>
      <c r="H150" s="36">
        <v>0</v>
      </c>
      <c r="I150" s="8">
        <f t="shared" ref="I150:I181" si="62">$E150-H150</f>
        <v>1</v>
      </c>
      <c r="J150" s="36">
        <v>1</v>
      </c>
      <c r="K150" s="8">
        <f t="shared" ref="K150:K181" si="63">$E150-J150</f>
        <v>0</v>
      </c>
      <c r="L150" s="36">
        <v>0</v>
      </c>
      <c r="M150" s="45">
        <f t="shared" ref="M150:M181" si="64">$E150-L150</f>
        <v>1</v>
      </c>
      <c r="O150" s="140">
        <f t="shared" si="50"/>
        <v>0</v>
      </c>
      <c r="P150" s="140">
        <f t="shared" si="51"/>
        <v>0</v>
      </c>
      <c r="Q150" s="10">
        <f t="shared" si="52"/>
        <v>0</v>
      </c>
      <c r="R150" s="10">
        <f t="shared" si="53"/>
        <v>0</v>
      </c>
      <c r="S150" s="141">
        <f t="shared" si="54"/>
        <v>0</v>
      </c>
      <c r="T150" s="10">
        <f t="shared" si="60"/>
        <v>0</v>
      </c>
      <c r="U150" s="10">
        <f t="shared" si="55"/>
        <v>1</v>
      </c>
      <c r="V150" s="10">
        <f t="shared" si="56"/>
        <v>0</v>
      </c>
      <c r="W150" s="10">
        <f t="shared" si="57"/>
        <v>0</v>
      </c>
      <c r="X150" s="10">
        <f t="shared" si="58"/>
        <v>0</v>
      </c>
      <c r="Y150" s="10">
        <f t="shared" si="59"/>
        <v>0</v>
      </c>
      <c r="AH150" s="130">
        <v>1</v>
      </c>
      <c r="AI150" s="8">
        <f t="shared" ref="AI150:AI213" si="65">$E150-AH150</f>
        <v>0</v>
      </c>
      <c r="AJ150" s="130">
        <v>1</v>
      </c>
      <c r="AK150" s="8">
        <f t="shared" ref="AK150:AK213" si="66">$E150-AJ150</f>
        <v>0</v>
      </c>
    </row>
    <row r="151" spans="1:37" ht="15" customHeight="1">
      <c r="A151" s="248"/>
      <c r="B151" s="245"/>
      <c r="C151" s="260"/>
      <c r="D151" s="36">
        <v>57</v>
      </c>
      <c r="E151" s="39">
        <v>0</v>
      </c>
      <c r="F151" s="105">
        <v>0</v>
      </c>
      <c r="G151" s="45">
        <f t="shared" si="61"/>
        <v>0</v>
      </c>
      <c r="H151" s="36">
        <v>0</v>
      </c>
      <c r="I151" s="8">
        <f t="shared" si="62"/>
        <v>0</v>
      </c>
      <c r="J151" s="36">
        <v>0</v>
      </c>
      <c r="K151" s="8">
        <f t="shared" si="63"/>
        <v>0</v>
      </c>
      <c r="L151" s="36">
        <v>0</v>
      </c>
      <c r="M151" s="45">
        <f t="shared" si="64"/>
        <v>0</v>
      </c>
      <c r="O151" s="140">
        <f t="shared" si="50"/>
        <v>0</v>
      </c>
      <c r="P151" s="140">
        <f t="shared" si="51"/>
        <v>0</v>
      </c>
      <c r="Q151" s="10">
        <f t="shared" si="52"/>
        <v>0</v>
      </c>
      <c r="R151" s="10">
        <f t="shared" si="53"/>
        <v>0</v>
      </c>
      <c r="S151" s="141">
        <f t="shared" si="54"/>
        <v>0</v>
      </c>
      <c r="T151" s="10">
        <f t="shared" si="60"/>
        <v>0</v>
      </c>
      <c r="U151" s="10">
        <f t="shared" si="55"/>
        <v>0</v>
      </c>
      <c r="V151" s="10">
        <f t="shared" si="56"/>
        <v>0</v>
      </c>
      <c r="W151" s="10">
        <f t="shared" si="57"/>
        <v>0</v>
      </c>
      <c r="X151" s="10">
        <f t="shared" si="58"/>
        <v>0</v>
      </c>
      <c r="Y151" s="10">
        <f t="shared" si="59"/>
        <v>0</v>
      </c>
      <c r="AH151" s="130">
        <v>0</v>
      </c>
      <c r="AI151" s="8">
        <f t="shared" si="65"/>
        <v>0</v>
      </c>
      <c r="AJ151" s="130">
        <v>0</v>
      </c>
      <c r="AK151" s="8">
        <f t="shared" si="66"/>
        <v>0</v>
      </c>
    </row>
    <row r="152" spans="1:37" ht="15" customHeight="1">
      <c r="A152" s="248"/>
      <c r="B152" s="245"/>
      <c r="C152" s="260"/>
      <c r="D152" s="36">
        <v>78</v>
      </c>
      <c r="E152" s="39">
        <v>0</v>
      </c>
      <c r="F152" s="105">
        <v>0</v>
      </c>
      <c r="G152" s="45">
        <f t="shared" si="61"/>
        <v>0</v>
      </c>
      <c r="H152" s="36">
        <v>0</v>
      </c>
      <c r="I152" s="8">
        <f t="shared" si="62"/>
        <v>0</v>
      </c>
      <c r="J152" s="36">
        <v>0</v>
      </c>
      <c r="K152" s="8">
        <f t="shared" si="63"/>
        <v>0</v>
      </c>
      <c r="L152" s="36">
        <v>0</v>
      </c>
      <c r="M152" s="45">
        <f t="shared" si="64"/>
        <v>0</v>
      </c>
      <c r="O152" s="140">
        <f t="shared" si="50"/>
        <v>0</v>
      </c>
      <c r="P152" s="140">
        <f t="shared" si="51"/>
        <v>0</v>
      </c>
      <c r="Q152" s="10">
        <f t="shared" si="52"/>
        <v>0</v>
      </c>
      <c r="R152" s="10">
        <f t="shared" si="53"/>
        <v>0</v>
      </c>
      <c r="S152" s="141">
        <f t="shared" si="54"/>
        <v>0</v>
      </c>
      <c r="T152" s="10">
        <f t="shared" si="60"/>
        <v>0</v>
      </c>
      <c r="U152" s="10">
        <f t="shared" si="55"/>
        <v>0</v>
      </c>
      <c r="V152" s="10">
        <f t="shared" si="56"/>
        <v>0</v>
      </c>
      <c r="W152" s="10">
        <f t="shared" si="57"/>
        <v>0</v>
      </c>
      <c r="X152" s="10">
        <f t="shared" si="58"/>
        <v>0</v>
      </c>
      <c r="Y152" s="10">
        <f t="shared" si="59"/>
        <v>0</v>
      </c>
      <c r="AH152" s="130">
        <v>0</v>
      </c>
      <c r="AI152" s="8">
        <f t="shared" si="65"/>
        <v>0</v>
      </c>
      <c r="AJ152" s="130">
        <v>0</v>
      </c>
      <c r="AK152" s="8">
        <f t="shared" si="66"/>
        <v>0</v>
      </c>
    </row>
    <row r="153" spans="1:37" ht="15" customHeight="1">
      <c r="A153" s="248"/>
      <c r="B153" s="245"/>
      <c r="C153" s="260"/>
      <c r="D153" s="36">
        <v>91</v>
      </c>
      <c r="E153" s="39">
        <v>0</v>
      </c>
      <c r="F153" s="105">
        <v>0</v>
      </c>
      <c r="G153" s="45">
        <f t="shared" si="61"/>
        <v>0</v>
      </c>
      <c r="H153" s="36">
        <v>0</v>
      </c>
      <c r="I153" s="8">
        <f t="shared" si="62"/>
        <v>0</v>
      </c>
      <c r="J153" s="36">
        <v>0</v>
      </c>
      <c r="K153" s="8">
        <f t="shared" si="63"/>
        <v>0</v>
      </c>
      <c r="L153" s="36">
        <v>0</v>
      </c>
      <c r="M153" s="45">
        <f t="shared" si="64"/>
        <v>0</v>
      </c>
      <c r="O153" s="140">
        <f t="shared" si="50"/>
        <v>0</v>
      </c>
      <c r="P153" s="140">
        <f t="shared" si="51"/>
        <v>0</v>
      </c>
      <c r="Q153" s="10">
        <f t="shared" si="52"/>
        <v>0</v>
      </c>
      <c r="R153" s="10">
        <f t="shared" si="53"/>
        <v>0</v>
      </c>
      <c r="S153" s="141">
        <f t="shared" si="54"/>
        <v>0</v>
      </c>
      <c r="T153" s="10">
        <f t="shared" si="60"/>
        <v>0</v>
      </c>
      <c r="U153" s="10">
        <f t="shared" si="55"/>
        <v>0</v>
      </c>
      <c r="V153" s="10">
        <f t="shared" si="56"/>
        <v>0</v>
      </c>
      <c r="W153" s="10">
        <f t="shared" si="57"/>
        <v>0</v>
      </c>
      <c r="X153" s="10">
        <f t="shared" si="58"/>
        <v>0</v>
      </c>
      <c r="Y153" s="10">
        <f t="shared" si="59"/>
        <v>0</v>
      </c>
      <c r="AH153" s="130">
        <v>0</v>
      </c>
      <c r="AI153" s="8">
        <f t="shared" si="65"/>
        <v>0</v>
      </c>
      <c r="AJ153" s="130">
        <v>0</v>
      </c>
      <c r="AK153" s="8">
        <f t="shared" si="66"/>
        <v>0</v>
      </c>
    </row>
    <row r="154" spans="1:37" ht="15" customHeight="1">
      <c r="A154" s="248"/>
      <c r="B154" s="245"/>
      <c r="C154" s="260"/>
      <c r="D154" s="36">
        <v>115</v>
      </c>
      <c r="E154" s="39">
        <v>0</v>
      </c>
      <c r="F154" s="105">
        <v>0</v>
      </c>
      <c r="G154" s="45">
        <f t="shared" si="61"/>
        <v>0</v>
      </c>
      <c r="H154" s="36">
        <v>0</v>
      </c>
      <c r="I154" s="8">
        <f t="shared" si="62"/>
        <v>0</v>
      </c>
      <c r="J154" s="36">
        <v>0</v>
      </c>
      <c r="K154" s="8">
        <f t="shared" si="63"/>
        <v>0</v>
      </c>
      <c r="L154" s="36">
        <v>0</v>
      </c>
      <c r="M154" s="45">
        <f t="shared" si="64"/>
        <v>0</v>
      </c>
      <c r="O154" s="140">
        <f t="shared" si="50"/>
        <v>0</v>
      </c>
      <c r="P154" s="140">
        <f t="shared" si="51"/>
        <v>0</v>
      </c>
      <c r="Q154" s="10">
        <f t="shared" si="52"/>
        <v>0</v>
      </c>
      <c r="R154" s="10">
        <f t="shared" si="53"/>
        <v>0</v>
      </c>
      <c r="S154" s="141">
        <f t="shared" si="54"/>
        <v>0</v>
      </c>
      <c r="T154" s="10">
        <f t="shared" si="60"/>
        <v>0</v>
      </c>
      <c r="U154" s="10">
        <f t="shared" si="55"/>
        <v>0</v>
      </c>
      <c r="V154" s="10">
        <f t="shared" si="56"/>
        <v>0</v>
      </c>
      <c r="W154" s="10">
        <f t="shared" si="57"/>
        <v>0</v>
      </c>
      <c r="X154" s="10">
        <f t="shared" si="58"/>
        <v>0</v>
      </c>
      <c r="Y154" s="10">
        <f t="shared" si="59"/>
        <v>0</v>
      </c>
      <c r="AH154" s="130">
        <v>0</v>
      </c>
      <c r="AI154" s="8">
        <f t="shared" si="65"/>
        <v>0</v>
      </c>
      <c r="AJ154" s="130">
        <v>0</v>
      </c>
      <c r="AK154" s="8">
        <f t="shared" si="66"/>
        <v>0</v>
      </c>
    </row>
    <row r="155" spans="1:37" ht="15" customHeight="1">
      <c r="A155" s="248"/>
      <c r="B155" s="245"/>
      <c r="C155" s="260"/>
      <c r="D155" s="36">
        <v>136</v>
      </c>
      <c r="E155" s="39">
        <v>0</v>
      </c>
      <c r="F155" s="105">
        <v>0</v>
      </c>
      <c r="G155" s="45">
        <f t="shared" si="61"/>
        <v>0</v>
      </c>
      <c r="H155" s="36">
        <v>0</v>
      </c>
      <c r="I155" s="8">
        <f t="shared" si="62"/>
        <v>0</v>
      </c>
      <c r="J155" s="36">
        <v>0</v>
      </c>
      <c r="K155" s="8">
        <f t="shared" si="63"/>
        <v>0</v>
      </c>
      <c r="L155" s="36">
        <v>0</v>
      </c>
      <c r="M155" s="45">
        <f t="shared" si="64"/>
        <v>0</v>
      </c>
      <c r="O155" s="140">
        <f t="shared" si="50"/>
        <v>0</v>
      </c>
      <c r="P155" s="140">
        <f t="shared" si="51"/>
        <v>0</v>
      </c>
      <c r="Q155" s="10">
        <f t="shared" si="52"/>
        <v>0</v>
      </c>
      <c r="R155" s="10">
        <f t="shared" si="53"/>
        <v>0</v>
      </c>
      <c r="S155" s="141">
        <f t="shared" si="54"/>
        <v>0</v>
      </c>
      <c r="T155" s="10">
        <f t="shared" si="60"/>
        <v>0</v>
      </c>
      <c r="U155" s="10">
        <f t="shared" si="55"/>
        <v>0</v>
      </c>
      <c r="V155" s="10">
        <f t="shared" si="56"/>
        <v>0</v>
      </c>
      <c r="W155" s="10">
        <f t="shared" si="57"/>
        <v>0</v>
      </c>
      <c r="X155" s="10">
        <f t="shared" si="58"/>
        <v>0</v>
      </c>
      <c r="Y155" s="10">
        <f t="shared" si="59"/>
        <v>0</v>
      </c>
      <c r="AH155" s="130">
        <v>0</v>
      </c>
      <c r="AI155" s="8">
        <f t="shared" si="65"/>
        <v>0</v>
      </c>
      <c r="AJ155" s="130">
        <v>0</v>
      </c>
      <c r="AK155" s="8">
        <f t="shared" si="66"/>
        <v>0</v>
      </c>
    </row>
    <row r="156" spans="1:37" ht="15" customHeight="1">
      <c r="A156" s="248"/>
      <c r="B156" s="245"/>
      <c r="C156" s="260"/>
      <c r="D156" s="36">
        <v>177</v>
      </c>
      <c r="E156" s="39">
        <v>0</v>
      </c>
      <c r="F156" s="105">
        <v>0</v>
      </c>
      <c r="G156" s="45">
        <f t="shared" si="61"/>
        <v>0</v>
      </c>
      <c r="H156" s="36">
        <v>0</v>
      </c>
      <c r="I156" s="8">
        <f t="shared" si="62"/>
        <v>0</v>
      </c>
      <c r="J156" s="36">
        <v>0</v>
      </c>
      <c r="K156" s="8">
        <f t="shared" si="63"/>
        <v>0</v>
      </c>
      <c r="L156" s="36">
        <v>0</v>
      </c>
      <c r="M156" s="45">
        <f t="shared" si="64"/>
        <v>0</v>
      </c>
      <c r="O156" s="140">
        <f t="shared" si="50"/>
        <v>0</v>
      </c>
      <c r="P156" s="140">
        <f t="shared" si="51"/>
        <v>0</v>
      </c>
      <c r="Q156" s="10">
        <f t="shared" si="52"/>
        <v>0</v>
      </c>
      <c r="R156" s="10">
        <f t="shared" si="53"/>
        <v>0</v>
      </c>
      <c r="S156" s="141">
        <f t="shared" si="54"/>
        <v>0</v>
      </c>
      <c r="T156" s="10">
        <f t="shared" si="60"/>
        <v>0</v>
      </c>
      <c r="U156" s="10">
        <f t="shared" si="55"/>
        <v>0</v>
      </c>
      <c r="V156" s="10">
        <f t="shared" si="56"/>
        <v>0</v>
      </c>
      <c r="W156" s="10">
        <f t="shared" si="57"/>
        <v>0</v>
      </c>
      <c r="X156" s="10">
        <f t="shared" si="58"/>
        <v>0</v>
      </c>
      <c r="Y156" s="10">
        <f t="shared" si="59"/>
        <v>0</v>
      </c>
      <c r="AH156" s="130">
        <v>0</v>
      </c>
      <c r="AI156" s="8">
        <f t="shared" si="65"/>
        <v>0</v>
      </c>
      <c r="AJ156" s="130">
        <v>0</v>
      </c>
      <c r="AK156" s="8">
        <f t="shared" si="66"/>
        <v>0</v>
      </c>
    </row>
    <row r="157" spans="1:37" ht="15" customHeight="1">
      <c r="A157" s="248"/>
      <c r="B157" s="245"/>
      <c r="C157" s="260"/>
      <c r="D157" s="36">
        <v>212</v>
      </c>
      <c r="E157" s="39">
        <v>0</v>
      </c>
      <c r="F157" s="105">
        <v>0</v>
      </c>
      <c r="G157" s="45">
        <f t="shared" si="61"/>
        <v>0</v>
      </c>
      <c r="H157" s="36">
        <v>0</v>
      </c>
      <c r="I157" s="8">
        <f t="shared" si="62"/>
        <v>0</v>
      </c>
      <c r="J157" s="36">
        <v>0</v>
      </c>
      <c r="K157" s="8">
        <f t="shared" si="63"/>
        <v>0</v>
      </c>
      <c r="L157" s="36">
        <v>0</v>
      </c>
      <c r="M157" s="45">
        <f t="shared" si="64"/>
        <v>0</v>
      </c>
      <c r="O157" s="140">
        <f t="shared" si="50"/>
        <v>0</v>
      </c>
      <c r="P157" s="140">
        <f t="shared" si="51"/>
        <v>0</v>
      </c>
      <c r="Q157" s="10">
        <f t="shared" si="52"/>
        <v>0</v>
      </c>
      <c r="R157" s="10">
        <f t="shared" si="53"/>
        <v>0</v>
      </c>
      <c r="S157" s="141">
        <f t="shared" si="54"/>
        <v>0</v>
      </c>
      <c r="T157" s="10">
        <f t="shared" si="60"/>
        <v>0</v>
      </c>
      <c r="U157" s="10">
        <f t="shared" si="55"/>
        <v>0</v>
      </c>
      <c r="V157" s="10">
        <f t="shared" si="56"/>
        <v>0</v>
      </c>
      <c r="W157" s="10">
        <f t="shared" si="57"/>
        <v>0</v>
      </c>
      <c r="X157" s="10">
        <f t="shared" si="58"/>
        <v>0</v>
      </c>
      <c r="Y157" s="10">
        <f t="shared" si="59"/>
        <v>0</v>
      </c>
      <c r="AH157" s="130">
        <v>0</v>
      </c>
      <c r="AI157" s="8">
        <f t="shared" si="65"/>
        <v>0</v>
      </c>
      <c r="AJ157" s="130">
        <v>0</v>
      </c>
      <c r="AK157" s="8">
        <f t="shared" si="66"/>
        <v>0</v>
      </c>
    </row>
    <row r="158" spans="1:37" ht="15" customHeight="1">
      <c r="A158" s="248"/>
      <c r="B158" s="245"/>
      <c r="C158" s="260"/>
      <c r="D158" s="36">
        <v>241</v>
      </c>
      <c r="E158" s="39">
        <v>0</v>
      </c>
      <c r="F158" s="105">
        <v>0</v>
      </c>
      <c r="G158" s="45">
        <f t="shared" si="61"/>
        <v>0</v>
      </c>
      <c r="H158" s="36">
        <v>0</v>
      </c>
      <c r="I158" s="8">
        <f t="shared" si="62"/>
        <v>0</v>
      </c>
      <c r="J158" s="36">
        <v>0</v>
      </c>
      <c r="K158" s="8">
        <f t="shared" si="63"/>
        <v>0</v>
      </c>
      <c r="L158" s="36">
        <v>0</v>
      </c>
      <c r="M158" s="45">
        <f t="shared" si="64"/>
        <v>0</v>
      </c>
      <c r="O158" s="140">
        <f t="shared" si="50"/>
        <v>0</v>
      </c>
      <c r="P158" s="140">
        <f t="shared" si="51"/>
        <v>0</v>
      </c>
      <c r="Q158" s="10">
        <f t="shared" si="52"/>
        <v>0</v>
      </c>
      <c r="R158" s="10">
        <f t="shared" si="53"/>
        <v>0</v>
      </c>
      <c r="S158" s="141">
        <f t="shared" si="54"/>
        <v>0</v>
      </c>
      <c r="T158" s="10">
        <f t="shared" si="60"/>
        <v>0</v>
      </c>
      <c r="U158" s="10">
        <f t="shared" si="55"/>
        <v>0</v>
      </c>
      <c r="V158" s="10">
        <f t="shared" si="56"/>
        <v>0</v>
      </c>
      <c r="W158" s="10">
        <f t="shared" si="57"/>
        <v>0</v>
      </c>
      <c r="X158" s="10">
        <f t="shared" si="58"/>
        <v>0</v>
      </c>
      <c r="Y158" s="10">
        <f t="shared" si="59"/>
        <v>0</v>
      </c>
      <c r="AH158" s="130">
        <v>0</v>
      </c>
      <c r="AI158" s="8">
        <f t="shared" si="65"/>
        <v>0</v>
      </c>
      <c r="AJ158" s="130">
        <v>0</v>
      </c>
      <c r="AK158" s="8">
        <f t="shared" si="66"/>
        <v>0</v>
      </c>
    </row>
    <row r="159" spans="1:37" ht="15" customHeight="1">
      <c r="A159" s="248"/>
      <c r="B159" s="245"/>
      <c r="C159" s="260"/>
      <c r="D159" s="36">
        <v>257</v>
      </c>
      <c r="E159" s="39">
        <v>0</v>
      </c>
      <c r="F159" s="105">
        <v>0</v>
      </c>
      <c r="G159" s="45">
        <f t="shared" si="61"/>
        <v>0</v>
      </c>
      <c r="H159" s="36">
        <v>0</v>
      </c>
      <c r="I159" s="8">
        <f t="shared" si="62"/>
        <v>0</v>
      </c>
      <c r="J159" s="36">
        <v>0</v>
      </c>
      <c r="K159" s="8">
        <f t="shared" si="63"/>
        <v>0</v>
      </c>
      <c r="L159" s="36">
        <v>0</v>
      </c>
      <c r="M159" s="45">
        <f t="shared" si="64"/>
        <v>0</v>
      </c>
      <c r="O159" s="140">
        <f t="shared" si="50"/>
        <v>0</v>
      </c>
      <c r="P159" s="140">
        <f t="shared" si="51"/>
        <v>0</v>
      </c>
      <c r="Q159" s="10">
        <f t="shared" si="52"/>
        <v>0</v>
      </c>
      <c r="R159" s="10">
        <f t="shared" si="53"/>
        <v>0</v>
      </c>
      <c r="S159" s="141">
        <f t="shared" si="54"/>
        <v>0</v>
      </c>
      <c r="T159" s="10">
        <f t="shared" si="60"/>
        <v>0</v>
      </c>
      <c r="U159" s="10">
        <f t="shared" si="55"/>
        <v>0</v>
      </c>
      <c r="V159" s="10">
        <f t="shared" si="56"/>
        <v>0</v>
      </c>
      <c r="W159" s="10">
        <f t="shared" si="57"/>
        <v>0</v>
      </c>
      <c r="X159" s="10">
        <f t="shared" si="58"/>
        <v>0</v>
      </c>
      <c r="Y159" s="10">
        <f t="shared" si="59"/>
        <v>0</v>
      </c>
      <c r="AH159" s="130">
        <v>0</v>
      </c>
      <c r="AI159" s="8">
        <f t="shared" si="65"/>
        <v>0</v>
      </c>
      <c r="AJ159" s="130">
        <v>0</v>
      </c>
      <c r="AK159" s="8">
        <f t="shared" si="66"/>
        <v>0</v>
      </c>
    </row>
    <row r="160" spans="1:37" ht="15" customHeight="1" thickBot="1">
      <c r="A160" s="248"/>
      <c r="B160" s="246"/>
      <c r="C160" s="261"/>
      <c r="D160" s="37">
        <v>290</v>
      </c>
      <c r="E160" s="42">
        <v>0</v>
      </c>
      <c r="F160" s="106">
        <v>0</v>
      </c>
      <c r="G160" s="46">
        <f t="shared" si="61"/>
        <v>0</v>
      </c>
      <c r="H160" s="37">
        <v>0</v>
      </c>
      <c r="I160" s="27">
        <f t="shared" si="62"/>
        <v>0</v>
      </c>
      <c r="J160" s="37">
        <v>0</v>
      </c>
      <c r="K160" s="27">
        <f t="shared" si="63"/>
        <v>0</v>
      </c>
      <c r="L160" s="37">
        <v>0</v>
      </c>
      <c r="M160" s="46">
        <f t="shared" si="64"/>
        <v>0</v>
      </c>
      <c r="O160" s="140">
        <f t="shared" si="50"/>
        <v>0</v>
      </c>
      <c r="P160" s="140">
        <f t="shared" si="51"/>
        <v>0</v>
      </c>
      <c r="Q160" s="10">
        <f t="shared" si="52"/>
        <v>0</v>
      </c>
      <c r="R160" s="10">
        <f t="shared" si="53"/>
        <v>0</v>
      </c>
      <c r="S160" s="141">
        <f t="shared" si="54"/>
        <v>0</v>
      </c>
      <c r="T160" s="10">
        <f t="shared" si="60"/>
        <v>0</v>
      </c>
      <c r="U160" s="10">
        <f t="shared" si="55"/>
        <v>0</v>
      </c>
      <c r="V160" s="10">
        <f t="shared" si="56"/>
        <v>0</v>
      </c>
      <c r="W160" s="10">
        <f t="shared" si="57"/>
        <v>0</v>
      </c>
      <c r="X160" s="10">
        <f t="shared" si="58"/>
        <v>0</v>
      </c>
      <c r="Y160" s="10">
        <f t="shared" si="59"/>
        <v>0</v>
      </c>
      <c r="AH160" s="131">
        <v>0</v>
      </c>
      <c r="AI160" s="27">
        <f t="shared" si="65"/>
        <v>0</v>
      </c>
      <c r="AJ160" s="131">
        <v>0</v>
      </c>
      <c r="AK160" s="27">
        <f t="shared" si="66"/>
        <v>0</v>
      </c>
    </row>
    <row r="161" spans="1:37" ht="15" customHeight="1">
      <c r="A161" s="248"/>
      <c r="B161" s="245" t="s">
        <v>15</v>
      </c>
      <c r="C161" s="259">
        <v>57</v>
      </c>
      <c r="D161" s="36">
        <v>43</v>
      </c>
      <c r="E161" s="39">
        <v>0</v>
      </c>
      <c r="F161" s="105">
        <v>0</v>
      </c>
      <c r="G161" s="45">
        <f t="shared" si="61"/>
        <v>0</v>
      </c>
      <c r="H161" s="36">
        <v>0</v>
      </c>
      <c r="I161" s="8">
        <f t="shared" si="62"/>
        <v>0</v>
      </c>
      <c r="J161" s="36">
        <v>0</v>
      </c>
      <c r="K161" s="8">
        <f t="shared" si="63"/>
        <v>0</v>
      </c>
      <c r="L161" s="36">
        <v>0</v>
      </c>
      <c r="M161" s="45">
        <f t="shared" si="64"/>
        <v>0</v>
      </c>
      <c r="O161" s="140">
        <f t="shared" si="50"/>
        <v>0</v>
      </c>
      <c r="P161" s="140">
        <f t="shared" si="51"/>
        <v>0</v>
      </c>
      <c r="Q161" s="10">
        <f t="shared" si="52"/>
        <v>0</v>
      </c>
      <c r="R161" s="10">
        <f t="shared" si="53"/>
        <v>0</v>
      </c>
      <c r="S161" s="141">
        <f t="shared" si="54"/>
        <v>0</v>
      </c>
      <c r="T161" s="10">
        <f t="shared" si="60"/>
        <v>0</v>
      </c>
      <c r="U161" s="10">
        <f t="shared" si="55"/>
        <v>0</v>
      </c>
      <c r="V161" s="10">
        <f t="shared" si="56"/>
        <v>0</v>
      </c>
      <c r="W161" s="10">
        <f t="shared" si="57"/>
        <v>0</v>
      </c>
      <c r="X161" s="10">
        <f t="shared" si="58"/>
        <v>0</v>
      </c>
      <c r="Y161" s="10">
        <f t="shared" si="59"/>
        <v>0</v>
      </c>
      <c r="AH161" s="130">
        <v>0</v>
      </c>
      <c r="AI161" s="8">
        <f t="shared" si="65"/>
        <v>0</v>
      </c>
      <c r="AJ161" s="130">
        <v>0</v>
      </c>
      <c r="AK161" s="8">
        <f t="shared" si="66"/>
        <v>0</v>
      </c>
    </row>
    <row r="162" spans="1:37" ht="15" customHeight="1">
      <c r="A162" s="248"/>
      <c r="B162" s="245"/>
      <c r="C162" s="260"/>
      <c r="D162" s="36">
        <v>57</v>
      </c>
      <c r="E162" s="39">
        <v>1</v>
      </c>
      <c r="F162" s="105">
        <v>0</v>
      </c>
      <c r="G162" s="45">
        <f t="shared" si="61"/>
        <v>1</v>
      </c>
      <c r="H162" s="36">
        <v>0</v>
      </c>
      <c r="I162" s="8">
        <f t="shared" si="62"/>
        <v>1</v>
      </c>
      <c r="J162" s="36">
        <v>1</v>
      </c>
      <c r="K162" s="8">
        <f t="shared" si="63"/>
        <v>0</v>
      </c>
      <c r="L162" s="36">
        <v>0</v>
      </c>
      <c r="M162" s="45">
        <f t="shared" si="64"/>
        <v>1</v>
      </c>
      <c r="O162" s="140">
        <f t="shared" si="50"/>
        <v>0</v>
      </c>
      <c r="P162" s="140">
        <f t="shared" si="51"/>
        <v>0</v>
      </c>
      <c r="Q162" s="10">
        <f t="shared" si="52"/>
        <v>0</v>
      </c>
      <c r="R162" s="10">
        <f t="shared" si="53"/>
        <v>0</v>
      </c>
      <c r="S162" s="141">
        <f t="shared" si="54"/>
        <v>0</v>
      </c>
      <c r="T162" s="10">
        <f t="shared" si="60"/>
        <v>0</v>
      </c>
      <c r="U162" s="10">
        <f t="shared" si="55"/>
        <v>0</v>
      </c>
      <c r="V162" s="10">
        <f t="shared" si="56"/>
        <v>0</v>
      </c>
      <c r="W162" s="10">
        <f t="shared" si="57"/>
        <v>0</v>
      </c>
      <c r="X162" s="10">
        <f t="shared" si="58"/>
        <v>0</v>
      </c>
      <c r="Y162" s="10">
        <f t="shared" si="59"/>
        <v>0</v>
      </c>
      <c r="AH162" s="130">
        <v>1</v>
      </c>
      <c r="AI162" s="8">
        <f t="shared" si="65"/>
        <v>0</v>
      </c>
      <c r="AJ162" s="130">
        <v>1</v>
      </c>
      <c r="AK162" s="8">
        <f t="shared" si="66"/>
        <v>0</v>
      </c>
    </row>
    <row r="163" spans="1:37" ht="15" customHeight="1">
      <c r="A163" s="248"/>
      <c r="B163" s="245"/>
      <c r="C163" s="260"/>
      <c r="D163" s="36">
        <v>78</v>
      </c>
      <c r="E163" s="39">
        <v>0</v>
      </c>
      <c r="F163" s="105">
        <v>0</v>
      </c>
      <c r="G163" s="45">
        <f t="shared" si="61"/>
        <v>0</v>
      </c>
      <c r="H163" s="36">
        <v>0</v>
      </c>
      <c r="I163" s="8">
        <f t="shared" si="62"/>
        <v>0</v>
      </c>
      <c r="J163" s="36">
        <v>0</v>
      </c>
      <c r="K163" s="8">
        <f t="shared" si="63"/>
        <v>0</v>
      </c>
      <c r="L163" s="36">
        <v>0</v>
      </c>
      <c r="M163" s="45">
        <f t="shared" si="64"/>
        <v>0</v>
      </c>
      <c r="O163" s="140">
        <f t="shared" si="50"/>
        <v>0</v>
      </c>
      <c r="P163" s="140">
        <f t="shared" si="51"/>
        <v>0</v>
      </c>
      <c r="Q163" s="10">
        <f t="shared" si="52"/>
        <v>0</v>
      </c>
      <c r="R163" s="10">
        <f t="shared" si="53"/>
        <v>0</v>
      </c>
      <c r="S163" s="141">
        <f t="shared" si="54"/>
        <v>0</v>
      </c>
      <c r="T163" s="10">
        <f t="shared" si="60"/>
        <v>0</v>
      </c>
      <c r="U163" s="10">
        <f t="shared" si="55"/>
        <v>0</v>
      </c>
      <c r="V163" s="10">
        <f t="shared" si="56"/>
        <v>0</v>
      </c>
      <c r="W163" s="10">
        <f t="shared" si="57"/>
        <v>0</v>
      </c>
      <c r="X163" s="10">
        <f t="shared" si="58"/>
        <v>0</v>
      </c>
      <c r="Y163" s="10">
        <f t="shared" si="59"/>
        <v>0</v>
      </c>
      <c r="AH163" s="130">
        <v>0</v>
      </c>
      <c r="AI163" s="8">
        <f t="shared" si="65"/>
        <v>0</v>
      </c>
      <c r="AJ163" s="130">
        <v>0</v>
      </c>
      <c r="AK163" s="8">
        <f t="shared" si="66"/>
        <v>0</v>
      </c>
    </row>
    <row r="164" spans="1:37" ht="15" customHeight="1">
      <c r="A164" s="248"/>
      <c r="B164" s="245"/>
      <c r="C164" s="260"/>
      <c r="D164" s="36">
        <v>91</v>
      </c>
      <c r="E164" s="39">
        <v>0</v>
      </c>
      <c r="F164" s="105">
        <v>0</v>
      </c>
      <c r="G164" s="45">
        <f t="shared" si="61"/>
        <v>0</v>
      </c>
      <c r="H164" s="36">
        <v>0</v>
      </c>
      <c r="I164" s="8">
        <f t="shared" si="62"/>
        <v>0</v>
      </c>
      <c r="J164" s="36">
        <v>0</v>
      </c>
      <c r="K164" s="8">
        <f t="shared" si="63"/>
        <v>0</v>
      </c>
      <c r="L164" s="36">
        <v>0</v>
      </c>
      <c r="M164" s="45">
        <f t="shared" si="64"/>
        <v>0</v>
      </c>
      <c r="O164" s="140">
        <f t="shared" si="50"/>
        <v>0</v>
      </c>
      <c r="P164" s="140">
        <f t="shared" si="51"/>
        <v>0</v>
      </c>
      <c r="Q164" s="10">
        <f t="shared" si="52"/>
        <v>0</v>
      </c>
      <c r="R164" s="10">
        <f t="shared" si="53"/>
        <v>0</v>
      </c>
      <c r="S164" s="141">
        <f t="shared" si="54"/>
        <v>0</v>
      </c>
      <c r="T164" s="10">
        <f t="shared" si="60"/>
        <v>0</v>
      </c>
      <c r="U164" s="10">
        <f t="shared" si="55"/>
        <v>0</v>
      </c>
      <c r="V164" s="10">
        <f t="shared" si="56"/>
        <v>0</v>
      </c>
      <c r="W164" s="10">
        <f t="shared" si="57"/>
        <v>0</v>
      </c>
      <c r="X164" s="10">
        <f t="shared" si="58"/>
        <v>0</v>
      </c>
      <c r="Y164" s="10">
        <f t="shared" si="59"/>
        <v>0</v>
      </c>
      <c r="AH164" s="130">
        <v>0</v>
      </c>
      <c r="AI164" s="8">
        <f t="shared" si="65"/>
        <v>0</v>
      </c>
      <c r="AJ164" s="130">
        <v>0</v>
      </c>
      <c r="AK164" s="8">
        <f t="shared" si="66"/>
        <v>0</v>
      </c>
    </row>
    <row r="165" spans="1:37" ht="15" customHeight="1">
      <c r="A165" s="248"/>
      <c r="B165" s="245"/>
      <c r="C165" s="260"/>
      <c r="D165" s="36">
        <v>115</v>
      </c>
      <c r="E165" s="39">
        <v>0</v>
      </c>
      <c r="F165" s="105">
        <v>0</v>
      </c>
      <c r="G165" s="45">
        <f t="shared" si="61"/>
        <v>0</v>
      </c>
      <c r="H165" s="36">
        <v>0</v>
      </c>
      <c r="I165" s="8">
        <f t="shared" si="62"/>
        <v>0</v>
      </c>
      <c r="J165" s="36">
        <v>0</v>
      </c>
      <c r="K165" s="8">
        <f t="shared" si="63"/>
        <v>0</v>
      </c>
      <c r="L165" s="36">
        <v>0</v>
      </c>
      <c r="M165" s="45">
        <f t="shared" si="64"/>
        <v>0</v>
      </c>
      <c r="O165" s="140">
        <f t="shared" si="50"/>
        <v>0</v>
      </c>
      <c r="P165" s="140">
        <f t="shared" si="51"/>
        <v>0</v>
      </c>
      <c r="Q165" s="10">
        <f t="shared" si="52"/>
        <v>0</v>
      </c>
      <c r="R165" s="10">
        <f t="shared" si="53"/>
        <v>0</v>
      </c>
      <c r="S165" s="141">
        <f t="shared" si="54"/>
        <v>0</v>
      </c>
      <c r="T165" s="10">
        <f t="shared" si="60"/>
        <v>0</v>
      </c>
      <c r="U165" s="10">
        <f t="shared" si="55"/>
        <v>0</v>
      </c>
      <c r="V165" s="10">
        <f t="shared" si="56"/>
        <v>0</v>
      </c>
      <c r="W165" s="10">
        <f t="shared" si="57"/>
        <v>0</v>
      </c>
      <c r="X165" s="10">
        <f t="shared" si="58"/>
        <v>0</v>
      </c>
      <c r="Y165" s="10">
        <f t="shared" si="59"/>
        <v>0</v>
      </c>
      <c r="AH165" s="130">
        <v>0</v>
      </c>
      <c r="AI165" s="8">
        <f t="shared" si="65"/>
        <v>0</v>
      </c>
      <c r="AJ165" s="130">
        <v>0</v>
      </c>
      <c r="AK165" s="8">
        <f t="shared" si="66"/>
        <v>0</v>
      </c>
    </row>
    <row r="166" spans="1:37" ht="15" customHeight="1">
      <c r="A166" s="248"/>
      <c r="B166" s="245"/>
      <c r="C166" s="260"/>
      <c r="D166" s="36">
        <v>136</v>
      </c>
      <c r="E166" s="39">
        <v>0</v>
      </c>
      <c r="F166" s="105">
        <v>0</v>
      </c>
      <c r="G166" s="45">
        <f t="shared" si="61"/>
        <v>0</v>
      </c>
      <c r="H166" s="36">
        <v>0</v>
      </c>
      <c r="I166" s="8">
        <f t="shared" si="62"/>
        <v>0</v>
      </c>
      <c r="J166" s="36">
        <v>0</v>
      </c>
      <c r="K166" s="8">
        <f t="shared" si="63"/>
        <v>0</v>
      </c>
      <c r="L166" s="36">
        <v>0</v>
      </c>
      <c r="M166" s="45">
        <f t="shared" si="64"/>
        <v>0</v>
      </c>
      <c r="O166" s="140">
        <f t="shared" si="50"/>
        <v>0</v>
      </c>
      <c r="P166" s="140">
        <f t="shared" si="51"/>
        <v>0</v>
      </c>
      <c r="Q166" s="10">
        <f t="shared" si="52"/>
        <v>0</v>
      </c>
      <c r="R166" s="10">
        <f t="shared" si="53"/>
        <v>0</v>
      </c>
      <c r="S166" s="141">
        <f t="shared" si="54"/>
        <v>0</v>
      </c>
      <c r="T166" s="10">
        <f t="shared" si="60"/>
        <v>0</v>
      </c>
      <c r="U166" s="10">
        <f t="shared" si="55"/>
        <v>0</v>
      </c>
      <c r="V166" s="10">
        <f t="shared" si="56"/>
        <v>0</v>
      </c>
      <c r="W166" s="10">
        <f t="shared" si="57"/>
        <v>0</v>
      </c>
      <c r="X166" s="10">
        <f t="shared" si="58"/>
        <v>0</v>
      </c>
      <c r="Y166" s="10">
        <f t="shared" si="59"/>
        <v>0</v>
      </c>
      <c r="AH166" s="130">
        <v>0</v>
      </c>
      <c r="AI166" s="8">
        <f t="shared" si="65"/>
        <v>0</v>
      </c>
      <c r="AJ166" s="130">
        <v>0</v>
      </c>
      <c r="AK166" s="8">
        <f t="shared" si="66"/>
        <v>0</v>
      </c>
    </row>
    <row r="167" spans="1:37" ht="15" customHeight="1">
      <c r="A167" s="248"/>
      <c r="B167" s="245"/>
      <c r="C167" s="260"/>
      <c r="D167" s="36">
        <v>177</v>
      </c>
      <c r="E167" s="39">
        <v>0</v>
      </c>
      <c r="F167" s="105">
        <v>0</v>
      </c>
      <c r="G167" s="45">
        <f t="shared" si="61"/>
        <v>0</v>
      </c>
      <c r="H167" s="36">
        <v>0</v>
      </c>
      <c r="I167" s="8">
        <f t="shared" si="62"/>
        <v>0</v>
      </c>
      <c r="J167" s="36">
        <v>0</v>
      </c>
      <c r="K167" s="8">
        <f t="shared" si="63"/>
        <v>0</v>
      </c>
      <c r="L167" s="36">
        <v>0</v>
      </c>
      <c r="M167" s="45">
        <f t="shared" si="64"/>
        <v>0</v>
      </c>
      <c r="O167" s="140">
        <f t="shared" si="50"/>
        <v>0</v>
      </c>
      <c r="P167" s="140">
        <f t="shared" si="51"/>
        <v>0</v>
      </c>
      <c r="Q167" s="10">
        <f t="shared" si="52"/>
        <v>0</v>
      </c>
      <c r="R167" s="10">
        <f t="shared" si="53"/>
        <v>0</v>
      </c>
      <c r="S167" s="141">
        <f t="shared" si="54"/>
        <v>0</v>
      </c>
      <c r="T167" s="10">
        <f t="shared" si="60"/>
        <v>0</v>
      </c>
      <c r="U167" s="10">
        <f t="shared" si="55"/>
        <v>0</v>
      </c>
      <c r="V167" s="10">
        <f t="shared" si="56"/>
        <v>0</v>
      </c>
      <c r="W167" s="10">
        <f t="shared" si="57"/>
        <v>0</v>
      </c>
      <c r="X167" s="10">
        <f t="shared" si="58"/>
        <v>0</v>
      </c>
      <c r="Y167" s="10">
        <f t="shared" si="59"/>
        <v>0</v>
      </c>
      <c r="AH167" s="130">
        <v>0</v>
      </c>
      <c r="AI167" s="8">
        <f t="shared" si="65"/>
        <v>0</v>
      </c>
      <c r="AJ167" s="130">
        <v>0</v>
      </c>
      <c r="AK167" s="8">
        <f t="shared" si="66"/>
        <v>0</v>
      </c>
    </row>
    <row r="168" spans="1:37" ht="15" customHeight="1">
      <c r="A168" s="248"/>
      <c r="B168" s="245"/>
      <c r="C168" s="260"/>
      <c r="D168" s="36">
        <v>212</v>
      </c>
      <c r="E168" s="39">
        <v>0</v>
      </c>
      <c r="F168" s="105">
        <v>0</v>
      </c>
      <c r="G168" s="45">
        <f t="shared" si="61"/>
        <v>0</v>
      </c>
      <c r="H168" s="36">
        <v>0</v>
      </c>
      <c r="I168" s="8">
        <f t="shared" si="62"/>
        <v>0</v>
      </c>
      <c r="J168" s="36">
        <v>0</v>
      </c>
      <c r="K168" s="8">
        <f t="shared" si="63"/>
        <v>0</v>
      </c>
      <c r="L168" s="36">
        <v>0</v>
      </c>
      <c r="M168" s="45">
        <f t="shared" si="64"/>
        <v>0</v>
      </c>
      <c r="O168" s="140">
        <f t="shared" si="50"/>
        <v>0</v>
      </c>
      <c r="P168" s="140">
        <f t="shared" si="51"/>
        <v>0</v>
      </c>
      <c r="Q168" s="10">
        <f t="shared" si="52"/>
        <v>0</v>
      </c>
      <c r="R168" s="10">
        <f t="shared" si="53"/>
        <v>0</v>
      </c>
      <c r="S168" s="141">
        <f t="shared" si="54"/>
        <v>0</v>
      </c>
      <c r="T168" s="10">
        <f t="shared" si="60"/>
        <v>0</v>
      </c>
      <c r="U168" s="10">
        <f t="shared" si="55"/>
        <v>0</v>
      </c>
      <c r="V168" s="10">
        <f t="shared" si="56"/>
        <v>0</v>
      </c>
      <c r="W168" s="10">
        <f t="shared" si="57"/>
        <v>0</v>
      </c>
      <c r="X168" s="10">
        <f t="shared" si="58"/>
        <v>0</v>
      </c>
      <c r="Y168" s="10">
        <f t="shared" si="59"/>
        <v>0</v>
      </c>
      <c r="AH168" s="130">
        <v>0</v>
      </c>
      <c r="AI168" s="8">
        <f t="shared" si="65"/>
        <v>0</v>
      </c>
      <c r="AJ168" s="130">
        <v>0</v>
      </c>
      <c r="AK168" s="8">
        <f t="shared" si="66"/>
        <v>0</v>
      </c>
    </row>
    <row r="169" spans="1:37" ht="15" customHeight="1">
      <c r="A169" s="248"/>
      <c r="B169" s="245"/>
      <c r="C169" s="260"/>
      <c r="D169" s="36">
        <v>241</v>
      </c>
      <c r="E169" s="39">
        <v>0</v>
      </c>
      <c r="F169" s="105">
        <v>0</v>
      </c>
      <c r="G169" s="45">
        <f t="shared" si="61"/>
        <v>0</v>
      </c>
      <c r="H169" s="36">
        <v>0</v>
      </c>
      <c r="I169" s="8">
        <f t="shared" si="62"/>
        <v>0</v>
      </c>
      <c r="J169" s="36">
        <v>0</v>
      </c>
      <c r="K169" s="8">
        <f t="shared" si="63"/>
        <v>0</v>
      </c>
      <c r="L169" s="36">
        <v>0</v>
      </c>
      <c r="M169" s="45">
        <f t="shared" si="64"/>
        <v>0</v>
      </c>
      <c r="O169" s="140">
        <f t="shared" si="50"/>
        <v>0</v>
      </c>
      <c r="P169" s="140">
        <f t="shared" si="51"/>
        <v>0</v>
      </c>
      <c r="Q169" s="10">
        <f t="shared" si="52"/>
        <v>0</v>
      </c>
      <c r="R169" s="10">
        <f t="shared" si="53"/>
        <v>0</v>
      </c>
      <c r="S169" s="141">
        <f t="shared" si="54"/>
        <v>0</v>
      </c>
      <c r="T169" s="10">
        <f t="shared" si="60"/>
        <v>0</v>
      </c>
      <c r="U169" s="10">
        <f t="shared" si="55"/>
        <v>0</v>
      </c>
      <c r="V169" s="10">
        <f t="shared" si="56"/>
        <v>0</v>
      </c>
      <c r="W169" s="10">
        <f t="shared" si="57"/>
        <v>0</v>
      </c>
      <c r="X169" s="10">
        <f t="shared" si="58"/>
        <v>0</v>
      </c>
      <c r="Y169" s="10">
        <f t="shared" si="59"/>
        <v>0</v>
      </c>
      <c r="AH169" s="130">
        <v>0</v>
      </c>
      <c r="AI169" s="8">
        <f t="shared" si="65"/>
        <v>0</v>
      </c>
      <c r="AJ169" s="130">
        <v>0</v>
      </c>
      <c r="AK169" s="8">
        <f t="shared" si="66"/>
        <v>0</v>
      </c>
    </row>
    <row r="170" spans="1:37" ht="15" customHeight="1">
      <c r="A170" s="248"/>
      <c r="B170" s="245"/>
      <c r="C170" s="260"/>
      <c r="D170" s="36">
        <v>257</v>
      </c>
      <c r="E170" s="39">
        <v>0</v>
      </c>
      <c r="F170" s="105">
        <v>0</v>
      </c>
      <c r="G170" s="45">
        <f t="shared" si="61"/>
        <v>0</v>
      </c>
      <c r="H170" s="36">
        <v>0</v>
      </c>
      <c r="I170" s="8">
        <f t="shared" si="62"/>
        <v>0</v>
      </c>
      <c r="J170" s="36">
        <v>0</v>
      </c>
      <c r="K170" s="8">
        <f t="shared" si="63"/>
        <v>0</v>
      </c>
      <c r="L170" s="36">
        <v>0</v>
      </c>
      <c r="M170" s="45">
        <f t="shared" si="64"/>
        <v>0</v>
      </c>
      <c r="O170" s="140">
        <f t="shared" si="50"/>
        <v>0</v>
      </c>
      <c r="P170" s="140">
        <f t="shared" si="51"/>
        <v>0</v>
      </c>
      <c r="Q170" s="10">
        <f t="shared" si="52"/>
        <v>0</v>
      </c>
      <c r="R170" s="10">
        <f t="shared" si="53"/>
        <v>0</v>
      </c>
      <c r="S170" s="141">
        <f t="shared" si="54"/>
        <v>0</v>
      </c>
      <c r="T170" s="10">
        <f t="shared" si="60"/>
        <v>0</v>
      </c>
      <c r="U170" s="10">
        <f t="shared" si="55"/>
        <v>0</v>
      </c>
      <c r="V170" s="10">
        <f t="shared" si="56"/>
        <v>0</v>
      </c>
      <c r="W170" s="10">
        <f t="shared" si="57"/>
        <v>0</v>
      </c>
      <c r="X170" s="10">
        <f t="shared" si="58"/>
        <v>0</v>
      </c>
      <c r="Y170" s="10">
        <f t="shared" si="59"/>
        <v>0</v>
      </c>
      <c r="AH170" s="130">
        <v>0</v>
      </c>
      <c r="AI170" s="8">
        <f t="shared" si="65"/>
        <v>0</v>
      </c>
      <c r="AJ170" s="130">
        <v>0</v>
      </c>
      <c r="AK170" s="8">
        <f t="shared" si="66"/>
        <v>0</v>
      </c>
    </row>
    <row r="171" spans="1:37" ht="15" customHeight="1" thickBot="1">
      <c r="A171" s="248"/>
      <c r="B171" s="246"/>
      <c r="C171" s="261"/>
      <c r="D171" s="37">
        <v>290</v>
      </c>
      <c r="E171" s="42">
        <v>0</v>
      </c>
      <c r="F171" s="106">
        <v>0</v>
      </c>
      <c r="G171" s="46">
        <f t="shared" si="61"/>
        <v>0</v>
      </c>
      <c r="H171" s="37">
        <v>0</v>
      </c>
      <c r="I171" s="27">
        <f t="shared" si="62"/>
        <v>0</v>
      </c>
      <c r="J171" s="37">
        <v>0</v>
      </c>
      <c r="K171" s="27">
        <f t="shared" si="63"/>
        <v>0</v>
      </c>
      <c r="L171" s="37">
        <v>0</v>
      </c>
      <c r="M171" s="46">
        <f t="shared" si="64"/>
        <v>0</v>
      </c>
      <c r="O171" s="140">
        <f t="shared" si="50"/>
        <v>0</v>
      </c>
      <c r="P171" s="140">
        <f t="shared" si="51"/>
        <v>0</v>
      </c>
      <c r="Q171" s="10">
        <f t="shared" si="52"/>
        <v>0</v>
      </c>
      <c r="R171" s="10">
        <f t="shared" si="53"/>
        <v>0</v>
      </c>
      <c r="S171" s="141">
        <f t="shared" si="54"/>
        <v>0</v>
      </c>
      <c r="T171" s="10">
        <f t="shared" si="60"/>
        <v>0</v>
      </c>
      <c r="U171" s="10">
        <f t="shared" si="55"/>
        <v>0</v>
      </c>
      <c r="V171" s="10">
        <f t="shared" si="56"/>
        <v>0</v>
      </c>
      <c r="W171" s="10">
        <f t="shared" si="57"/>
        <v>0</v>
      </c>
      <c r="X171" s="10">
        <f t="shared" si="58"/>
        <v>0</v>
      </c>
      <c r="Y171" s="10">
        <f t="shared" si="59"/>
        <v>0</v>
      </c>
      <c r="AH171" s="131">
        <v>0</v>
      </c>
      <c r="AI171" s="27">
        <f t="shared" si="65"/>
        <v>0</v>
      </c>
      <c r="AJ171" s="131">
        <v>0</v>
      </c>
      <c r="AK171" s="27">
        <f t="shared" si="66"/>
        <v>0</v>
      </c>
    </row>
    <row r="172" spans="1:37" ht="15" customHeight="1">
      <c r="A172" s="248"/>
      <c r="B172" s="245" t="s">
        <v>15</v>
      </c>
      <c r="C172" s="259">
        <v>78</v>
      </c>
      <c r="D172" s="36">
        <v>43</v>
      </c>
      <c r="E172" s="39">
        <v>0</v>
      </c>
      <c r="F172" s="105">
        <v>0</v>
      </c>
      <c r="G172" s="45">
        <f t="shared" si="61"/>
        <v>0</v>
      </c>
      <c r="H172" s="36">
        <v>0</v>
      </c>
      <c r="I172" s="8">
        <f t="shared" si="62"/>
        <v>0</v>
      </c>
      <c r="J172" s="36">
        <v>0</v>
      </c>
      <c r="K172" s="8">
        <f t="shared" si="63"/>
        <v>0</v>
      </c>
      <c r="L172" s="36">
        <v>0</v>
      </c>
      <c r="M172" s="45">
        <f t="shared" si="64"/>
        <v>0</v>
      </c>
      <c r="O172" s="140">
        <f t="shared" si="50"/>
        <v>0</v>
      </c>
      <c r="P172" s="140">
        <f t="shared" si="51"/>
        <v>0</v>
      </c>
      <c r="Q172" s="10">
        <f t="shared" si="52"/>
        <v>0</v>
      </c>
      <c r="R172" s="10">
        <f t="shared" si="53"/>
        <v>0</v>
      </c>
      <c r="S172" s="141">
        <f t="shared" si="54"/>
        <v>0</v>
      </c>
      <c r="T172" s="10">
        <f t="shared" si="60"/>
        <v>0</v>
      </c>
      <c r="U172" s="10">
        <f t="shared" si="55"/>
        <v>0</v>
      </c>
      <c r="V172" s="10">
        <f t="shared" si="56"/>
        <v>0</v>
      </c>
      <c r="W172" s="10">
        <f t="shared" si="57"/>
        <v>0</v>
      </c>
      <c r="X172" s="10">
        <f t="shared" si="58"/>
        <v>0</v>
      </c>
      <c r="Y172" s="10">
        <f t="shared" si="59"/>
        <v>0</v>
      </c>
      <c r="AH172" s="130">
        <v>0</v>
      </c>
      <c r="AI172" s="8">
        <f t="shared" si="65"/>
        <v>0</v>
      </c>
      <c r="AJ172" s="130">
        <v>0</v>
      </c>
      <c r="AK172" s="8">
        <f t="shared" si="66"/>
        <v>0</v>
      </c>
    </row>
    <row r="173" spans="1:37" ht="15" customHeight="1">
      <c r="A173" s="248"/>
      <c r="B173" s="245"/>
      <c r="C173" s="260"/>
      <c r="D173" s="36">
        <v>57</v>
      </c>
      <c r="E173" s="39">
        <v>0</v>
      </c>
      <c r="F173" s="105">
        <v>0</v>
      </c>
      <c r="G173" s="45">
        <f t="shared" si="61"/>
        <v>0</v>
      </c>
      <c r="H173" s="36">
        <v>0</v>
      </c>
      <c r="I173" s="8">
        <f t="shared" si="62"/>
        <v>0</v>
      </c>
      <c r="J173" s="36">
        <v>0</v>
      </c>
      <c r="K173" s="8">
        <f t="shared" si="63"/>
        <v>0</v>
      </c>
      <c r="L173" s="36">
        <v>0</v>
      </c>
      <c r="M173" s="45">
        <f t="shared" si="64"/>
        <v>0</v>
      </c>
      <c r="O173" s="140">
        <f t="shared" si="50"/>
        <v>0</v>
      </c>
      <c r="P173" s="140">
        <f t="shared" si="51"/>
        <v>0</v>
      </c>
      <c r="Q173" s="10">
        <f t="shared" si="52"/>
        <v>0</v>
      </c>
      <c r="R173" s="10">
        <f t="shared" si="53"/>
        <v>0</v>
      </c>
      <c r="S173" s="141">
        <f t="shared" si="54"/>
        <v>0</v>
      </c>
      <c r="T173" s="10">
        <f t="shared" si="60"/>
        <v>0</v>
      </c>
      <c r="U173" s="10">
        <f t="shared" si="55"/>
        <v>0</v>
      </c>
      <c r="V173" s="10">
        <f t="shared" si="56"/>
        <v>0</v>
      </c>
      <c r="W173" s="10">
        <f t="shared" si="57"/>
        <v>0</v>
      </c>
      <c r="X173" s="10">
        <f t="shared" si="58"/>
        <v>0</v>
      </c>
      <c r="Y173" s="10">
        <f t="shared" si="59"/>
        <v>0</v>
      </c>
      <c r="AH173" s="130">
        <v>0</v>
      </c>
      <c r="AI173" s="8">
        <f t="shared" si="65"/>
        <v>0</v>
      </c>
      <c r="AJ173" s="130">
        <v>0</v>
      </c>
      <c r="AK173" s="8">
        <f t="shared" si="66"/>
        <v>0</v>
      </c>
    </row>
    <row r="174" spans="1:37" ht="15" customHeight="1">
      <c r="A174" s="248"/>
      <c r="B174" s="245"/>
      <c r="C174" s="260"/>
      <c r="D174" s="36">
        <v>78</v>
      </c>
      <c r="E174" s="39">
        <v>1</v>
      </c>
      <c r="F174" s="105">
        <v>1</v>
      </c>
      <c r="G174" s="45">
        <f t="shared" si="61"/>
        <v>0</v>
      </c>
      <c r="H174" s="36">
        <v>0</v>
      </c>
      <c r="I174" s="8">
        <f t="shared" si="62"/>
        <v>1</v>
      </c>
      <c r="J174" s="36">
        <v>1</v>
      </c>
      <c r="K174" s="8">
        <f t="shared" si="63"/>
        <v>0</v>
      </c>
      <c r="L174" s="36">
        <v>0</v>
      </c>
      <c r="M174" s="45">
        <f t="shared" si="64"/>
        <v>1</v>
      </c>
      <c r="O174" s="140">
        <f t="shared" si="50"/>
        <v>0</v>
      </c>
      <c r="P174" s="140">
        <f t="shared" si="51"/>
        <v>0</v>
      </c>
      <c r="Q174" s="10">
        <f t="shared" si="52"/>
        <v>0</v>
      </c>
      <c r="R174" s="10">
        <f t="shared" si="53"/>
        <v>0</v>
      </c>
      <c r="S174" s="141">
        <f t="shared" si="54"/>
        <v>0</v>
      </c>
      <c r="T174" s="10">
        <f t="shared" si="60"/>
        <v>0</v>
      </c>
      <c r="U174" s="10">
        <f t="shared" si="55"/>
        <v>1</v>
      </c>
      <c r="V174" s="10">
        <f t="shared" si="56"/>
        <v>0</v>
      </c>
      <c r="W174" s="10">
        <f t="shared" si="57"/>
        <v>0</v>
      </c>
      <c r="X174" s="10">
        <f t="shared" si="58"/>
        <v>0</v>
      </c>
      <c r="Y174" s="10">
        <f t="shared" si="59"/>
        <v>0</v>
      </c>
      <c r="AH174" s="130">
        <v>1</v>
      </c>
      <c r="AI174" s="8">
        <f t="shared" si="65"/>
        <v>0</v>
      </c>
      <c r="AJ174" s="130">
        <v>1</v>
      </c>
      <c r="AK174" s="8">
        <f t="shared" si="66"/>
        <v>0</v>
      </c>
    </row>
    <row r="175" spans="1:37" ht="15" customHeight="1">
      <c r="A175" s="248"/>
      <c r="B175" s="245"/>
      <c r="C175" s="260"/>
      <c r="D175" s="36">
        <v>91</v>
      </c>
      <c r="E175" s="39">
        <v>0</v>
      </c>
      <c r="F175" s="105">
        <v>0</v>
      </c>
      <c r="G175" s="45">
        <f t="shared" si="61"/>
        <v>0</v>
      </c>
      <c r="H175" s="36">
        <v>0</v>
      </c>
      <c r="I175" s="8">
        <f t="shared" si="62"/>
        <v>0</v>
      </c>
      <c r="J175" s="36">
        <v>0</v>
      </c>
      <c r="K175" s="8">
        <f t="shared" si="63"/>
        <v>0</v>
      </c>
      <c r="L175" s="36">
        <v>0</v>
      </c>
      <c r="M175" s="45">
        <f t="shared" si="64"/>
        <v>0</v>
      </c>
      <c r="O175" s="140">
        <f t="shared" si="50"/>
        <v>0</v>
      </c>
      <c r="P175" s="140">
        <f t="shared" si="51"/>
        <v>0</v>
      </c>
      <c r="Q175" s="10">
        <f t="shared" si="52"/>
        <v>0</v>
      </c>
      <c r="R175" s="10">
        <f t="shared" si="53"/>
        <v>0</v>
      </c>
      <c r="S175" s="141">
        <f t="shared" si="54"/>
        <v>0</v>
      </c>
      <c r="T175" s="10">
        <f t="shared" si="60"/>
        <v>0</v>
      </c>
      <c r="U175" s="10">
        <f t="shared" si="55"/>
        <v>0</v>
      </c>
      <c r="V175" s="10">
        <f t="shared" si="56"/>
        <v>0</v>
      </c>
      <c r="W175" s="10">
        <f t="shared" si="57"/>
        <v>0</v>
      </c>
      <c r="X175" s="10">
        <f t="shared" si="58"/>
        <v>0</v>
      </c>
      <c r="Y175" s="10">
        <f t="shared" si="59"/>
        <v>0</v>
      </c>
      <c r="AH175" s="130">
        <v>0</v>
      </c>
      <c r="AI175" s="8">
        <f t="shared" si="65"/>
        <v>0</v>
      </c>
      <c r="AJ175" s="130">
        <v>0</v>
      </c>
      <c r="AK175" s="8">
        <f t="shared" si="66"/>
        <v>0</v>
      </c>
    </row>
    <row r="176" spans="1:37" ht="15" customHeight="1">
      <c r="A176" s="248"/>
      <c r="B176" s="245"/>
      <c r="C176" s="260"/>
      <c r="D176" s="36">
        <v>115</v>
      </c>
      <c r="E176" s="39">
        <v>0</v>
      </c>
      <c r="F176" s="105">
        <v>0</v>
      </c>
      <c r="G176" s="45">
        <f t="shared" si="61"/>
        <v>0</v>
      </c>
      <c r="H176" s="36">
        <v>0</v>
      </c>
      <c r="I176" s="8">
        <f t="shared" si="62"/>
        <v>0</v>
      </c>
      <c r="J176" s="36">
        <v>0</v>
      </c>
      <c r="K176" s="8">
        <f t="shared" si="63"/>
        <v>0</v>
      </c>
      <c r="L176" s="36">
        <v>0</v>
      </c>
      <c r="M176" s="45">
        <f t="shared" si="64"/>
        <v>0</v>
      </c>
      <c r="O176" s="140">
        <f t="shared" si="50"/>
        <v>0</v>
      </c>
      <c r="P176" s="140">
        <f t="shared" si="51"/>
        <v>0</v>
      </c>
      <c r="Q176" s="10">
        <f t="shared" si="52"/>
        <v>0</v>
      </c>
      <c r="R176" s="10">
        <f t="shared" si="53"/>
        <v>0</v>
      </c>
      <c r="S176" s="141">
        <f t="shared" si="54"/>
        <v>0</v>
      </c>
      <c r="T176" s="10">
        <f t="shared" si="60"/>
        <v>0</v>
      </c>
      <c r="U176" s="10">
        <f t="shared" si="55"/>
        <v>0</v>
      </c>
      <c r="V176" s="10">
        <f t="shared" si="56"/>
        <v>0</v>
      </c>
      <c r="W176" s="10">
        <f t="shared" si="57"/>
        <v>0</v>
      </c>
      <c r="X176" s="10">
        <f t="shared" si="58"/>
        <v>0</v>
      </c>
      <c r="Y176" s="10">
        <f t="shared" si="59"/>
        <v>0</v>
      </c>
      <c r="AH176" s="130">
        <v>0</v>
      </c>
      <c r="AI176" s="8">
        <f t="shared" si="65"/>
        <v>0</v>
      </c>
      <c r="AJ176" s="130">
        <v>0</v>
      </c>
      <c r="AK176" s="8">
        <f t="shared" si="66"/>
        <v>0</v>
      </c>
    </row>
    <row r="177" spans="1:37" ht="15" customHeight="1">
      <c r="A177" s="248"/>
      <c r="B177" s="245"/>
      <c r="C177" s="260"/>
      <c r="D177" s="36">
        <v>136</v>
      </c>
      <c r="E177" s="39">
        <v>0</v>
      </c>
      <c r="F177" s="105">
        <v>0</v>
      </c>
      <c r="G177" s="45">
        <f t="shared" si="61"/>
        <v>0</v>
      </c>
      <c r="H177" s="36">
        <v>0</v>
      </c>
      <c r="I177" s="8">
        <f t="shared" si="62"/>
        <v>0</v>
      </c>
      <c r="J177" s="36">
        <v>0</v>
      </c>
      <c r="K177" s="8">
        <f t="shared" si="63"/>
        <v>0</v>
      </c>
      <c r="L177" s="36">
        <v>0</v>
      </c>
      <c r="M177" s="45">
        <f t="shared" si="64"/>
        <v>0</v>
      </c>
      <c r="O177" s="140">
        <f t="shared" si="50"/>
        <v>0</v>
      </c>
      <c r="P177" s="140">
        <f t="shared" si="51"/>
        <v>0</v>
      </c>
      <c r="Q177" s="10">
        <f t="shared" si="52"/>
        <v>0</v>
      </c>
      <c r="R177" s="10">
        <f t="shared" si="53"/>
        <v>0</v>
      </c>
      <c r="S177" s="141">
        <f t="shared" si="54"/>
        <v>0</v>
      </c>
      <c r="T177" s="10">
        <f t="shared" si="60"/>
        <v>0</v>
      </c>
      <c r="U177" s="10">
        <f t="shared" si="55"/>
        <v>0</v>
      </c>
      <c r="V177" s="10">
        <f t="shared" si="56"/>
        <v>0</v>
      </c>
      <c r="W177" s="10">
        <f t="shared" si="57"/>
        <v>0</v>
      </c>
      <c r="X177" s="10">
        <f t="shared" si="58"/>
        <v>0</v>
      </c>
      <c r="Y177" s="10">
        <f t="shared" si="59"/>
        <v>0</v>
      </c>
      <c r="AH177" s="130">
        <v>0</v>
      </c>
      <c r="AI177" s="8">
        <f t="shared" si="65"/>
        <v>0</v>
      </c>
      <c r="AJ177" s="130">
        <v>0</v>
      </c>
      <c r="AK177" s="8">
        <f t="shared" si="66"/>
        <v>0</v>
      </c>
    </row>
    <row r="178" spans="1:37" ht="15" customHeight="1">
      <c r="A178" s="248"/>
      <c r="B178" s="245"/>
      <c r="C178" s="260"/>
      <c r="D178" s="36">
        <v>177</v>
      </c>
      <c r="E178" s="39">
        <v>0</v>
      </c>
      <c r="F178" s="105">
        <v>0</v>
      </c>
      <c r="G178" s="45">
        <f t="shared" si="61"/>
        <v>0</v>
      </c>
      <c r="H178" s="36">
        <v>0</v>
      </c>
      <c r="I178" s="8">
        <f t="shared" si="62"/>
        <v>0</v>
      </c>
      <c r="J178" s="36">
        <v>0</v>
      </c>
      <c r="K178" s="8">
        <f t="shared" si="63"/>
        <v>0</v>
      </c>
      <c r="L178" s="36">
        <v>0</v>
      </c>
      <c r="M178" s="45">
        <f t="shared" si="64"/>
        <v>0</v>
      </c>
      <c r="O178" s="140">
        <f t="shared" si="50"/>
        <v>0</v>
      </c>
      <c r="P178" s="140">
        <f t="shared" si="51"/>
        <v>0</v>
      </c>
      <c r="Q178" s="10">
        <f t="shared" si="52"/>
        <v>0</v>
      </c>
      <c r="R178" s="10">
        <f t="shared" si="53"/>
        <v>0</v>
      </c>
      <c r="S178" s="141">
        <f t="shared" si="54"/>
        <v>0</v>
      </c>
      <c r="T178" s="10">
        <f t="shared" si="60"/>
        <v>0</v>
      </c>
      <c r="U178" s="10">
        <f t="shared" si="55"/>
        <v>0</v>
      </c>
      <c r="V178" s="10">
        <f t="shared" si="56"/>
        <v>0</v>
      </c>
      <c r="W178" s="10">
        <f t="shared" si="57"/>
        <v>0</v>
      </c>
      <c r="X178" s="10">
        <f t="shared" si="58"/>
        <v>0</v>
      </c>
      <c r="Y178" s="10">
        <f t="shared" si="59"/>
        <v>0</v>
      </c>
      <c r="AH178" s="130">
        <v>0</v>
      </c>
      <c r="AI178" s="8">
        <f t="shared" si="65"/>
        <v>0</v>
      </c>
      <c r="AJ178" s="130">
        <v>0</v>
      </c>
      <c r="AK178" s="8">
        <f t="shared" si="66"/>
        <v>0</v>
      </c>
    </row>
    <row r="179" spans="1:37" ht="15" customHeight="1">
      <c r="A179" s="248"/>
      <c r="B179" s="245"/>
      <c r="C179" s="260"/>
      <c r="D179" s="36">
        <v>212</v>
      </c>
      <c r="E179" s="39">
        <v>0</v>
      </c>
      <c r="F179" s="105">
        <v>0</v>
      </c>
      <c r="G179" s="45">
        <f t="shared" si="61"/>
        <v>0</v>
      </c>
      <c r="H179" s="36">
        <v>0</v>
      </c>
      <c r="I179" s="8">
        <f t="shared" si="62"/>
        <v>0</v>
      </c>
      <c r="J179" s="36">
        <v>0</v>
      </c>
      <c r="K179" s="8">
        <f t="shared" si="63"/>
        <v>0</v>
      </c>
      <c r="L179" s="36">
        <v>0</v>
      </c>
      <c r="M179" s="45">
        <f t="shared" si="64"/>
        <v>0</v>
      </c>
      <c r="O179" s="140">
        <f t="shared" si="50"/>
        <v>0</v>
      </c>
      <c r="P179" s="140">
        <f t="shared" si="51"/>
        <v>0</v>
      </c>
      <c r="Q179" s="10">
        <f t="shared" si="52"/>
        <v>0</v>
      </c>
      <c r="R179" s="10">
        <f t="shared" si="53"/>
        <v>0</v>
      </c>
      <c r="S179" s="141">
        <f t="shared" si="54"/>
        <v>0</v>
      </c>
      <c r="T179" s="10">
        <f t="shared" si="60"/>
        <v>0</v>
      </c>
      <c r="U179" s="10">
        <f t="shared" si="55"/>
        <v>0</v>
      </c>
      <c r="V179" s="10">
        <f t="shared" si="56"/>
        <v>0</v>
      </c>
      <c r="W179" s="10">
        <f t="shared" si="57"/>
        <v>0</v>
      </c>
      <c r="X179" s="10">
        <f t="shared" si="58"/>
        <v>0</v>
      </c>
      <c r="Y179" s="10">
        <f t="shared" si="59"/>
        <v>0</v>
      </c>
      <c r="AH179" s="130">
        <v>0</v>
      </c>
      <c r="AI179" s="8">
        <f t="shared" si="65"/>
        <v>0</v>
      </c>
      <c r="AJ179" s="130">
        <v>0</v>
      </c>
      <c r="AK179" s="8">
        <f t="shared" si="66"/>
        <v>0</v>
      </c>
    </row>
    <row r="180" spans="1:37" ht="15" customHeight="1">
      <c r="A180" s="248"/>
      <c r="B180" s="245"/>
      <c r="C180" s="260"/>
      <c r="D180" s="36">
        <v>241</v>
      </c>
      <c r="E180" s="39">
        <v>0</v>
      </c>
      <c r="F180" s="105">
        <v>0</v>
      </c>
      <c r="G180" s="45">
        <f t="shared" si="61"/>
        <v>0</v>
      </c>
      <c r="H180" s="36">
        <v>0</v>
      </c>
      <c r="I180" s="8">
        <f t="shared" si="62"/>
        <v>0</v>
      </c>
      <c r="J180" s="36">
        <v>0</v>
      </c>
      <c r="K180" s="8">
        <f t="shared" si="63"/>
        <v>0</v>
      </c>
      <c r="L180" s="36">
        <v>0</v>
      </c>
      <c r="M180" s="45">
        <f t="shared" si="64"/>
        <v>0</v>
      </c>
      <c r="O180" s="140">
        <f t="shared" si="50"/>
        <v>0</v>
      </c>
      <c r="P180" s="140">
        <f t="shared" si="51"/>
        <v>0</v>
      </c>
      <c r="Q180" s="10">
        <f t="shared" si="52"/>
        <v>0</v>
      </c>
      <c r="R180" s="10">
        <f t="shared" si="53"/>
        <v>0</v>
      </c>
      <c r="S180" s="141">
        <f t="shared" si="54"/>
        <v>0</v>
      </c>
      <c r="T180" s="10">
        <f t="shared" si="60"/>
        <v>0</v>
      </c>
      <c r="U180" s="10">
        <f t="shared" si="55"/>
        <v>0</v>
      </c>
      <c r="V180" s="10">
        <f t="shared" si="56"/>
        <v>0</v>
      </c>
      <c r="W180" s="10">
        <f t="shared" si="57"/>
        <v>0</v>
      </c>
      <c r="X180" s="10">
        <f t="shared" si="58"/>
        <v>0</v>
      </c>
      <c r="Y180" s="10">
        <f t="shared" si="59"/>
        <v>0</v>
      </c>
      <c r="AH180" s="130">
        <v>0</v>
      </c>
      <c r="AI180" s="8">
        <f t="shared" si="65"/>
        <v>0</v>
      </c>
      <c r="AJ180" s="130">
        <v>0</v>
      </c>
      <c r="AK180" s="8">
        <f t="shared" si="66"/>
        <v>0</v>
      </c>
    </row>
    <row r="181" spans="1:37" ht="15" customHeight="1">
      <c r="A181" s="248"/>
      <c r="B181" s="245"/>
      <c r="C181" s="260"/>
      <c r="D181" s="36">
        <v>257</v>
      </c>
      <c r="E181" s="39">
        <v>0</v>
      </c>
      <c r="F181" s="105">
        <v>0</v>
      </c>
      <c r="G181" s="45">
        <f t="shared" si="61"/>
        <v>0</v>
      </c>
      <c r="H181" s="36">
        <v>0</v>
      </c>
      <c r="I181" s="8">
        <f t="shared" si="62"/>
        <v>0</v>
      </c>
      <c r="J181" s="36">
        <v>0</v>
      </c>
      <c r="K181" s="8">
        <f t="shared" si="63"/>
        <v>0</v>
      </c>
      <c r="L181" s="36">
        <v>0</v>
      </c>
      <c r="M181" s="45">
        <f t="shared" si="64"/>
        <v>0</v>
      </c>
      <c r="O181" s="140">
        <f t="shared" si="50"/>
        <v>0</v>
      </c>
      <c r="P181" s="140">
        <f t="shared" si="51"/>
        <v>0</v>
      </c>
      <c r="Q181" s="10">
        <f t="shared" si="52"/>
        <v>0</v>
      </c>
      <c r="R181" s="10">
        <f t="shared" si="53"/>
        <v>0</v>
      </c>
      <c r="S181" s="141">
        <f t="shared" si="54"/>
        <v>0</v>
      </c>
      <c r="T181" s="10">
        <f t="shared" si="60"/>
        <v>0</v>
      </c>
      <c r="U181" s="10">
        <f t="shared" si="55"/>
        <v>0</v>
      </c>
      <c r="V181" s="10">
        <f t="shared" si="56"/>
        <v>0</v>
      </c>
      <c r="W181" s="10">
        <f t="shared" si="57"/>
        <v>0</v>
      </c>
      <c r="X181" s="10">
        <f t="shared" si="58"/>
        <v>0</v>
      </c>
      <c r="Y181" s="10">
        <f t="shared" si="59"/>
        <v>0</v>
      </c>
      <c r="AH181" s="130">
        <v>0</v>
      </c>
      <c r="AI181" s="8">
        <f t="shared" si="65"/>
        <v>0</v>
      </c>
      <c r="AJ181" s="130">
        <v>0</v>
      </c>
      <c r="AK181" s="8">
        <f t="shared" si="66"/>
        <v>0</v>
      </c>
    </row>
    <row r="182" spans="1:37" ht="15" customHeight="1" thickBot="1">
      <c r="A182" s="248"/>
      <c r="B182" s="246"/>
      <c r="C182" s="261"/>
      <c r="D182" s="37">
        <v>290</v>
      </c>
      <c r="E182" s="42">
        <v>0</v>
      </c>
      <c r="F182" s="106">
        <v>0</v>
      </c>
      <c r="G182" s="46">
        <f t="shared" si="61"/>
        <v>0</v>
      </c>
      <c r="H182" s="37">
        <v>0</v>
      </c>
      <c r="I182" s="27">
        <f t="shared" ref="I182:I213" si="67">$E182-H182</f>
        <v>0</v>
      </c>
      <c r="J182" s="37">
        <v>0</v>
      </c>
      <c r="K182" s="27">
        <f t="shared" ref="K182:K213" si="68">$E182-J182</f>
        <v>0</v>
      </c>
      <c r="L182" s="37">
        <v>0</v>
      </c>
      <c r="M182" s="46">
        <f t="shared" ref="M182:M213" si="69">$E182-L182</f>
        <v>0</v>
      </c>
      <c r="O182" s="140">
        <f t="shared" si="50"/>
        <v>0</v>
      </c>
      <c r="P182" s="140">
        <f t="shared" si="51"/>
        <v>0</v>
      </c>
      <c r="Q182" s="10">
        <f t="shared" si="52"/>
        <v>0</v>
      </c>
      <c r="R182" s="10">
        <f t="shared" si="53"/>
        <v>0</v>
      </c>
      <c r="S182" s="141">
        <f t="shared" si="54"/>
        <v>0</v>
      </c>
      <c r="T182" s="10">
        <f t="shared" si="60"/>
        <v>0</v>
      </c>
      <c r="U182" s="10">
        <f t="shared" si="55"/>
        <v>0</v>
      </c>
      <c r="V182" s="10">
        <f t="shared" si="56"/>
        <v>0</v>
      </c>
      <c r="W182" s="10">
        <f t="shared" si="57"/>
        <v>0</v>
      </c>
      <c r="X182" s="10">
        <f t="shared" si="58"/>
        <v>0</v>
      </c>
      <c r="Y182" s="10">
        <f t="shared" si="59"/>
        <v>0</v>
      </c>
      <c r="AH182" s="131">
        <v>0</v>
      </c>
      <c r="AI182" s="27">
        <f t="shared" si="65"/>
        <v>0</v>
      </c>
      <c r="AJ182" s="131">
        <v>0</v>
      </c>
      <c r="AK182" s="27">
        <f t="shared" si="66"/>
        <v>0</v>
      </c>
    </row>
    <row r="183" spans="1:37" ht="15" customHeight="1">
      <c r="A183" s="248"/>
      <c r="B183" s="245" t="s">
        <v>15</v>
      </c>
      <c r="C183" s="259">
        <v>91</v>
      </c>
      <c r="D183" s="36">
        <v>43</v>
      </c>
      <c r="E183" s="39">
        <v>0</v>
      </c>
      <c r="F183" s="105">
        <v>0</v>
      </c>
      <c r="G183" s="45">
        <f t="shared" si="61"/>
        <v>0</v>
      </c>
      <c r="H183" s="36">
        <v>0</v>
      </c>
      <c r="I183" s="8">
        <f t="shared" si="67"/>
        <v>0</v>
      </c>
      <c r="J183" s="36">
        <v>0</v>
      </c>
      <c r="K183" s="8">
        <f t="shared" si="68"/>
        <v>0</v>
      </c>
      <c r="L183" s="36">
        <v>0</v>
      </c>
      <c r="M183" s="45">
        <f t="shared" si="69"/>
        <v>0</v>
      </c>
      <c r="O183" s="140">
        <f t="shared" si="50"/>
        <v>0</v>
      </c>
      <c r="P183" s="140">
        <f t="shared" si="51"/>
        <v>0</v>
      </c>
      <c r="Q183" s="10">
        <f t="shared" si="52"/>
        <v>0</v>
      </c>
      <c r="R183" s="10">
        <f t="shared" si="53"/>
        <v>0</v>
      </c>
      <c r="S183" s="141">
        <f t="shared" si="54"/>
        <v>0</v>
      </c>
      <c r="T183" s="10">
        <f t="shared" si="60"/>
        <v>0</v>
      </c>
      <c r="U183" s="10">
        <f t="shared" si="55"/>
        <v>0</v>
      </c>
      <c r="V183" s="10">
        <f t="shared" si="56"/>
        <v>0</v>
      </c>
      <c r="W183" s="10">
        <f t="shared" si="57"/>
        <v>0</v>
      </c>
      <c r="X183" s="10">
        <f t="shared" si="58"/>
        <v>0</v>
      </c>
      <c r="Y183" s="10">
        <f t="shared" si="59"/>
        <v>0</v>
      </c>
      <c r="AH183" s="130">
        <v>0</v>
      </c>
      <c r="AI183" s="8">
        <f t="shared" si="65"/>
        <v>0</v>
      </c>
      <c r="AJ183" s="130">
        <v>0</v>
      </c>
      <c r="AK183" s="8">
        <f t="shared" si="66"/>
        <v>0</v>
      </c>
    </row>
    <row r="184" spans="1:37" ht="15" customHeight="1">
      <c r="A184" s="248"/>
      <c r="B184" s="245"/>
      <c r="C184" s="260"/>
      <c r="D184" s="36">
        <v>57</v>
      </c>
      <c r="E184" s="39">
        <v>0</v>
      </c>
      <c r="F184" s="105">
        <v>0</v>
      </c>
      <c r="G184" s="45">
        <f t="shared" ref="G184:G193" si="70">$E184-F184</f>
        <v>0</v>
      </c>
      <c r="H184" s="36">
        <v>0</v>
      </c>
      <c r="I184" s="8">
        <f t="shared" si="67"/>
        <v>0</v>
      </c>
      <c r="J184" s="36">
        <v>0</v>
      </c>
      <c r="K184" s="8">
        <f t="shared" si="68"/>
        <v>0</v>
      </c>
      <c r="L184" s="36">
        <v>0</v>
      </c>
      <c r="M184" s="45">
        <f t="shared" si="69"/>
        <v>0</v>
      </c>
      <c r="O184" s="140">
        <f t="shared" si="50"/>
        <v>0</v>
      </c>
      <c r="P184" s="140">
        <f t="shared" si="51"/>
        <v>0</v>
      </c>
      <c r="Q184" s="10">
        <f t="shared" si="52"/>
        <v>0</v>
      </c>
      <c r="R184" s="10">
        <f t="shared" si="53"/>
        <v>0</v>
      </c>
      <c r="S184" s="141">
        <f t="shared" si="54"/>
        <v>0</v>
      </c>
      <c r="T184" s="10">
        <f t="shared" si="60"/>
        <v>0</v>
      </c>
      <c r="U184" s="10">
        <f t="shared" si="55"/>
        <v>0</v>
      </c>
      <c r="V184" s="10">
        <f t="shared" si="56"/>
        <v>0</v>
      </c>
      <c r="W184" s="10">
        <f t="shared" si="57"/>
        <v>0</v>
      </c>
      <c r="X184" s="10">
        <f t="shared" si="58"/>
        <v>0</v>
      </c>
      <c r="Y184" s="10">
        <f t="shared" si="59"/>
        <v>0</v>
      </c>
      <c r="AH184" s="130">
        <v>0</v>
      </c>
      <c r="AI184" s="8">
        <f t="shared" si="65"/>
        <v>0</v>
      </c>
      <c r="AJ184" s="130">
        <v>0</v>
      </c>
      <c r="AK184" s="8">
        <f t="shared" si="66"/>
        <v>0</v>
      </c>
    </row>
    <row r="185" spans="1:37" ht="15" customHeight="1">
      <c r="A185" s="248"/>
      <c r="B185" s="245"/>
      <c r="C185" s="260"/>
      <c r="D185" s="36">
        <v>78</v>
      </c>
      <c r="E185" s="39">
        <v>0</v>
      </c>
      <c r="F185" s="105">
        <v>0</v>
      </c>
      <c r="G185" s="45">
        <f t="shared" si="70"/>
        <v>0</v>
      </c>
      <c r="H185" s="36">
        <v>0</v>
      </c>
      <c r="I185" s="8">
        <f t="shared" si="67"/>
        <v>0</v>
      </c>
      <c r="J185" s="36">
        <v>0</v>
      </c>
      <c r="K185" s="8">
        <f t="shared" si="68"/>
        <v>0</v>
      </c>
      <c r="L185" s="36">
        <v>0</v>
      </c>
      <c r="M185" s="45">
        <f t="shared" si="69"/>
        <v>0</v>
      </c>
      <c r="O185" s="140">
        <f t="shared" si="50"/>
        <v>0</v>
      </c>
      <c r="P185" s="140">
        <f t="shared" si="51"/>
        <v>0</v>
      </c>
      <c r="Q185" s="10">
        <f t="shared" si="52"/>
        <v>0</v>
      </c>
      <c r="R185" s="10">
        <f t="shared" si="53"/>
        <v>0</v>
      </c>
      <c r="S185" s="141">
        <f t="shared" si="54"/>
        <v>0</v>
      </c>
      <c r="T185" s="10">
        <f t="shared" si="60"/>
        <v>0</v>
      </c>
      <c r="U185" s="10">
        <f t="shared" si="55"/>
        <v>0</v>
      </c>
      <c r="V185" s="10">
        <f t="shared" si="56"/>
        <v>0</v>
      </c>
      <c r="W185" s="10">
        <f t="shared" si="57"/>
        <v>0</v>
      </c>
      <c r="X185" s="10">
        <f t="shared" si="58"/>
        <v>0</v>
      </c>
      <c r="Y185" s="10">
        <f t="shared" si="59"/>
        <v>0</v>
      </c>
      <c r="AH185" s="130">
        <v>0</v>
      </c>
      <c r="AI185" s="8">
        <f t="shared" si="65"/>
        <v>0</v>
      </c>
      <c r="AJ185" s="130">
        <v>0</v>
      </c>
      <c r="AK185" s="8">
        <f t="shared" si="66"/>
        <v>0</v>
      </c>
    </row>
    <row r="186" spans="1:37" ht="15" customHeight="1">
      <c r="A186" s="248"/>
      <c r="B186" s="245"/>
      <c r="C186" s="260"/>
      <c r="D186" s="36">
        <v>91</v>
      </c>
      <c r="E186" s="39">
        <v>1</v>
      </c>
      <c r="F186" s="105">
        <v>0</v>
      </c>
      <c r="G186" s="45">
        <f t="shared" si="70"/>
        <v>1</v>
      </c>
      <c r="H186" s="36">
        <v>0</v>
      </c>
      <c r="I186" s="8">
        <f t="shared" si="67"/>
        <v>1</v>
      </c>
      <c r="J186" s="36">
        <v>1</v>
      </c>
      <c r="K186" s="8">
        <f t="shared" si="68"/>
        <v>0</v>
      </c>
      <c r="L186" s="36">
        <v>0</v>
      </c>
      <c r="M186" s="45">
        <f t="shared" si="69"/>
        <v>1</v>
      </c>
      <c r="O186" s="140">
        <f t="shared" si="50"/>
        <v>0</v>
      </c>
      <c r="P186" s="140">
        <f t="shared" si="51"/>
        <v>0</v>
      </c>
      <c r="Q186" s="10">
        <f t="shared" si="52"/>
        <v>0</v>
      </c>
      <c r="R186" s="10">
        <f t="shared" si="53"/>
        <v>0</v>
      </c>
      <c r="S186" s="141">
        <f t="shared" si="54"/>
        <v>0</v>
      </c>
      <c r="T186" s="10">
        <f t="shared" si="60"/>
        <v>0</v>
      </c>
      <c r="U186" s="10">
        <f t="shared" si="55"/>
        <v>0</v>
      </c>
      <c r="V186" s="10">
        <f t="shared" si="56"/>
        <v>0</v>
      </c>
      <c r="W186" s="10">
        <f t="shared" si="57"/>
        <v>0</v>
      </c>
      <c r="X186" s="10">
        <f t="shared" si="58"/>
        <v>0</v>
      </c>
      <c r="Y186" s="10">
        <f t="shared" si="59"/>
        <v>0</v>
      </c>
      <c r="AH186" s="130">
        <v>1</v>
      </c>
      <c r="AI186" s="8">
        <f t="shared" si="65"/>
        <v>0</v>
      </c>
      <c r="AJ186" s="130">
        <v>1</v>
      </c>
      <c r="AK186" s="8">
        <f t="shared" si="66"/>
        <v>0</v>
      </c>
    </row>
    <row r="187" spans="1:37" ht="15" customHeight="1">
      <c r="A187" s="248"/>
      <c r="B187" s="245"/>
      <c r="C187" s="260"/>
      <c r="D187" s="36">
        <v>115</v>
      </c>
      <c r="E187" s="39">
        <v>0</v>
      </c>
      <c r="F187" s="105">
        <v>0</v>
      </c>
      <c r="G187" s="45">
        <f t="shared" si="70"/>
        <v>0</v>
      </c>
      <c r="H187" s="36">
        <v>0</v>
      </c>
      <c r="I187" s="8">
        <f t="shared" si="67"/>
        <v>0</v>
      </c>
      <c r="J187" s="36">
        <v>0</v>
      </c>
      <c r="K187" s="8">
        <f t="shared" si="68"/>
        <v>0</v>
      </c>
      <c r="L187" s="36">
        <v>0</v>
      </c>
      <c r="M187" s="45">
        <f t="shared" si="69"/>
        <v>0</v>
      </c>
      <c r="O187" s="140">
        <f t="shared" si="50"/>
        <v>0</v>
      </c>
      <c r="P187" s="140">
        <f t="shared" si="51"/>
        <v>0</v>
      </c>
      <c r="Q187" s="10">
        <f t="shared" si="52"/>
        <v>0</v>
      </c>
      <c r="R187" s="10">
        <f t="shared" si="53"/>
        <v>0</v>
      </c>
      <c r="S187" s="141">
        <f t="shared" si="54"/>
        <v>0</v>
      </c>
      <c r="T187" s="10">
        <f t="shared" si="60"/>
        <v>0</v>
      </c>
      <c r="U187" s="10">
        <f t="shared" si="55"/>
        <v>0</v>
      </c>
      <c r="V187" s="10">
        <f t="shared" si="56"/>
        <v>0</v>
      </c>
      <c r="W187" s="10">
        <f t="shared" si="57"/>
        <v>0</v>
      </c>
      <c r="X187" s="10">
        <f t="shared" si="58"/>
        <v>0</v>
      </c>
      <c r="Y187" s="10">
        <f t="shared" si="59"/>
        <v>0</v>
      </c>
      <c r="AH187" s="130">
        <v>0</v>
      </c>
      <c r="AI187" s="8">
        <f t="shared" si="65"/>
        <v>0</v>
      </c>
      <c r="AJ187" s="130">
        <v>0</v>
      </c>
      <c r="AK187" s="8">
        <f t="shared" si="66"/>
        <v>0</v>
      </c>
    </row>
    <row r="188" spans="1:37" ht="15" customHeight="1">
      <c r="A188" s="248"/>
      <c r="B188" s="245"/>
      <c r="C188" s="260"/>
      <c r="D188" s="36">
        <v>136</v>
      </c>
      <c r="E188" s="39">
        <v>0</v>
      </c>
      <c r="F188" s="105">
        <v>0</v>
      </c>
      <c r="G188" s="45">
        <f t="shared" si="70"/>
        <v>0</v>
      </c>
      <c r="H188" s="36">
        <v>0</v>
      </c>
      <c r="I188" s="8">
        <f t="shared" si="67"/>
        <v>0</v>
      </c>
      <c r="J188" s="36">
        <v>0</v>
      </c>
      <c r="K188" s="8">
        <f t="shared" si="68"/>
        <v>0</v>
      </c>
      <c r="L188" s="36">
        <v>0</v>
      </c>
      <c r="M188" s="45">
        <f t="shared" si="69"/>
        <v>0</v>
      </c>
      <c r="O188" s="140">
        <f t="shared" si="50"/>
        <v>0</v>
      </c>
      <c r="P188" s="140">
        <f t="shared" si="51"/>
        <v>0</v>
      </c>
      <c r="Q188" s="10">
        <f t="shared" si="52"/>
        <v>0</v>
      </c>
      <c r="R188" s="10">
        <f t="shared" si="53"/>
        <v>0</v>
      </c>
      <c r="S188" s="141">
        <f t="shared" si="54"/>
        <v>0</v>
      </c>
      <c r="T188" s="10">
        <f t="shared" si="60"/>
        <v>0</v>
      </c>
      <c r="U188" s="10">
        <f t="shared" si="55"/>
        <v>0</v>
      </c>
      <c r="V188" s="10">
        <f t="shared" si="56"/>
        <v>0</v>
      </c>
      <c r="W188" s="10">
        <f t="shared" si="57"/>
        <v>0</v>
      </c>
      <c r="X188" s="10">
        <f t="shared" si="58"/>
        <v>0</v>
      </c>
      <c r="Y188" s="10">
        <f t="shared" si="59"/>
        <v>0</v>
      </c>
      <c r="AH188" s="130">
        <v>0</v>
      </c>
      <c r="AI188" s="8">
        <f t="shared" si="65"/>
        <v>0</v>
      </c>
      <c r="AJ188" s="130">
        <v>0</v>
      </c>
      <c r="AK188" s="8">
        <f t="shared" si="66"/>
        <v>0</v>
      </c>
    </row>
    <row r="189" spans="1:37" ht="15" customHeight="1">
      <c r="A189" s="248"/>
      <c r="B189" s="245"/>
      <c r="C189" s="260"/>
      <c r="D189" s="36">
        <v>177</v>
      </c>
      <c r="E189" s="39">
        <v>0</v>
      </c>
      <c r="F189" s="105">
        <v>0</v>
      </c>
      <c r="G189" s="45">
        <f t="shared" si="70"/>
        <v>0</v>
      </c>
      <c r="H189" s="36">
        <v>0</v>
      </c>
      <c r="I189" s="8">
        <f t="shared" si="67"/>
        <v>0</v>
      </c>
      <c r="J189" s="36">
        <v>0</v>
      </c>
      <c r="K189" s="8">
        <f t="shared" si="68"/>
        <v>0</v>
      </c>
      <c r="L189" s="36">
        <v>0</v>
      </c>
      <c r="M189" s="45">
        <f t="shared" si="69"/>
        <v>0</v>
      </c>
      <c r="O189" s="140">
        <f t="shared" si="50"/>
        <v>0</v>
      </c>
      <c r="P189" s="140">
        <f t="shared" si="51"/>
        <v>0</v>
      </c>
      <c r="Q189" s="10">
        <f t="shared" si="52"/>
        <v>0</v>
      </c>
      <c r="R189" s="10">
        <f t="shared" si="53"/>
        <v>0</v>
      </c>
      <c r="S189" s="141">
        <f t="shared" si="54"/>
        <v>0</v>
      </c>
      <c r="T189" s="10">
        <f t="shared" si="60"/>
        <v>0</v>
      </c>
      <c r="U189" s="10">
        <f t="shared" si="55"/>
        <v>0</v>
      </c>
      <c r="V189" s="10">
        <f t="shared" si="56"/>
        <v>0</v>
      </c>
      <c r="W189" s="10">
        <f t="shared" si="57"/>
        <v>0</v>
      </c>
      <c r="X189" s="10">
        <f t="shared" si="58"/>
        <v>0</v>
      </c>
      <c r="Y189" s="10">
        <f t="shared" si="59"/>
        <v>0</v>
      </c>
      <c r="AH189" s="130">
        <v>0</v>
      </c>
      <c r="AI189" s="8">
        <f t="shared" si="65"/>
        <v>0</v>
      </c>
      <c r="AJ189" s="130">
        <v>0</v>
      </c>
      <c r="AK189" s="8">
        <f t="shared" si="66"/>
        <v>0</v>
      </c>
    </row>
    <row r="190" spans="1:37" ht="15" customHeight="1">
      <c r="A190" s="248"/>
      <c r="B190" s="245"/>
      <c r="C190" s="260"/>
      <c r="D190" s="36">
        <v>212</v>
      </c>
      <c r="E190" s="39">
        <v>0</v>
      </c>
      <c r="F190" s="105">
        <v>0</v>
      </c>
      <c r="G190" s="45">
        <f t="shared" si="70"/>
        <v>0</v>
      </c>
      <c r="H190" s="36">
        <v>0</v>
      </c>
      <c r="I190" s="8">
        <f t="shared" si="67"/>
        <v>0</v>
      </c>
      <c r="J190" s="36">
        <v>0</v>
      </c>
      <c r="K190" s="8">
        <f t="shared" si="68"/>
        <v>0</v>
      </c>
      <c r="L190" s="36">
        <v>0</v>
      </c>
      <c r="M190" s="45">
        <f t="shared" si="69"/>
        <v>0</v>
      </c>
      <c r="O190" s="140">
        <f t="shared" si="50"/>
        <v>0</v>
      </c>
      <c r="P190" s="140">
        <f t="shared" si="51"/>
        <v>0</v>
      </c>
      <c r="Q190" s="10">
        <f t="shared" si="52"/>
        <v>0</v>
      </c>
      <c r="R190" s="10">
        <f t="shared" si="53"/>
        <v>0</v>
      </c>
      <c r="S190" s="141">
        <f t="shared" si="54"/>
        <v>0</v>
      </c>
      <c r="T190" s="10">
        <f t="shared" si="60"/>
        <v>0</v>
      </c>
      <c r="U190" s="10">
        <f t="shared" si="55"/>
        <v>0</v>
      </c>
      <c r="V190" s="10">
        <f t="shared" si="56"/>
        <v>0</v>
      </c>
      <c r="W190" s="10">
        <f t="shared" si="57"/>
        <v>0</v>
      </c>
      <c r="X190" s="10">
        <f t="shared" si="58"/>
        <v>0</v>
      </c>
      <c r="Y190" s="10">
        <f t="shared" si="59"/>
        <v>0</v>
      </c>
      <c r="AH190" s="130">
        <v>0</v>
      </c>
      <c r="AI190" s="8">
        <f t="shared" si="65"/>
        <v>0</v>
      </c>
      <c r="AJ190" s="130">
        <v>0</v>
      </c>
      <c r="AK190" s="8">
        <f t="shared" si="66"/>
        <v>0</v>
      </c>
    </row>
    <row r="191" spans="1:37" ht="15" customHeight="1">
      <c r="A191" s="248"/>
      <c r="B191" s="245"/>
      <c r="C191" s="260"/>
      <c r="D191" s="36">
        <v>241</v>
      </c>
      <c r="E191" s="39">
        <v>0</v>
      </c>
      <c r="F191" s="105">
        <v>0</v>
      </c>
      <c r="G191" s="45">
        <f t="shared" si="70"/>
        <v>0</v>
      </c>
      <c r="H191" s="36">
        <v>0</v>
      </c>
      <c r="I191" s="8">
        <f t="shared" si="67"/>
        <v>0</v>
      </c>
      <c r="J191" s="36">
        <v>0</v>
      </c>
      <c r="K191" s="8">
        <f t="shared" si="68"/>
        <v>0</v>
      </c>
      <c r="L191" s="36">
        <v>0</v>
      </c>
      <c r="M191" s="45">
        <f t="shared" si="69"/>
        <v>0</v>
      </c>
      <c r="O191" s="140">
        <f t="shared" si="50"/>
        <v>0</v>
      </c>
      <c r="P191" s="140">
        <f t="shared" si="51"/>
        <v>0</v>
      </c>
      <c r="Q191" s="10">
        <f t="shared" si="52"/>
        <v>0</v>
      </c>
      <c r="R191" s="10">
        <f t="shared" si="53"/>
        <v>0</v>
      </c>
      <c r="S191" s="141">
        <f t="shared" si="54"/>
        <v>0</v>
      </c>
      <c r="T191" s="10">
        <f t="shared" si="60"/>
        <v>0</v>
      </c>
      <c r="U191" s="10">
        <f t="shared" si="55"/>
        <v>0</v>
      </c>
      <c r="V191" s="10">
        <f t="shared" si="56"/>
        <v>0</v>
      </c>
      <c r="W191" s="10">
        <f t="shared" si="57"/>
        <v>0</v>
      </c>
      <c r="X191" s="10">
        <f t="shared" si="58"/>
        <v>0</v>
      </c>
      <c r="Y191" s="10">
        <f t="shared" si="59"/>
        <v>0</v>
      </c>
      <c r="AH191" s="130">
        <v>0</v>
      </c>
      <c r="AI191" s="8">
        <f t="shared" si="65"/>
        <v>0</v>
      </c>
      <c r="AJ191" s="130">
        <v>0</v>
      </c>
      <c r="AK191" s="8">
        <f t="shared" si="66"/>
        <v>0</v>
      </c>
    </row>
    <row r="192" spans="1:37" ht="15" customHeight="1">
      <c r="A192" s="248"/>
      <c r="B192" s="245"/>
      <c r="C192" s="260"/>
      <c r="D192" s="36">
        <v>257</v>
      </c>
      <c r="E192" s="39">
        <v>0</v>
      </c>
      <c r="F192" s="105">
        <v>0</v>
      </c>
      <c r="G192" s="45">
        <f t="shared" si="70"/>
        <v>0</v>
      </c>
      <c r="H192" s="36">
        <v>0</v>
      </c>
      <c r="I192" s="8">
        <f t="shared" si="67"/>
        <v>0</v>
      </c>
      <c r="J192" s="36">
        <v>0</v>
      </c>
      <c r="K192" s="8">
        <f t="shared" si="68"/>
        <v>0</v>
      </c>
      <c r="L192" s="36">
        <v>0</v>
      </c>
      <c r="M192" s="45">
        <f t="shared" si="69"/>
        <v>0</v>
      </c>
      <c r="O192" s="140">
        <f t="shared" si="50"/>
        <v>0</v>
      </c>
      <c r="P192" s="140">
        <f t="shared" si="51"/>
        <v>0</v>
      </c>
      <c r="Q192" s="10">
        <f t="shared" si="52"/>
        <v>0</v>
      </c>
      <c r="R192" s="10">
        <f t="shared" si="53"/>
        <v>0</v>
      </c>
      <c r="S192" s="141">
        <f t="shared" si="54"/>
        <v>0</v>
      </c>
      <c r="T192" s="10">
        <f t="shared" si="60"/>
        <v>0</v>
      </c>
      <c r="U192" s="10">
        <f t="shared" si="55"/>
        <v>0</v>
      </c>
      <c r="V192" s="10">
        <f t="shared" si="56"/>
        <v>0</v>
      </c>
      <c r="W192" s="10">
        <f t="shared" si="57"/>
        <v>0</v>
      </c>
      <c r="X192" s="10">
        <f t="shared" si="58"/>
        <v>0</v>
      </c>
      <c r="Y192" s="10">
        <f t="shared" si="59"/>
        <v>0</v>
      </c>
      <c r="AH192" s="130">
        <v>0</v>
      </c>
      <c r="AI192" s="8">
        <f t="shared" si="65"/>
        <v>0</v>
      </c>
      <c r="AJ192" s="130">
        <v>0</v>
      </c>
      <c r="AK192" s="8">
        <f t="shared" si="66"/>
        <v>0</v>
      </c>
    </row>
    <row r="193" spans="1:37" ht="15" customHeight="1" thickBot="1">
      <c r="A193" s="248"/>
      <c r="B193" s="246"/>
      <c r="C193" s="261"/>
      <c r="D193" s="37">
        <v>290</v>
      </c>
      <c r="E193" s="42">
        <v>0</v>
      </c>
      <c r="F193" s="106">
        <v>0</v>
      </c>
      <c r="G193" s="46">
        <f t="shared" si="70"/>
        <v>0</v>
      </c>
      <c r="H193" s="37">
        <v>0</v>
      </c>
      <c r="I193" s="27">
        <f t="shared" si="67"/>
        <v>0</v>
      </c>
      <c r="J193" s="37">
        <v>0</v>
      </c>
      <c r="K193" s="27">
        <f t="shared" si="68"/>
        <v>0</v>
      </c>
      <c r="L193" s="37">
        <v>0</v>
      </c>
      <c r="M193" s="46">
        <f t="shared" si="69"/>
        <v>0</v>
      </c>
      <c r="O193" s="140">
        <f t="shared" si="50"/>
        <v>0</v>
      </c>
      <c r="P193" s="140">
        <f t="shared" si="51"/>
        <v>0</v>
      </c>
      <c r="Q193" s="10">
        <f t="shared" si="52"/>
        <v>0</v>
      </c>
      <c r="R193" s="10">
        <f t="shared" si="53"/>
        <v>0</v>
      </c>
      <c r="S193" s="141">
        <f t="shared" si="54"/>
        <v>0</v>
      </c>
      <c r="T193" s="10">
        <f t="shared" si="60"/>
        <v>0</v>
      </c>
      <c r="U193" s="10">
        <f t="shared" si="55"/>
        <v>0</v>
      </c>
      <c r="V193" s="10">
        <f t="shared" si="56"/>
        <v>0</v>
      </c>
      <c r="W193" s="10">
        <f t="shared" si="57"/>
        <v>0</v>
      </c>
      <c r="X193" s="10">
        <f t="shared" si="58"/>
        <v>0</v>
      </c>
      <c r="Y193" s="10">
        <f t="shared" si="59"/>
        <v>0</v>
      </c>
      <c r="AH193" s="131">
        <v>0</v>
      </c>
      <c r="AI193" s="27">
        <f t="shared" si="65"/>
        <v>0</v>
      </c>
      <c r="AJ193" s="131">
        <v>0</v>
      </c>
      <c r="AK193" s="27">
        <f t="shared" si="66"/>
        <v>0</v>
      </c>
    </row>
    <row r="194" spans="1:37" ht="15" customHeight="1">
      <c r="A194" s="248"/>
      <c r="B194" s="245" t="s">
        <v>15</v>
      </c>
      <c r="C194" s="259">
        <v>115</v>
      </c>
      <c r="D194" s="36">
        <v>43</v>
      </c>
      <c r="E194" s="39">
        <v>0</v>
      </c>
      <c r="F194" s="105">
        <v>0</v>
      </c>
      <c r="G194" s="45">
        <f t="shared" ref="G194:G205" si="71">$E194-F194</f>
        <v>0</v>
      </c>
      <c r="H194" s="36">
        <v>0</v>
      </c>
      <c r="I194" s="8">
        <f t="shared" si="67"/>
        <v>0</v>
      </c>
      <c r="J194" s="36">
        <v>0</v>
      </c>
      <c r="K194" s="8">
        <f t="shared" si="68"/>
        <v>0</v>
      </c>
      <c r="L194" s="36">
        <v>0</v>
      </c>
      <c r="M194" s="45">
        <f t="shared" si="69"/>
        <v>0</v>
      </c>
      <c r="O194" s="140">
        <f t="shared" si="50"/>
        <v>0</v>
      </c>
      <c r="P194" s="140">
        <f t="shared" si="51"/>
        <v>0</v>
      </c>
      <c r="Q194" s="10">
        <f t="shared" si="52"/>
        <v>0</v>
      </c>
      <c r="R194" s="10">
        <f t="shared" si="53"/>
        <v>0</v>
      </c>
      <c r="S194" s="141">
        <f t="shared" si="54"/>
        <v>0</v>
      </c>
      <c r="T194" s="10">
        <f t="shared" si="60"/>
        <v>0</v>
      </c>
      <c r="U194" s="10">
        <f t="shared" si="55"/>
        <v>0</v>
      </c>
      <c r="V194" s="10">
        <f t="shared" si="56"/>
        <v>0</v>
      </c>
      <c r="W194" s="10">
        <f t="shared" si="57"/>
        <v>0</v>
      </c>
      <c r="X194" s="10">
        <f t="shared" si="58"/>
        <v>0</v>
      </c>
      <c r="Y194" s="10">
        <f t="shared" si="59"/>
        <v>0</v>
      </c>
      <c r="AH194" s="130">
        <v>0</v>
      </c>
      <c r="AI194" s="8">
        <f t="shared" si="65"/>
        <v>0</v>
      </c>
      <c r="AJ194" s="130">
        <v>0</v>
      </c>
      <c r="AK194" s="8">
        <f t="shared" si="66"/>
        <v>0</v>
      </c>
    </row>
    <row r="195" spans="1:37" ht="15" customHeight="1">
      <c r="A195" s="248"/>
      <c r="B195" s="245"/>
      <c r="C195" s="260"/>
      <c r="D195" s="36">
        <v>57</v>
      </c>
      <c r="E195" s="39">
        <v>0</v>
      </c>
      <c r="F195" s="105">
        <v>0</v>
      </c>
      <c r="G195" s="45">
        <f t="shared" si="71"/>
        <v>0</v>
      </c>
      <c r="H195" s="36">
        <v>0</v>
      </c>
      <c r="I195" s="8">
        <f t="shared" si="67"/>
        <v>0</v>
      </c>
      <c r="J195" s="36">
        <v>0</v>
      </c>
      <c r="K195" s="8">
        <f t="shared" si="68"/>
        <v>0</v>
      </c>
      <c r="L195" s="36">
        <v>0</v>
      </c>
      <c r="M195" s="45">
        <f t="shared" si="69"/>
        <v>0</v>
      </c>
      <c r="O195" s="140">
        <f t="shared" ref="O195:O258" si="72">IF($E195*(F195+H195+J195+L195) = 4, 1, 0)</f>
        <v>0</v>
      </c>
      <c r="P195" s="140">
        <f t="shared" ref="P195:P258" si="73">IF($E195*(F195+H195+J195) = 3, 1, 0)</f>
        <v>0</v>
      </c>
      <c r="Q195" s="10">
        <f t="shared" ref="Q195:Q258" si="74">IF($E195*(F195+H195+L195) = 3, 1, 0)</f>
        <v>0</v>
      </c>
      <c r="R195" s="10">
        <f t="shared" ref="R195:R258" si="75">IF($E195*(F195+J195+L195) = 3, 1, 0)</f>
        <v>0</v>
      </c>
      <c r="S195" s="141">
        <f t="shared" ref="S195:S258" si="76">IF($E195*(H195+J195+L195) =3, 1, 0)</f>
        <v>0</v>
      </c>
      <c r="T195" s="10">
        <f t="shared" si="60"/>
        <v>0</v>
      </c>
      <c r="U195" s="10">
        <f t="shared" ref="U195:U258" si="77">IF($E195*(F195+J195) = 2, 1, 0)</f>
        <v>0</v>
      </c>
      <c r="V195" s="10">
        <f t="shared" ref="V195:V258" si="78">IF($E195*(F195+L195) = 2, 1, 0)</f>
        <v>0</v>
      </c>
      <c r="W195" s="10">
        <f t="shared" ref="W195:W258" si="79">IF($E195*(H195+J195) = 2, 1, 0)</f>
        <v>0</v>
      </c>
      <c r="X195" s="10">
        <f t="shared" ref="X195:X258" si="80">IF($E195*(H195+L195) = 2, 1, 0)</f>
        <v>0</v>
      </c>
      <c r="Y195" s="10">
        <f t="shared" ref="Y195:Y258" si="81">IF($E195*(J195+L195) = 2, 1, 0)</f>
        <v>0</v>
      </c>
      <c r="AH195" s="130">
        <v>0</v>
      </c>
      <c r="AI195" s="8">
        <f t="shared" si="65"/>
        <v>0</v>
      </c>
      <c r="AJ195" s="130">
        <v>0</v>
      </c>
      <c r="AK195" s="8">
        <f t="shared" si="66"/>
        <v>0</v>
      </c>
    </row>
    <row r="196" spans="1:37" ht="15" customHeight="1">
      <c r="A196" s="248"/>
      <c r="B196" s="245"/>
      <c r="C196" s="260"/>
      <c r="D196" s="36">
        <v>78</v>
      </c>
      <c r="E196" s="39">
        <v>0</v>
      </c>
      <c r="F196" s="105">
        <v>0</v>
      </c>
      <c r="G196" s="45">
        <f t="shared" si="71"/>
        <v>0</v>
      </c>
      <c r="H196" s="36">
        <v>0</v>
      </c>
      <c r="I196" s="8">
        <f t="shared" si="67"/>
        <v>0</v>
      </c>
      <c r="J196" s="36">
        <v>0</v>
      </c>
      <c r="K196" s="8">
        <f t="shared" si="68"/>
        <v>0</v>
      </c>
      <c r="L196" s="36">
        <v>0</v>
      </c>
      <c r="M196" s="45">
        <f t="shared" si="69"/>
        <v>0</v>
      </c>
      <c r="O196" s="140">
        <f t="shared" si="72"/>
        <v>0</v>
      </c>
      <c r="P196" s="140">
        <f t="shared" si="73"/>
        <v>0</v>
      </c>
      <c r="Q196" s="10">
        <f t="shared" si="74"/>
        <v>0</v>
      </c>
      <c r="R196" s="10">
        <f t="shared" si="75"/>
        <v>0</v>
      </c>
      <c r="S196" s="141">
        <f t="shared" si="76"/>
        <v>0</v>
      </c>
      <c r="T196" s="10">
        <f t="shared" ref="T196:T259" si="82">IF($E196*(F196+H196) = 2, 1, 0)</f>
        <v>0</v>
      </c>
      <c r="U196" s="10">
        <f t="shared" si="77"/>
        <v>0</v>
      </c>
      <c r="V196" s="10">
        <f t="shared" si="78"/>
        <v>0</v>
      </c>
      <c r="W196" s="10">
        <f t="shared" si="79"/>
        <v>0</v>
      </c>
      <c r="X196" s="10">
        <f t="shared" si="80"/>
        <v>0</v>
      </c>
      <c r="Y196" s="10">
        <f t="shared" si="81"/>
        <v>0</v>
      </c>
      <c r="AH196" s="130">
        <v>0</v>
      </c>
      <c r="AI196" s="8">
        <f t="shared" si="65"/>
        <v>0</v>
      </c>
      <c r="AJ196" s="130">
        <v>0</v>
      </c>
      <c r="AK196" s="8">
        <f t="shared" si="66"/>
        <v>0</v>
      </c>
    </row>
    <row r="197" spans="1:37" ht="15" customHeight="1">
      <c r="A197" s="248"/>
      <c r="B197" s="245"/>
      <c r="C197" s="260"/>
      <c r="D197" s="36">
        <v>91</v>
      </c>
      <c r="E197" s="39">
        <v>0</v>
      </c>
      <c r="F197" s="105">
        <v>0</v>
      </c>
      <c r="G197" s="45">
        <f t="shared" si="71"/>
        <v>0</v>
      </c>
      <c r="H197" s="36">
        <v>0</v>
      </c>
      <c r="I197" s="8">
        <f t="shared" si="67"/>
        <v>0</v>
      </c>
      <c r="J197" s="36">
        <v>0</v>
      </c>
      <c r="K197" s="8">
        <f t="shared" si="68"/>
        <v>0</v>
      </c>
      <c r="L197" s="36">
        <v>0</v>
      </c>
      <c r="M197" s="45">
        <f t="shared" si="69"/>
        <v>0</v>
      </c>
      <c r="O197" s="140">
        <f t="shared" si="72"/>
        <v>0</v>
      </c>
      <c r="P197" s="140">
        <f t="shared" si="73"/>
        <v>0</v>
      </c>
      <c r="Q197" s="10">
        <f t="shared" si="74"/>
        <v>0</v>
      </c>
      <c r="R197" s="10">
        <f t="shared" si="75"/>
        <v>0</v>
      </c>
      <c r="S197" s="141">
        <f t="shared" si="76"/>
        <v>0</v>
      </c>
      <c r="T197" s="10">
        <f t="shared" si="82"/>
        <v>0</v>
      </c>
      <c r="U197" s="10">
        <f t="shared" si="77"/>
        <v>0</v>
      </c>
      <c r="V197" s="10">
        <f t="shared" si="78"/>
        <v>0</v>
      </c>
      <c r="W197" s="10">
        <f t="shared" si="79"/>
        <v>0</v>
      </c>
      <c r="X197" s="10">
        <f t="shared" si="80"/>
        <v>0</v>
      </c>
      <c r="Y197" s="10">
        <f t="shared" si="81"/>
        <v>0</v>
      </c>
      <c r="AH197" s="130">
        <v>0</v>
      </c>
      <c r="AI197" s="8">
        <f t="shared" si="65"/>
        <v>0</v>
      </c>
      <c r="AJ197" s="130">
        <v>0</v>
      </c>
      <c r="AK197" s="8">
        <f t="shared" si="66"/>
        <v>0</v>
      </c>
    </row>
    <row r="198" spans="1:37" ht="15" customHeight="1">
      <c r="A198" s="248"/>
      <c r="B198" s="245"/>
      <c r="C198" s="260"/>
      <c r="D198" s="36">
        <v>115</v>
      </c>
      <c r="E198" s="39">
        <v>1</v>
      </c>
      <c r="F198" s="105">
        <v>1</v>
      </c>
      <c r="G198" s="45">
        <f t="shared" si="71"/>
        <v>0</v>
      </c>
      <c r="H198" s="36">
        <v>0</v>
      </c>
      <c r="I198" s="8">
        <f t="shared" si="67"/>
        <v>1</v>
      </c>
      <c r="J198" s="36">
        <v>1</v>
      </c>
      <c r="K198" s="8">
        <f t="shared" si="68"/>
        <v>0</v>
      </c>
      <c r="L198" s="36">
        <v>0</v>
      </c>
      <c r="M198" s="45">
        <f t="shared" si="69"/>
        <v>1</v>
      </c>
      <c r="O198" s="140">
        <f t="shared" si="72"/>
        <v>0</v>
      </c>
      <c r="P198" s="140">
        <f t="shared" si="73"/>
        <v>0</v>
      </c>
      <c r="Q198" s="10">
        <f t="shared" si="74"/>
        <v>0</v>
      </c>
      <c r="R198" s="10">
        <f t="shared" si="75"/>
        <v>0</v>
      </c>
      <c r="S198" s="141">
        <f t="shared" si="76"/>
        <v>0</v>
      </c>
      <c r="T198" s="10">
        <f t="shared" si="82"/>
        <v>0</v>
      </c>
      <c r="U198" s="10">
        <f t="shared" si="77"/>
        <v>1</v>
      </c>
      <c r="V198" s="10">
        <f t="shared" si="78"/>
        <v>0</v>
      </c>
      <c r="W198" s="10">
        <f t="shared" si="79"/>
        <v>0</v>
      </c>
      <c r="X198" s="10">
        <f t="shared" si="80"/>
        <v>0</v>
      </c>
      <c r="Y198" s="10">
        <f t="shared" si="81"/>
        <v>0</v>
      </c>
      <c r="AH198" s="130">
        <v>1</v>
      </c>
      <c r="AI198" s="8">
        <f t="shared" si="65"/>
        <v>0</v>
      </c>
      <c r="AJ198" s="130">
        <v>1</v>
      </c>
      <c r="AK198" s="8">
        <f t="shared" si="66"/>
        <v>0</v>
      </c>
    </row>
    <row r="199" spans="1:37" ht="15" customHeight="1">
      <c r="A199" s="248"/>
      <c r="B199" s="245"/>
      <c r="C199" s="260"/>
      <c r="D199" s="36">
        <v>136</v>
      </c>
      <c r="E199" s="39">
        <v>0</v>
      </c>
      <c r="F199" s="105">
        <v>0</v>
      </c>
      <c r="G199" s="45">
        <f t="shared" si="71"/>
        <v>0</v>
      </c>
      <c r="H199" s="36">
        <v>0</v>
      </c>
      <c r="I199" s="8">
        <f t="shared" si="67"/>
        <v>0</v>
      </c>
      <c r="J199" s="36">
        <v>0</v>
      </c>
      <c r="K199" s="8">
        <f t="shared" si="68"/>
        <v>0</v>
      </c>
      <c r="L199" s="36">
        <v>0</v>
      </c>
      <c r="M199" s="45">
        <f t="shared" si="69"/>
        <v>0</v>
      </c>
      <c r="O199" s="140">
        <f t="shared" si="72"/>
        <v>0</v>
      </c>
      <c r="P199" s="140">
        <f t="shared" si="73"/>
        <v>0</v>
      </c>
      <c r="Q199" s="10">
        <f t="shared" si="74"/>
        <v>0</v>
      </c>
      <c r="R199" s="10">
        <f t="shared" si="75"/>
        <v>0</v>
      </c>
      <c r="S199" s="141">
        <f t="shared" si="76"/>
        <v>0</v>
      </c>
      <c r="T199" s="10">
        <f t="shared" si="82"/>
        <v>0</v>
      </c>
      <c r="U199" s="10">
        <f t="shared" si="77"/>
        <v>0</v>
      </c>
      <c r="V199" s="10">
        <f t="shared" si="78"/>
        <v>0</v>
      </c>
      <c r="W199" s="10">
        <f t="shared" si="79"/>
        <v>0</v>
      </c>
      <c r="X199" s="10">
        <f t="shared" si="80"/>
        <v>0</v>
      </c>
      <c r="Y199" s="10">
        <f t="shared" si="81"/>
        <v>0</v>
      </c>
      <c r="AH199" s="130">
        <v>0</v>
      </c>
      <c r="AI199" s="8">
        <f t="shared" si="65"/>
        <v>0</v>
      </c>
      <c r="AJ199" s="130">
        <v>0</v>
      </c>
      <c r="AK199" s="8">
        <f t="shared" si="66"/>
        <v>0</v>
      </c>
    </row>
    <row r="200" spans="1:37" ht="15" customHeight="1">
      <c r="A200" s="248"/>
      <c r="B200" s="245"/>
      <c r="C200" s="260"/>
      <c r="D200" s="36">
        <v>177</v>
      </c>
      <c r="E200" s="39">
        <v>0</v>
      </c>
      <c r="F200" s="105">
        <v>0</v>
      </c>
      <c r="G200" s="45">
        <f t="shared" si="71"/>
        <v>0</v>
      </c>
      <c r="H200" s="36">
        <v>0</v>
      </c>
      <c r="I200" s="8">
        <f t="shared" si="67"/>
        <v>0</v>
      </c>
      <c r="J200" s="36">
        <v>0</v>
      </c>
      <c r="K200" s="8">
        <f t="shared" si="68"/>
        <v>0</v>
      </c>
      <c r="L200" s="36">
        <v>0</v>
      </c>
      <c r="M200" s="45">
        <f t="shared" si="69"/>
        <v>0</v>
      </c>
      <c r="O200" s="140">
        <f t="shared" si="72"/>
        <v>0</v>
      </c>
      <c r="P200" s="140">
        <f t="shared" si="73"/>
        <v>0</v>
      </c>
      <c r="Q200" s="10">
        <f t="shared" si="74"/>
        <v>0</v>
      </c>
      <c r="R200" s="10">
        <f t="shared" si="75"/>
        <v>0</v>
      </c>
      <c r="S200" s="141">
        <f t="shared" si="76"/>
        <v>0</v>
      </c>
      <c r="T200" s="10">
        <f t="shared" si="82"/>
        <v>0</v>
      </c>
      <c r="U200" s="10">
        <f t="shared" si="77"/>
        <v>0</v>
      </c>
      <c r="V200" s="10">
        <f t="shared" si="78"/>
        <v>0</v>
      </c>
      <c r="W200" s="10">
        <f t="shared" si="79"/>
        <v>0</v>
      </c>
      <c r="X200" s="10">
        <f t="shared" si="80"/>
        <v>0</v>
      </c>
      <c r="Y200" s="10">
        <f t="shared" si="81"/>
        <v>0</v>
      </c>
      <c r="AH200" s="130">
        <v>0</v>
      </c>
      <c r="AI200" s="8">
        <f t="shared" si="65"/>
        <v>0</v>
      </c>
      <c r="AJ200" s="130">
        <v>0</v>
      </c>
      <c r="AK200" s="8">
        <f t="shared" si="66"/>
        <v>0</v>
      </c>
    </row>
    <row r="201" spans="1:37" ht="15" customHeight="1">
      <c r="A201" s="248"/>
      <c r="B201" s="245"/>
      <c r="C201" s="260"/>
      <c r="D201" s="36">
        <v>212</v>
      </c>
      <c r="E201" s="39">
        <v>0</v>
      </c>
      <c r="F201" s="105">
        <v>0</v>
      </c>
      <c r="G201" s="45">
        <f t="shared" si="71"/>
        <v>0</v>
      </c>
      <c r="H201" s="36">
        <v>0</v>
      </c>
      <c r="I201" s="8">
        <f t="shared" si="67"/>
        <v>0</v>
      </c>
      <c r="J201" s="36">
        <v>0</v>
      </c>
      <c r="K201" s="8">
        <f t="shared" si="68"/>
        <v>0</v>
      </c>
      <c r="L201" s="36">
        <v>0</v>
      </c>
      <c r="M201" s="45">
        <f t="shared" si="69"/>
        <v>0</v>
      </c>
      <c r="O201" s="140">
        <f t="shared" si="72"/>
        <v>0</v>
      </c>
      <c r="P201" s="140">
        <f t="shared" si="73"/>
        <v>0</v>
      </c>
      <c r="Q201" s="10">
        <f t="shared" si="74"/>
        <v>0</v>
      </c>
      <c r="R201" s="10">
        <f t="shared" si="75"/>
        <v>0</v>
      </c>
      <c r="S201" s="141">
        <f t="shared" si="76"/>
        <v>0</v>
      </c>
      <c r="T201" s="10">
        <f t="shared" si="82"/>
        <v>0</v>
      </c>
      <c r="U201" s="10">
        <f t="shared" si="77"/>
        <v>0</v>
      </c>
      <c r="V201" s="10">
        <f t="shared" si="78"/>
        <v>0</v>
      </c>
      <c r="W201" s="10">
        <f t="shared" si="79"/>
        <v>0</v>
      </c>
      <c r="X201" s="10">
        <f t="shared" si="80"/>
        <v>0</v>
      </c>
      <c r="Y201" s="10">
        <f t="shared" si="81"/>
        <v>0</v>
      </c>
      <c r="AH201" s="130">
        <v>0</v>
      </c>
      <c r="AI201" s="8">
        <f t="shared" si="65"/>
        <v>0</v>
      </c>
      <c r="AJ201" s="130">
        <v>0</v>
      </c>
      <c r="AK201" s="8">
        <f t="shared" si="66"/>
        <v>0</v>
      </c>
    </row>
    <row r="202" spans="1:37" ht="15" customHeight="1">
      <c r="A202" s="248"/>
      <c r="B202" s="245"/>
      <c r="C202" s="260"/>
      <c r="D202" s="36">
        <v>241</v>
      </c>
      <c r="E202" s="39">
        <v>0</v>
      </c>
      <c r="F202" s="105">
        <v>0</v>
      </c>
      <c r="G202" s="45">
        <f t="shared" si="71"/>
        <v>0</v>
      </c>
      <c r="H202" s="36">
        <v>0</v>
      </c>
      <c r="I202" s="8">
        <f t="shared" si="67"/>
        <v>0</v>
      </c>
      <c r="J202" s="36">
        <v>0</v>
      </c>
      <c r="K202" s="8">
        <f t="shared" si="68"/>
        <v>0</v>
      </c>
      <c r="L202" s="36">
        <v>0</v>
      </c>
      <c r="M202" s="45">
        <f t="shared" si="69"/>
        <v>0</v>
      </c>
      <c r="O202" s="140">
        <f t="shared" si="72"/>
        <v>0</v>
      </c>
      <c r="P202" s="140">
        <f t="shared" si="73"/>
        <v>0</v>
      </c>
      <c r="Q202" s="10">
        <f t="shared" si="74"/>
        <v>0</v>
      </c>
      <c r="R202" s="10">
        <f t="shared" si="75"/>
        <v>0</v>
      </c>
      <c r="S202" s="141">
        <f t="shared" si="76"/>
        <v>0</v>
      </c>
      <c r="T202" s="10">
        <f t="shared" si="82"/>
        <v>0</v>
      </c>
      <c r="U202" s="10">
        <f t="shared" si="77"/>
        <v>0</v>
      </c>
      <c r="V202" s="10">
        <f t="shared" si="78"/>
        <v>0</v>
      </c>
      <c r="W202" s="10">
        <f t="shared" si="79"/>
        <v>0</v>
      </c>
      <c r="X202" s="10">
        <f t="shared" si="80"/>
        <v>0</v>
      </c>
      <c r="Y202" s="10">
        <f t="shared" si="81"/>
        <v>0</v>
      </c>
      <c r="AH202" s="130">
        <v>0</v>
      </c>
      <c r="AI202" s="8">
        <f t="shared" si="65"/>
        <v>0</v>
      </c>
      <c r="AJ202" s="130">
        <v>0</v>
      </c>
      <c r="AK202" s="8">
        <f t="shared" si="66"/>
        <v>0</v>
      </c>
    </row>
    <row r="203" spans="1:37" ht="15" customHeight="1">
      <c r="A203" s="248"/>
      <c r="B203" s="245"/>
      <c r="C203" s="260"/>
      <c r="D203" s="36">
        <v>257</v>
      </c>
      <c r="E203" s="39">
        <v>0</v>
      </c>
      <c r="F203" s="105">
        <v>0</v>
      </c>
      <c r="G203" s="45">
        <f t="shared" si="71"/>
        <v>0</v>
      </c>
      <c r="H203" s="36">
        <v>0</v>
      </c>
      <c r="I203" s="8">
        <f t="shared" si="67"/>
        <v>0</v>
      </c>
      <c r="J203" s="36">
        <v>0</v>
      </c>
      <c r="K203" s="8">
        <f t="shared" si="68"/>
        <v>0</v>
      </c>
      <c r="L203" s="36">
        <v>0</v>
      </c>
      <c r="M203" s="45">
        <f t="shared" si="69"/>
        <v>0</v>
      </c>
      <c r="O203" s="140">
        <f t="shared" si="72"/>
        <v>0</v>
      </c>
      <c r="P203" s="140">
        <f t="shared" si="73"/>
        <v>0</v>
      </c>
      <c r="Q203" s="10">
        <f t="shared" si="74"/>
        <v>0</v>
      </c>
      <c r="R203" s="10">
        <f t="shared" si="75"/>
        <v>0</v>
      </c>
      <c r="S203" s="141">
        <f t="shared" si="76"/>
        <v>0</v>
      </c>
      <c r="T203" s="10">
        <f t="shared" si="82"/>
        <v>0</v>
      </c>
      <c r="U203" s="10">
        <f t="shared" si="77"/>
        <v>0</v>
      </c>
      <c r="V203" s="10">
        <f t="shared" si="78"/>
        <v>0</v>
      </c>
      <c r="W203" s="10">
        <f t="shared" si="79"/>
        <v>0</v>
      </c>
      <c r="X203" s="10">
        <f t="shared" si="80"/>
        <v>0</v>
      </c>
      <c r="Y203" s="10">
        <f t="shared" si="81"/>
        <v>0</v>
      </c>
      <c r="AH203" s="130">
        <v>0</v>
      </c>
      <c r="AI203" s="8">
        <f t="shared" si="65"/>
        <v>0</v>
      </c>
      <c r="AJ203" s="130">
        <v>0</v>
      </c>
      <c r="AK203" s="8">
        <f t="shared" si="66"/>
        <v>0</v>
      </c>
    </row>
    <row r="204" spans="1:37" ht="15" customHeight="1" thickBot="1">
      <c r="A204" s="248"/>
      <c r="B204" s="246"/>
      <c r="C204" s="261"/>
      <c r="D204" s="37">
        <v>290</v>
      </c>
      <c r="E204" s="42">
        <v>0</v>
      </c>
      <c r="F204" s="106">
        <v>0</v>
      </c>
      <c r="G204" s="46">
        <f t="shared" si="71"/>
        <v>0</v>
      </c>
      <c r="H204" s="37">
        <v>0</v>
      </c>
      <c r="I204" s="27">
        <f t="shared" si="67"/>
        <v>0</v>
      </c>
      <c r="J204" s="37">
        <v>0</v>
      </c>
      <c r="K204" s="27">
        <f t="shared" si="68"/>
        <v>0</v>
      </c>
      <c r="L204" s="37">
        <v>0</v>
      </c>
      <c r="M204" s="46">
        <f t="shared" si="69"/>
        <v>0</v>
      </c>
      <c r="O204" s="140">
        <f t="shared" si="72"/>
        <v>0</v>
      </c>
      <c r="P204" s="140">
        <f t="shared" si="73"/>
        <v>0</v>
      </c>
      <c r="Q204" s="10">
        <f t="shared" si="74"/>
        <v>0</v>
      </c>
      <c r="R204" s="10">
        <f t="shared" si="75"/>
        <v>0</v>
      </c>
      <c r="S204" s="141">
        <f t="shared" si="76"/>
        <v>0</v>
      </c>
      <c r="T204" s="10">
        <f t="shared" si="82"/>
        <v>0</v>
      </c>
      <c r="U204" s="10">
        <f t="shared" si="77"/>
        <v>0</v>
      </c>
      <c r="V204" s="10">
        <f t="shared" si="78"/>
        <v>0</v>
      </c>
      <c r="W204" s="10">
        <f t="shared" si="79"/>
        <v>0</v>
      </c>
      <c r="X204" s="10">
        <f t="shared" si="80"/>
        <v>0</v>
      </c>
      <c r="Y204" s="10">
        <f t="shared" si="81"/>
        <v>0</v>
      </c>
      <c r="AH204" s="131">
        <v>0</v>
      </c>
      <c r="AI204" s="27">
        <f t="shared" si="65"/>
        <v>0</v>
      </c>
      <c r="AJ204" s="131">
        <v>0</v>
      </c>
      <c r="AK204" s="27">
        <f t="shared" si="66"/>
        <v>0</v>
      </c>
    </row>
    <row r="205" spans="1:37" ht="15" customHeight="1">
      <c r="A205" s="248"/>
      <c r="B205" s="245" t="s">
        <v>15</v>
      </c>
      <c r="C205" s="259">
        <v>136</v>
      </c>
      <c r="D205" s="36">
        <v>43</v>
      </c>
      <c r="E205" s="39">
        <v>0</v>
      </c>
      <c r="F205" s="105">
        <v>0</v>
      </c>
      <c r="G205" s="45">
        <f t="shared" si="71"/>
        <v>0</v>
      </c>
      <c r="H205" s="36">
        <v>0</v>
      </c>
      <c r="I205" s="8">
        <f t="shared" si="67"/>
        <v>0</v>
      </c>
      <c r="J205" s="36">
        <v>0</v>
      </c>
      <c r="K205" s="8">
        <f t="shared" si="68"/>
        <v>0</v>
      </c>
      <c r="L205" s="36">
        <v>0</v>
      </c>
      <c r="M205" s="45">
        <f t="shared" si="69"/>
        <v>0</v>
      </c>
      <c r="O205" s="140">
        <f t="shared" si="72"/>
        <v>0</v>
      </c>
      <c r="P205" s="140">
        <f t="shared" si="73"/>
        <v>0</v>
      </c>
      <c r="Q205" s="10">
        <f t="shared" si="74"/>
        <v>0</v>
      </c>
      <c r="R205" s="10">
        <f t="shared" si="75"/>
        <v>0</v>
      </c>
      <c r="S205" s="141">
        <f t="shared" si="76"/>
        <v>0</v>
      </c>
      <c r="T205" s="10">
        <f t="shared" si="82"/>
        <v>0</v>
      </c>
      <c r="U205" s="10">
        <f t="shared" si="77"/>
        <v>0</v>
      </c>
      <c r="V205" s="10">
        <f t="shared" si="78"/>
        <v>0</v>
      </c>
      <c r="W205" s="10">
        <f t="shared" si="79"/>
        <v>0</v>
      </c>
      <c r="X205" s="10">
        <f t="shared" si="80"/>
        <v>0</v>
      </c>
      <c r="Y205" s="10">
        <f t="shared" si="81"/>
        <v>0</v>
      </c>
      <c r="AH205" s="130">
        <v>0</v>
      </c>
      <c r="AI205" s="8">
        <f t="shared" si="65"/>
        <v>0</v>
      </c>
      <c r="AJ205" s="130">
        <v>0</v>
      </c>
      <c r="AK205" s="8">
        <f t="shared" si="66"/>
        <v>0</v>
      </c>
    </row>
    <row r="206" spans="1:37" ht="15" customHeight="1">
      <c r="A206" s="248"/>
      <c r="B206" s="245"/>
      <c r="C206" s="260"/>
      <c r="D206" s="36">
        <v>57</v>
      </c>
      <c r="E206" s="39">
        <v>0</v>
      </c>
      <c r="F206" s="105">
        <v>0</v>
      </c>
      <c r="G206" s="45">
        <f t="shared" ref="G206:G215" si="83">$E206-F206</f>
        <v>0</v>
      </c>
      <c r="H206" s="36">
        <v>0</v>
      </c>
      <c r="I206" s="8">
        <f t="shared" si="67"/>
        <v>0</v>
      </c>
      <c r="J206" s="36">
        <v>0</v>
      </c>
      <c r="K206" s="8">
        <f t="shared" si="68"/>
        <v>0</v>
      </c>
      <c r="L206" s="36">
        <v>0</v>
      </c>
      <c r="M206" s="45">
        <f t="shared" si="69"/>
        <v>0</v>
      </c>
      <c r="O206" s="140">
        <f t="shared" si="72"/>
        <v>0</v>
      </c>
      <c r="P206" s="140">
        <f t="shared" si="73"/>
        <v>0</v>
      </c>
      <c r="Q206" s="10">
        <f t="shared" si="74"/>
        <v>0</v>
      </c>
      <c r="R206" s="10">
        <f t="shared" si="75"/>
        <v>0</v>
      </c>
      <c r="S206" s="141">
        <f t="shared" si="76"/>
        <v>0</v>
      </c>
      <c r="T206" s="10">
        <f t="shared" si="82"/>
        <v>0</v>
      </c>
      <c r="U206" s="10">
        <f t="shared" si="77"/>
        <v>0</v>
      </c>
      <c r="V206" s="10">
        <f t="shared" si="78"/>
        <v>0</v>
      </c>
      <c r="W206" s="10">
        <f t="shared" si="79"/>
        <v>0</v>
      </c>
      <c r="X206" s="10">
        <f t="shared" si="80"/>
        <v>0</v>
      </c>
      <c r="Y206" s="10">
        <f t="shared" si="81"/>
        <v>0</v>
      </c>
      <c r="AH206" s="130">
        <v>0</v>
      </c>
      <c r="AI206" s="8">
        <f t="shared" si="65"/>
        <v>0</v>
      </c>
      <c r="AJ206" s="130">
        <v>0</v>
      </c>
      <c r="AK206" s="8">
        <f t="shared" si="66"/>
        <v>0</v>
      </c>
    </row>
    <row r="207" spans="1:37" ht="15" customHeight="1">
      <c r="A207" s="248"/>
      <c r="B207" s="245"/>
      <c r="C207" s="260"/>
      <c r="D207" s="36">
        <v>78</v>
      </c>
      <c r="E207" s="39">
        <v>0</v>
      </c>
      <c r="F207" s="105">
        <v>0</v>
      </c>
      <c r="G207" s="45">
        <f t="shared" si="83"/>
        <v>0</v>
      </c>
      <c r="H207" s="36">
        <v>0</v>
      </c>
      <c r="I207" s="8">
        <f t="shared" si="67"/>
        <v>0</v>
      </c>
      <c r="J207" s="36">
        <v>0</v>
      </c>
      <c r="K207" s="8">
        <f t="shared" si="68"/>
        <v>0</v>
      </c>
      <c r="L207" s="36">
        <v>0</v>
      </c>
      <c r="M207" s="45">
        <f t="shared" si="69"/>
        <v>0</v>
      </c>
      <c r="O207" s="140">
        <f t="shared" si="72"/>
        <v>0</v>
      </c>
      <c r="P207" s="140">
        <f t="shared" si="73"/>
        <v>0</v>
      </c>
      <c r="Q207" s="10">
        <f t="shared" si="74"/>
        <v>0</v>
      </c>
      <c r="R207" s="10">
        <f t="shared" si="75"/>
        <v>0</v>
      </c>
      <c r="S207" s="141">
        <f t="shared" si="76"/>
        <v>0</v>
      </c>
      <c r="T207" s="10">
        <f t="shared" si="82"/>
        <v>0</v>
      </c>
      <c r="U207" s="10">
        <f t="shared" si="77"/>
        <v>0</v>
      </c>
      <c r="V207" s="10">
        <f t="shared" si="78"/>
        <v>0</v>
      </c>
      <c r="W207" s="10">
        <f t="shared" si="79"/>
        <v>0</v>
      </c>
      <c r="X207" s="10">
        <f t="shared" si="80"/>
        <v>0</v>
      </c>
      <c r="Y207" s="10">
        <f t="shared" si="81"/>
        <v>0</v>
      </c>
      <c r="AH207" s="130">
        <v>0</v>
      </c>
      <c r="AI207" s="8">
        <f t="shared" si="65"/>
        <v>0</v>
      </c>
      <c r="AJ207" s="130">
        <v>0</v>
      </c>
      <c r="AK207" s="8">
        <f t="shared" si="66"/>
        <v>0</v>
      </c>
    </row>
    <row r="208" spans="1:37" ht="15" customHeight="1">
      <c r="A208" s="248"/>
      <c r="B208" s="245"/>
      <c r="C208" s="260"/>
      <c r="D208" s="36">
        <v>91</v>
      </c>
      <c r="E208" s="39">
        <v>0</v>
      </c>
      <c r="F208" s="105">
        <v>0</v>
      </c>
      <c r="G208" s="45">
        <f t="shared" si="83"/>
        <v>0</v>
      </c>
      <c r="H208" s="36">
        <v>0</v>
      </c>
      <c r="I208" s="8">
        <f t="shared" si="67"/>
        <v>0</v>
      </c>
      <c r="J208" s="36">
        <v>0</v>
      </c>
      <c r="K208" s="8">
        <f t="shared" si="68"/>
        <v>0</v>
      </c>
      <c r="L208" s="36">
        <v>0</v>
      </c>
      <c r="M208" s="45">
        <f t="shared" si="69"/>
        <v>0</v>
      </c>
      <c r="O208" s="140">
        <f t="shared" si="72"/>
        <v>0</v>
      </c>
      <c r="P208" s="140">
        <f t="shared" si="73"/>
        <v>0</v>
      </c>
      <c r="Q208" s="10">
        <f t="shared" si="74"/>
        <v>0</v>
      </c>
      <c r="R208" s="10">
        <f t="shared" si="75"/>
        <v>0</v>
      </c>
      <c r="S208" s="141">
        <f t="shared" si="76"/>
        <v>0</v>
      </c>
      <c r="T208" s="10">
        <f t="shared" si="82"/>
        <v>0</v>
      </c>
      <c r="U208" s="10">
        <f t="shared" si="77"/>
        <v>0</v>
      </c>
      <c r="V208" s="10">
        <f t="shared" si="78"/>
        <v>0</v>
      </c>
      <c r="W208" s="10">
        <f t="shared" si="79"/>
        <v>0</v>
      </c>
      <c r="X208" s="10">
        <f t="shared" si="80"/>
        <v>0</v>
      </c>
      <c r="Y208" s="10">
        <f t="shared" si="81"/>
        <v>0</v>
      </c>
      <c r="AH208" s="130">
        <v>0</v>
      </c>
      <c r="AI208" s="8">
        <f t="shared" si="65"/>
        <v>0</v>
      </c>
      <c r="AJ208" s="130">
        <v>0</v>
      </c>
      <c r="AK208" s="8">
        <f t="shared" si="66"/>
        <v>0</v>
      </c>
    </row>
    <row r="209" spans="1:37" ht="15" customHeight="1">
      <c r="A209" s="248"/>
      <c r="B209" s="245"/>
      <c r="C209" s="260"/>
      <c r="D209" s="36">
        <v>115</v>
      </c>
      <c r="E209" s="39">
        <v>0</v>
      </c>
      <c r="F209" s="105">
        <v>0</v>
      </c>
      <c r="G209" s="45">
        <f t="shared" si="83"/>
        <v>0</v>
      </c>
      <c r="H209" s="36">
        <v>0</v>
      </c>
      <c r="I209" s="8">
        <f t="shared" si="67"/>
        <v>0</v>
      </c>
      <c r="J209" s="36">
        <v>0</v>
      </c>
      <c r="K209" s="8">
        <f t="shared" si="68"/>
        <v>0</v>
      </c>
      <c r="L209" s="36">
        <v>0</v>
      </c>
      <c r="M209" s="45">
        <f t="shared" si="69"/>
        <v>0</v>
      </c>
      <c r="O209" s="140">
        <f t="shared" si="72"/>
        <v>0</v>
      </c>
      <c r="P209" s="140">
        <f t="shared" si="73"/>
        <v>0</v>
      </c>
      <c r="Q209" s="10">
        <f t="shared" si="74"/>
        <v>0</v>
      </c>
      <c r="R209" s="10">
        <f t="shared" si="75"/>
        <v>0</v>
      </c>
      <c r="S209" s="141">
        <f t="shared" si="76"/>
        <v>0</v>
      </c>
      <c r="T209" s="10">
        <f t="shared" si="82"/>
        <v>0</v>
      </c>
      <c r="U209" s="10">
        <f t="shared" si="77"/>
        <v>0</v>
      </c>
      <c r="V209" s="10">
        <f t="shared" si="78"/>
        <v>0</v>
      </c>
      <c r="W209" s="10">
        <f t="shared" si="79"/>
        <v>0</v>
      </c>
      <c r="X209" s="10">
        <f t="shared" si="80"/>
        <v>0</v>
      </c>
      <c r="Y209" s="10">
        <f t="shared" si="81"/>
        <v>0</v>
      </c>
      <c r="AH209" s="130">
        <v>0</v>
      </c>
      <c r="AI209" s="8">
        <f t="shared" si="65"/>
        <v>0</v>
      </c>
      <c r="AJ209" s="130">
        <v>0</v>
      </c>
      <c r="AK209" s="8">
        <f t="shared" si="66"/>
        <v>0</v>
      </c>
    </row>
    <row r="210" spans="1:37" ht="15" customHeight="1">
      <c r="A210" s="248"/>
      <c r="B210" s="245"/>
      <c r="C210" s="260"/>
      <c r="D210" s="36">
        <v>136</v>
      </c>
      <c r="E210" s="39">
        <v>1</v>
      </c>
      <c r="F210" s="105">
        <v>1</v>
      </c>
      <c r="G210" s="45">
        <f t="shared" si="83"/>
        <v>0</v>
      </c>
      <c r="H210" s="36">
        <v>0</v>
      </c>
      <c r="I210" s="8">
        <f t="shared" si="67"/>
        <v>1</v>
      </c>
      <c r="J210" s="36">
        <v>1</v>
      </c>
      <c r="K210" s="8">
        <f t="shared" si="68"/>
        <v>0</v>
      </c>
      <c r="L210" s="36">
        <v>0</v>
      </c>
      <c r="M210" s="45">
        <f t="shared" si="69"/>
        <v>1</v>
      </c>
      <c r="O210" s="140">
        <f t="shared" si="72"/>
        <v>0</v>
      </c>
      <c r="P210" s="140">
        <f t="shared" si="73"/>
        <v>0</v>
      </c>
      <c r="Q210" s="10">
        <f t="shared" si="74"/>
        <v>0</v>
      </c>
      <c r="R210" s="10">
        <f t="shared" si="75"/>
        <v>0</v>
      </c>
      <c r="S210" s="141">
        <f t="shared" si="76"/>
        <v>0</v>
      </c>
      <c r="T210" s="10">
        <f t="shared" si="82"/>
        <v>0</v>
      </c>
      <c r="U210" s="10">
        <f t="shared" si="77"/>
        <v>1</v>
      </c>
      <c r="V210" s="10">
        <f t="shared" si="78"/>
        <v>0</v>
      </c>
      <c r="W210" s="10">
        <f t="shared" si="79"/>
        <v>0</v>
      </c>
      <c r="X210" s="10">
        <f t="shared" si="80"/>
        <v>0</v>
      </c>
      <c r="Y210" s="10">
        <f t="shared" si="81"/>
        <v>0</v>
      </c>
      <c r="AH210" s="130">
        <v>1</v>
      </c>
      <c r="AI210" s="8">
        <f t="shared" si="65"/>
        <v>0</v>
      </c>
      <c r="AJ210" s="130">
        <v>1</v>
      </c>
      <c r="AK210" s="8">
        <f t="shared" si="66"/>
        <v>0</v>
      </c>
    </row>
    <row r="211" spans="1:37" ht="15" customHeight="1">
      <c r="A211" s="248"/>
      <c r="B211" s="245"/>
      <c r="C211" s="260"/>
      <c r="D211" s="36">
        <v>177</v>
      </c>
      <c r="E211" s="39">
        <v>0</v>
      </c>
      <c r="F211" s="105">
        <v>0</v>
      </c>
      <c r="G211" s="45">
        <f t="shared" si="83"/>
        <v>0</v>
      </c>
      <c r="H211" s="36">
        <v>0</v>
      </c>
      <c r="I211" s="8">
        <f t="shared" si="67"/>
        <v>0</v>
      </c>
      <c r="J211" s="36">
        <v>0</v>
      </c>
      <c r="K211" s="8">
        <f t="shared" si="68"/>
        <v>0</v>
      </c>
      <c r="L211" s="36">
        <v>0</v>
      </c>
      <c r="M211" s="45">
        <f t="shared" si="69"/>
        <v>0</v>
      </c>
      <c r="O211" s="140">
        <f t="shared" si="72"/>
        <v>0</v>
      </c>
      <c r="P211" s="140">
        <f t="shared" si="73"/>
        <v>0</v>
      </c>
      <c r="Q211" s="10">
        <f t="shared" si="74"/>
        <v>0</v>
      </c>
      <c r="R211" s="10">
        <f t="shared" si="75"/>
        <v>0</v>
      </c>
      <c r="S211" s="141">
        <f t="shared" si="76"/>
        <v>0</v>
      </c>
      <c r="T211" s="10">
        <f t="shared" si="82"/>
        <v>0</v>
      </c>
      <c r="U211" s="10">
        <f t="shared" si="77"/>
        <v>0</v>
      </c>
      <c r="V211" s="10">
        <f t="shared" si="78"/>
        <v>0</v>
      </c>
      <c r="W211" s="10">
        <f t="shared" si="79"/>
        <v>0</v>
      </c>
      <c r="X211" s="10">
        <f t="shared" si="80"/>
        <v>0</v>
      </c>
      <c r="Y211" s="10">
        <f t="shared" si="81"/>
        <v>0</v>
      </c>
      <c r="AH211" s="130">
        <v>0</v>
      </c>
      <c r="AI211" s="8">
        <f t="shared" si="65"/>
        <v>0</v>
      </c>
      <c r="AJ211" s="130">
        <v>0</v>
      </c>
      <c r="AK211" s="8">
        <f t="shared" si="66"/>
        <v>0</v>
      </c>
    </row>
    <row r="212" spans="1:37" ht="15" customHeight="1">
      <c r="A212" s="248"/>
      <c r="B212" s="245"/>
      <c r="C212" s="260"/>
      <c r="D212" s="36">
        <v>212</v>
      </c>
      <c r="E212" s="39">
        <v>0</v>
      </c>
      <c r="F212" s="105">
        <v>0</v>
      </c>
      <c r="G212" s="45">
        <f t="shared" si="83"/>
        <v>0</v>
      </c>
      <c r="H212" s="36">
        <v>0</v>
      </c>
      <c r="I212" s="8">
        <f t="shared" si="67"/>
        <v>0</v>
      </c>
      <c r="J212" s="36">
        <v>0</v>
      </c>
      <c r="K212" s="8">
        <f t="shared" si="68"/>
        <v>0</v>
      </c>
      <c r="L212" s="36">
        <v>0</v>
      </c>
      <c r="M212" s="45">
        <f t="shared" si="69"/>
        <v>0</v>
      </c>
      <c r="O212" s="140">
        <f t="shared" si="72"/>
        <v>0</v>
      </c>
      <c r="P212" s="140">
        <f t="shared" si="73"/>
        <v>0</v>
      </c>
      <c r="Q212" s="10">
        <f t="shared" si="74"/>
        <v>0</v>
      </c>
      <c r="R212" s="10">
        <f t="shared" si="75"/>
        <v>0</v>
      </c>
      <c r="S212" s="141">
        <f t="shared" si="76"/>
        <v>0</v>
      </c>
      <c r="T212" s="10">
        <f t="shared" si="82"/>
        <v>0</v>
      </c>
      <c r="U212" s="10">
        <f t="shared" si="77"/>
        <v>0</v>
      </c>
      <c r="V212" s="10">
        <f t="shared" si="78"/>
        <v>0</v>
      </c>
      <c r="W212" s="10">
        <f t="shared" si="79"/>
        <v>0</v>
      </c>
      <c r="X212" s="10">
        <f t="shared" si="80"/>
        <v>0</v>
      </c>
      <c r="Y212" s="10">
        <f t="shared" si="81"/>
        <v>0</v>
      </c>
      <c r="AH212" s="130">
        <v>0</v>
      </c>
      <c r="AI212" s="8">
        <f t="shared" si="65"/>
        <v>0</v>
      </c>
      <c r="AJ212" s="130">
        <v>0</v>
      </c>
      <c r="AK212" s="8">
        <f t="shared" si="66"/>
        <v>0</v>
      </c>
    </row>
    <row r="213" spans="1:37" ht="15" customHeight="1">
      <c r="A213" s="248"/>
      <c r="B213" s="245"/>
      <c r="C213" s="260"/>
      <c r="D213" s="36">
        <v>241</v>
      </c>
      <c r="E213" s="39">
        <v>0</v>
      </c>
      <c r="F213" s="105">
        <v>0</v>
      </c>
      <c r="G213" s="45">
        <f t="shared" si="83"/>
        <v>0</v>
      </c>
      <c r="H213" s="36">
        <v>0</v>
      </c>
      <c r="I213" s="8">
        <f t="shared" si="67"/>
        <v>0</v>
      </c>
      <c r="J213" s="36">
        <v>0</v>
      </c>
      <c r="K213" s="8">
        <f t="shared" si="68"/>
        <v>0</v>
      </c>
      <c r="L213" s="36">
        <v>0</v>
      </c>
      <c r="M213" s="45">
        <f t="shared" si="69"/>
        <v>0</v>
      </c>
      <c r="O213" s="140">
        <f t="shared" si="72"/>
        <v>0</v>
      </c>
      <c r="P213" s="140">
        <f t="shared" si="73"/>
        <v>0</v>
      </c>
      <c r="Q213" s="10">
        <f t="shared" si="74"/>
        <v>0</v>
      </c>
      <c r="R213" s="10">
        <f t="shared" si="75"/>
        <v>0</v>
      </c>
      <c r="S213" s="141">
        <f t="shared" si="76"/>
        <v>0</v>
      </c>
      <c r="T213" s="10">
        <f t="shared" si="82"/>
        <v>0</v>
      </c>
      <c r="U213" s="10">
        <f t="shared" si="77"/>
        <v>0</v>
      </c>
      <c r="V213" s="10">
        <f t="shared" si="78"/>
        <v>0</v>
      </c>
      <c r="W213" s="10">
        <f t="shared" si="79"/>
        <v>0</v>
      </c>
      <c r="X213" s="10">
        <f t="shared" si="80"/>
        <v>0</v>
      </c>
      <c r="Y213" s="10">
        <f t="shared" si="81"/>
        <v>0</v>
      </c>
      <c r="AH213" s="130">
        <v>0</v>
      </c>
      <c r="AI213" s="8">
        <f t="shared" si="65"/>
        <v>0</v>
      </c>
      <c r="AJ213" s="130">
        <v>0</v>
      </c>
      <c r="AK213" s="8">
        <f t="shared" si="66"/>
        <v>0</v>
      </c>
    </row>
    <row r="214" spans="1:37" ht="15" customHeight="1">
      <c r="A214" s="248"/>
      <c r="B214" s="245"/>
      <c r="C214" s="260"/>
      <c r="D214" s="36">
        <v>257</v>
      </c>
      <c r="E214" s="39">
        <v>0</v>
      </c>
      <c r="F214" s="105">
        <v>0</v>
      </c>
      <c r="G214" s="45">
        <f t="shared" si="83"/>
        <v>0</v>
      </c>
      <c r="H214" s="36">
        <v>0</v>
      </c>
      <c r="I214" s="8">
        <f t="shared" ref="I214:I245" si="84">$E214-H214</f>
        <v>0</v>
      </c>
      <c r="J214" s="36">
        <v>0</v>
      </c>
      <c r="K214" s="8">
        <f t="shared" ref="K214:K245" si="85">$E214-J214</f>
        <v>0</v>
      </c>
      <c r="L214" s="36">
        <v>0</v>
      </c>
      <c r="M214" s="45">
        <f t="shared" ref="M214:M245" si="86">$E214-L214</f>
        <v>0</v>
      </c>
      <c r="O214" s="140">
        <f t="shared" si="72"/>
        <v>0</v>
      </c>
      <c r="P214" s="140">
        <f t="shared" si="73"/>
        <v>0</v>
      </c>
      <c r="Q214" s="10">
        <f t="shared" si="74"/>
        <v>0</v>
      </c>
      <c r="R214" s="10">
        <f t="shared" si="75"/>
        <v>0</v>
      </c>
      <c r="S214" s="141">
        <f t="shared" si="76"/>
        <v>0</v>
      </c>
      <c r="T214" s="10">
        <f t="shared" si="82"/>
        <v>0</v>
      </c>
      <c r="U214" s="10">
        <f t="shared" si="77"/>
        <v>0</v>
      </c>
      <c r="V214" s="10">
        <f t="shared" si="78"/>
        <v>0</v>
      </c>
      <c r="W214" s="10">
        <f t="shared" si="79"/>
        <v>0</v>
      </c>
      <c r="X214" s="10">
        <f t="shared" si="80"/>
        <v>0</v>
      </c>
      <c r="Y214" s="10">
        <f t="shared" si="81"/>
        <v>0</v>
      </c>
      <c r="AH214" s="130">
        <v>0</v>
      </c>
      <c r="AI214" s="8">
        <f t="shared" ref="AI214:AI270" si="87">$E214-AH214</f>
        <v>0</v>
      </c>
      <c r="AJ214" s="130">
        <v>0</v>
      </c>
      <c r="AK214" s="8">
        <f t="shared" ref="AK214:AK270" si="88">$E214-AJ214</f>
        <v>0</v>
      </c>
    </row>
    <row r="215" spans="1:37" ht="15" customHeight="1" thickBot="1">
      <c r="A215" s="248"/>
      <c r="B215" s="246"/>
      <c r="C215" s="261"/>
      <c r="D215" s="37">
        <v>290</v>
      </c>
      <c r="E215" s="42">
        <v>0</v>
      </c>
      <c r="F215" s="106">
        <v>0</v>
      </c>
      <c r="G215" s="46">
        <f t="shared" si="83"/>
        <v>0</v>
      </c>
      <c r="H215" s="37">
        <v>0</v>
      </c>
      <c r="I215" s="27">
        <f t="shared" si="84"/>
        <v>0</v>
      </c>
      <c r="J215" s="37">
        <v>0</v>
      </c>
      <c r="K215" s="27">
        <f t="shared" si="85"/>
        <v>0</v>
      </c>
      <c r="L215" s="37">
        <v>0</v>
      </c>
      <c r="M215" s="46">
        <f t="shared" si="86"/>
        <v>0</v>
      </c>
      <c r="O215" s="140">
        <f t="shared" si="72"/>
        <v>0</v>
      </c>
      <c r="P215" s="140">
        <f t="shared" si="73"/>
        <v>0</v>
      </c>
      <c r="Q215" s="10">
        <f t="shared" si="74"/>
        <v>0</v>
      </c>
      <c r="R215" s="10">
        <f t="shared" si="75"/>
        <v>0</v>
      </c>
      <c r="S215" s="141">
        <f t="shared" si="76"/>
        <v>0</v>
      </c>
      <c r="T215" s="10">
        <f t="shared" si="82"/>
        <v>0</v>
      </c>
      <c r="U215" s="10">
        <f t="shared" si="77"/>
        <v>0</v>
      </c>
      <c r="V215" s="10">
        <f t="shared" si="78"/>
        <v>0</v>
      </c>
      <c r="W215" s="10">
        <f t="shared" si="79"/>
        <v>0</v>
      </c>
      <c r="X215" s="10">
        <f t="shared" si="80"/>
        <v>0</v>
      </c>
      <c r="Y215" s="10">
        <f t="shared" si="81"/>
        <v>0</v>
      </c>
      <c r="AH215" s="131">
        <v>0</v>
      </c>
      <c r="AI215" s="27">
        <f t="shared" si="87"/>
        <v>0</v>
      </c>
      <c r="AJ215" s="131">
        <v>0</v>
      </c>
      <c r="AK215" s="27">
        <f t="shared" si="88"/>
        <v>0</v>
      </c>
    </row>
    <row r="216" spans="1:37" ht="15" customHeight="1">
      <c r="A216" s="248"/>
      <c r="B216" s="245" t="s">
        <v>15</v>
      </c>
      <c r="C216" s="259">
        <v>177</v>
      </c>
      <c r="D216" s="36">
        <v>43</v>
      </c>
      <c r="E216" s="39">
        <v>0</v>
      </c>
      <c r="F216" s="105">
        <v>0</v>
      </c>
      <c r="G216" s="45">
        <f>$E216-F216</f>
        <v>0</v>
      </c>
      <c r="H216" s="36">
        <v>0</v>
      </c>
      <c r="I216" s="8">
        <f t="shared" si="84"/>
        <v>0</v>
      </c>
      <c r="J216" s="36">
        <v>0</v>
      </c>
      <c r="K216" s="8">
        <f t="shared" si="85"/>
        <v>0</v>
      </c>
      <c r="L216" s="36">
        <v>0</v>
      </c>
      <c r="M216" s="45">
        <f t="shared" si="86"/>
        <v>0</v>
      </c>
      <c r="O216" s="140">
        <f t="shared" si="72"/>
        <v>0</v>
      </c>
      <c r="P216" s="140">
        <f t="shared" si="73"/>
        <v>0</v>
      </c>
      <c r="Q216" s="10">
        <f t="shared" si="74"/>
        <v>0</v>
      </c>
      <c r="R216" s="10">
        <f t="shared" si="75"/>
        <v>0</v>
      </c>
      <c r="S216" s="141">
        <f t="shared" si="76"/>
        <v>0</v>
      </c>
      <c r="T216" s="10">
        <f t="shared" si="82"/>
        <v>0</v>
      </c>
      <c r="U216" s="10">
        <f t="shared" si="77"/>
        <v>0</v>
      </c>
      <c r="V216" s="10">
        <f t="shared" si="78"/>
        <v>0</v>
      </c>
      <c r="W216" s="10">
        <f t="shared" si="79"/>
        <v>0</v>
      </c>
      <c r="X216" s="10">
        <f t="shared" si="80"/>
        <v>0</v>
      </c>
      <c r="Y216" s="10">
        <f t="shared" si="81"/>
        <v>0</v>
      </c>
      <c r="AH216" s="130">
        <v>0</v>
      </c>
      <c r="AI216" s="8">
        <f t="shared" si="87"/>
        <v>0</v>
      </c>
      <c r="AJ216" s="130">
        <v>0</v>
      </c>
      <c r="AK216" s="8">
        <f t="shared" si="88"/>
        <v>0</v>
      </c>
    </row>
    <row r="217" spans="1:37" ht="15" customHeight="1">
      <c r="A217" s="248"/>
      <c r="B217" s="245"/>
      <c r="C217" s="260"/>
      <c r="D217" s="36">
        <v>57</v>
      </c>
      <c r="E217" s="39">
        <v>0</v>
      </c>
      <c r="F217" s="105">
        <v>0</v>
      </c>
      <c r="G217" s="45">
        <f t="shared" ref="G217:G226" si="89">$E217-F217</f>
        <v>0</v>
      </c>
      <c r="H217" s="36">
        <v>0</v>
      </c>
      <c r="I217" s="8">
        <f t="shared" si="84"/>
        <v>0</v>
      </c>
      <c r="J217" s="36">
        <v>0</v>
      </c>
      <c r="K217" s="8">
        <f t="shared" si="85"/>
        <v>0</v>
      </c>
      <c r="L217" s="36">
        <v>0</v>
      </c>
      <c r="M217" s="45">
        <f t="shared" si="86"/>
        <v>0</v>
      </c>
      <c r="O217" s="140">
        <f t="shared" si="72"/>
        <v>0</v>
      </c>
      <c r="P217" s="140">
        <f t="shared" si="73"/>
        <v>0</v>
      </c>
      <c r="Q217" s="10">
        <f t="shared" si="74"/>
        <v>0</v>
      </c>
      <c r="R217" s="10">
        <f t="shared" si="75"/>
        <v>0</v>
      </c>
      <c r="S217" s="141">
        <f t="shared" si="76"/>
        <v>0</v>
      </c>
      <c r="T217" s="10">
        <f t="shared" si="82"/>
        <v>0</v>
      </c>
      <c r="U217" s="10">
        <f t="shared" si="77"/>
        <v>0</v>
      </c>
      <c r="V217" s="10">
        <f t="shared" si="78"/>
        <v>0</v>
      </c>
      <c r="W217" s="10">
        <f t="shared" si="79"/>
        <v>0</v>
      </c>
      <c r="X217" s="10">
        <f t="shared" si="80"/>
        <v>0</v>
      </c>
      <c r="Y217" s="10">
        <f t="shared" si="81"/>
        <v>0</v>
      </c>
      <c r="AH217" s="130">
        <v>0</v>
      </c>
      <c r="AI217" s="8">
        <f t="shared" si="87"/>
        <v>0</v>
      </c>
      <c r="AJ217" s="130">
        <v>0</v>
      </c>
      <c r="AK217" s="8">
        <f t="shared" si="88"/>
        <v>0</v>
      </c>
    </row>
    <row r="218" spans="1:37" ht="15" customHeight="1">
      <c r="A218" s="248"/>
      <c r="B218" s="245"/>
      <c r="C218" s="260"/>
      <c r="D218" s="36">
        <v>78</v>
      </c>
      <c r="E218" s="39">
        <v>0</v>
      </c>
      <c r="F218" s="105">
        <v>0</v>
      </c>
      <c r="G218" s="45">
        <f t="shared" si="89"/>
        <v>0</v>
      </c>
      <c r="H218" s="36">
        <v>0</v>
      </c>
      <c r="I218" s="8">
        <f t="shared" si="84"/>
        <v>0</v>
      </c>
      <c r="J218" s="36">
        <v>0</v>
      </c>
      <c r="K218" s="8">
        <f t="shared" si="85"/>
        <v>0</v>
      </c>
      <c r="L218" s="36">
        <v>0</v>
      </c>
      <c r="M218" s="45">
        <f t="shared" si="86"/>
        <v>0</v>
      </c>
      <c r="O218" s="140">
        <f t="shared" si="72"/>
        <v>0</v>
      </c>
      <c r="P218" s="140">
        <f t="shared" si="73"/>
        <v>0</v>
      </c>
      <c r="Q218" s="10">
        <f t="shared" si="74"/>
        <v>0</v>
      </c>
      <c r="R218" s="10">
        <f t="shared" si="75"/>
        <v>0</v>
      </c>
      <c r="S218" s="141">
        <f t="shared" si="76"/>
        <v>0</v>
      </c>
      <c r="T218" s="10">
        <f t="shared" si="82"/>
        <v>0</v>
      </c>
      <c r="U218" s="10">
        <f t="shared" si="77"/>
        <v>0</v>
      </c>
      <c r="V218" s="10">
        <f t="shared" si="78"/>
        <v>0</v>
      </c>
      <c r="W218" s="10">
        <f t="shared" si="79"/>
        <v>0</v>
      </c>
      <c r="X218" s="10">
        <f t="shared" si="80"/>
        <v>0</v>
      </c>
      <c r="Y218" s="10">
        <f t="shared" si="81"/>
        <v>0</v>
      </c>
      <c r="AH218" s="130">
        <v>0</v>
      </c>
      <c r="AI218" s="8">
        <f t="shared" si="87"/>
        <v>0</v>
      </c>
      <c r="AJ218" s="130">
        <v>0</v>
      </c>
      <c r="AK218" s="8">
        <f t="shared" si="88"/>
        <v>0</v>
      </c>
    </row>
    <row r="219" spans="1:37" ht="15" customHeight="1">
      <c r="A219" s="248"/>
      <c r="B219" s="245"/>
      <c r="C219" s="260"/>
      <c r="D219" s="36">
        <v>91</v>
      </c>
      <c r="E219" s="39">
        <v>0</v>
      </c>
      <c r="F219" s="105">
        <v>0</v>
      </c>
      <c r="G219" s="45">
        <f t="shared" si="89"/>
        <v>0</v>
      </c>
      <c r="H219" s="36">
        <v>0</v>
      </c>
      <c r="I219" s="8">
        <f t="shared" si="84"/>
        <v>0</v>
      </c>
      <c r="J219" s="36">
        <v>0</v>
      </c>
      <c r="K219" s="8">
        <f t="shared" si="85"/>
        <v>0</v>
      </c>
      <c r="L219" s="36">
        <v>0</v>
      </c>
      <c r="M219" s="45">
        <f t="shared" si="86"/>
        <v>0</v>
      </c>
      <c r="O219" s="140">
        <f t="shared" si="72"/>
        <v>0</v>
      </c>
      <c r="P219" s="140">
        <f t="shared" si="73"/>
        <v>0</v>
      </c>
      <c r="Q219" s="10">
        <f t="shared" si="74"/>
        <v>0</v>
      </c>
      <c r="R219" s="10">
        <f t="shared" si="75"/>
        <v>0</v>
      </c>
      <c r="S219" s="141">
        <f t="shared" si="76"/>
        <v>0</v>
      </c>
      <c r="T219" s="10">
        <f t="shared" si="82"/>
        <v>0</v>
      </c>
      <c r="U219" s="10">
        <f t="shared" si="77"/>
        <v>0</v>
      </c>
      <c r="V219" s="10">
        <f t="shared" si="78"/>
        <v>0</v>
      </c>
      <c r="W219" s="10">
        <f t="shared" si="79"/>
        <v>0</v>
      </c>
      <c r="X219" s="10">
        <f t="shared" si="80"/>
        <v>0</v>
      </c>
      <c r="Y219" s="10">
        <f t="shared" si="81"/>
        <v>0</v>
      </c>
      <c r="AH219" s="130">
        <v>0</v>
      </c>
      <c r="AI219" s="8">
        <f t="shared" si="87"/>
        <v>0</v>
      </c>
      <c r="AJ219" s="130">
        <v>0</v>
      </c>
      <c r="AK219" s="8">
        <f t="shared" si="88"/>
        <v>0</v>
      </c>
    </row>
    <row r="220" spans="1:37" ht="15" customHeight="1">
      <c r="A220" s="248"/>
      <c r="B220" s="245"/>
      <c r="C220" s="260"/>
      <c r="D220" s="36">
        <v>115</v>
      </c>
      <c r="E220" s="39">
        <v>0</v>
      </c>
      <c r="F220" s="105">
        <v>0</v>
      </c>
      <c r="G220" s="45">
        <f t="shared" si="89"/>
        <v>0</v>
      </c>
      <c r="H220" s="36">
        <v>0</v>
      </c>
      <c r="I220" s="8">
        <f t="shared" si="84"/>
        <v>0</v>
      </c>
      <c r="J220" s="36">
        <v>0</v>
      </c>
      <c r="K220" s="8">
        <f t="shared" si="85"/>
        <v>0</v>
      </c>
      <c r="L220" s="36">
        <v>0</v>
      </c>
      <c r="M220" s="45">
        <f t="shared" si="86"/>
        <v>0</v>
      </c>
      <c r="O220" s="140">
        <f t="shared" si="72"/>
        <v>0</v>
      </c>
      <c r="P220" s="140">
        <f t="shared" si="73"/>
        <v>0</v>
      </c>
      <c r="Q220" s="10">
        <f t="shared" si="74"/>
        <v>0</v>
      </c>
      <c r="R220" s="10">
        <f t="shared" si="75"/>
        <v>0</v>
      </c>
      <c r="S220" s="141">
        <f t="shared" si="76"/>
        <v>0</v>
      </c>
      <c r="T220" s="10">
        <f t="shared" si="82"/>
        <v>0</v>
      </c>
      <c r="U220" s="10">
        <f t="shared" si="77"/>
        <v>0</v>
      </c>
      <c r="V220" s="10">
        <f t="shared" si="78"/>
        <v>0</v>
      </c>
      <c r="W220" s="10">
        <f t="shared" si="79"/>
        <v>0</v>
      </c>
      <c r="X220" s="10">
        <f t="shared" si="80"/>
        <v>0</v>
      </c>
      <c r="Y220" s="10">
        <f t="shared" si="81"/>
        <v>0</v>
      </c>
      <c r="AH220" s="130">
        <v>0</v>
      </c>
      <c r="AI220" s="8">
        <f t="shared" si="87"/>
        <v>0</v>
      </c>
      <c r="AJ220" s="130">
        <v>0</v>
      </c>
      <c r="AK220" s="8">
        <f t="shared" si="88"/>
        <v>0</v>
      </c>
    </row>
    <row r="221" spans="1:37" ht="15" customHeight="1">
      <c r="A221" s="248"/>
      <c r="B221" s="245"/>
      <c r="C221" s="260"/>
      <c r="D221" s="36">
        <v>136</v>
      </c>
      <c r="E221" s="39">
        <v>0</v>
      </c>
      <c r="F221" s="105">
        <v>0</v>
      </c>
      <c r="G221" s="45">
        <f t="shared" si="89"/>
        <v>0</v>
      </c>
      <c r="H221" s="36">
        <v>0</v>
      </c>
      <c r="I221" s="8">
        <f t="shared" si="84"/>
        <v>0</v>
      </c>
      <c r="J221" s="36">
        <v>0</v>
      </c>
      <c r="K221" s="8">
        <f t="shared" si="85"/>
        <v>0</v>
      </c>
      <c r="L221" s="36">
        <v>0</v>
      </c>
      <c r="M221" s="45">
        <f t="shared" si="86"/>
        <v>0</v>
      </c>
      <c r="O221" s="140">
        <f t="shared" si="72"/>
        <v>0</v>
      </c>
      <c r="P221" s="140">
        <f t="shared" si="73"/>
        <v>0</v>
      </c>
      <c r="Q221" s="10">
        <f t="shared" si="74"/>
        <v>0</v>
      </c>
      <c r="R221" s="10">
        <f t="shared" si="75"/>
        <v>0</v>
      </c>
      <c r="S221" s="141">
        <f t="shared" si="76"/>
        <v>0</v>
      </c>
      <c r="T221" s="10">
        <f t="shared" si="82"/>
        <v>0</v>
      </c>
      <c r="U221" s="10">
        <f t="shared" si="77"/>
        <v>0</v>
      </c>
      <c r="V221" s="10">
        <f t="shared" si="78"/>
        <v>0</v>
      </c>
      <c r="W221" s="10">
        <f t="shared" si="79"/>
        <v>0</v>
      </c>
      <c r="X221" s="10">
        <f t="shared" si="80"/>
        <v>0</v>
      </c>
      <c r="Y221" s="10">
        <f t="shared" si="81"/>
        <v>0</v>
      </c>
      <c r="AH221" s="130">
        <v>0</v>
      </c>
      <c r="AI221" s="8">
        <f t="shared" si="87"/>
        <v>0</v>
      </c>
      <c r="AJ221" s="130">
        <v>0</v>
      </c>
      <c r="AK221" s="8">
        <f t="shared" si="88"/>
        <v>0</v>
      </c>
    </row>
    <row r="222" spans="1:37" ht="15" customHeight="1">
      <c r="A222" s="248"/>
      <c r="B222" s="245"/>
      <c r="C222" s="260"/>
      <c r="D222" s="36">
        <v>177</v>
      </c>
      <c r="E222" s="39">
        <v>1</v>
      </c>
      <c r="F222" s="105">
        <v>1</v>
      </c>
      <c r="G222" s="45">
        <f t="shared" si="89"/>
        <v>0</v>
      </c>
      <c r="H222" s="36">
        <v>0</v>
      </c>
      <c r="I222" s="8">
        <f t="shared" si="84"/>
        <v>1</v>
      </c>
      <c r="J222" s="36">
        <v>1</v>
      </c>
      <c r="K222" s="8">
        <f t="shared" si="85"/>
        <v>0</v>
      </c>
      <c r="L222" s="36">
        <v>0</v>
      </c>
      <c r="M222" s="45">
        <f t="shared" si="86"/>
        <v>1</v>
      </c>
      <c r="O222" s="140">
        <f t="shared" si="72"/>
        <v>0</v>
      </c>
      <c r="P222" s="140">
        <f t="shared" si="73"/>
        <v>0</v>
      </c>
      <c r="Q222" s="10">
        <f t="shared" si="74"/>
        <v>0</v>
      </c>
      <c r="R222" s="10">
        <f t="shared" si="75"/>
        <v>0</v>
      </c>
      <c r="S222" s="141">
        <f t="shared" si="76"/>
        <v>0</v>
      </c>
      <c r="T222" s="10">
        <f t="shared" si="82"/>
        <v>0</v>
      </c>
      <c r="U222" s="10">
        <f t="shared" si="77"/>
        <v>1</v>
      </c>
      <c r="V222" s="10">
        <f t="shared" si="78"/>
        <v>0</v>
      </c>
      <c r="W222" s="10">
        <f t="shared" si="79"/>
        <v>0</v>
      </c>
      <c r="X222" s="10">
        <f t="shared" si="80"/>
        <v>0</v>
      </c>
      <c r="Y222" s="10">
        <f t="shared" si="81"/>
        <v>0</v>
      </c>
      <c r="AH222" s="130">
        <v>1</v>
      </c>
      <c r="AI222" s="8">
        <f t="shared" si="87"/>
        <v>0</v>
      </c>
      <c r="AJ222" s="130">
        <v>1</v>
      </c>
      <c r="AK222" s="8">
        <f t="shared" si="88"/>
        <v>0</v>
      </c>
    </row>
    <row r="223" spans="1:37" ht="15" customHeight="1">
      <c r="A223" s="248"/>
      <c r="B223" s="245"/>
      <c r="C223" s="260"/>
      <c r="D223" s="36">
        <v>212</v>
      </c>
      <c r="E223" s="39">
        <v>0</v>
      </c>
      <c r="F223" s="105">
        <v>0</v>
      </c>
      <c r="G223" s="45">
        <f t="shared" si="89"/>
        <v>0</v>
      </c>
      <c r="H223" s="36">
        <v>0</v>
      </c>
      <c r="I223" s="8">
        <f t="shared" si="84"/>
        <v>0</v>
      </c>
      <c r="J223" s="36">
        <v>0</v>
      </c>
      <c r="K223" s="8">
        <f t="shared" si="85"/>
        <v>0</v>
      </c>
      <c r="L223" s="36">
        <v>0</v>
      </c>
      <c r="M223" s="45">
        <f t="shared" si="86"/>
        <v>0</v>
      </c>
      <c r="O223" s="140">
        <f t="shared" si="72"/>
        <v>0</v>
      </c>
      <c r="P223" s="140">
        <f t="shared" si="73"/>
        <v>0</v>
      </c>
      <c r="Q223" s="10">
        <f t="shared" si="74"/>
        <v>0</v>
      </c>
      <c r="R223" s="10">
        <f t="shared" si="75"/>
        <v>0</v>
      </c>
      <c r="S223" s="141">
        <f t="shared" si="76"/>
        <v>0</v>
      </c>
      <c r="T223" s="10">
        <f t="shared" si="82"/>
        <v>0</v>
      </c>
      <c r="U223" s="10">
        <f t="shared" si="77"/>
        <v>0</v>
      </c>
      <c r="V223" s="10">
        <f t="shared" si="78"/>
        <v>0</v>
      </c>
      <c r="W223" s="10">
        <f t="shared" si="79"/>
        <v>0</v>
      </c>
      <c r="X223" s="10">
        <f t="shared" si="80"/>
        <v>0</v>
      </c>
      <c r="Y223" s="10">
        <f t="shared" si="81"/>
        <v>0</v>
      </c>
      <c r="AH223" s="130">
        <v>0</v>
      </c>
      <c r="AI223" s="8">
        <f t="shared" si="87"/>
        <v>0</v>
      </c>
      <c r="AJ223" s="130">
        <v>0</v>
      </c>
      <c r="AK223" s="8">
        <f t="shared" si="88"/>
        <v>0</v>
      </c>
    </row>
    <row r="224" spans="1:37" ht="15" customHeight="1">
      <c r="A224" s="248"/>
      <c r="B224" s="245"/>
      <c r="C224" s="260"/>
      <c r="D224" s="36">
        <v>241</v>
      </c>
      <c r="E224" s="39">
        <v>0</v>
      </c>
      <c r="F224" s="105">
        <v>0</v>
      </c>
      <c r="G224" s="45">
        <f t="shared" si="89"/>
        <v>0</v>
      </c>
      <c r="H224" s="36">
        <v>0</v>
      </c>
      <c r="I224" s="8">
        <f t="shared" si="84"/>
        <v>0</v>
      </c>
      <c r="J224" s="36">
        <v>0</v>
      </c>
      <c r="K224" s="8">
        <f t="shared" si="85"/>
        <v>0</v>
      </c>
      <c r="L224" s="36">
        <v>0</v>
      </c>
      <c r="M224" s="45">
        <f t="shared" si="86"/>
        <v>0</v>
      </c>
      <c r="O224" s="140">
        <f t="shared" si="72"/>
        <v>0</v>
      </c>
      <c r="P224" s="140">
        <f t="shared" si="73"/>
        <v>0</v>
      </c>
      <c r="Q224" s="10">
        <f t="shared" si="74"/>
        <v>0</v>
      </c>
      <c r="R224" s="10">
        <f t="shared" si="75"/>
        <v>0</v>
      </c>
      <c r="S224" s="141">
        <f t="shared" si="76"/>
        <v>0</v>
      </c>
      <c r="T224" s="10">
        <f t="shared" si="82"/>
        <v>0</v>
      </c>
      <c r="U224" s="10">
        <f t="shared" si="77"/>
        <v>0</v>
      </c>
      <c r="V224" s="10">
        <f t="shared" si="78"/>
        <v>0</v>
      </c>
      <c r="W224" s="10">
        <f t="shared" si="79"/>
        <v>0</v>
      </c>
      <c r="X224" s="10">
        <f t="shared" si="80"/>
        <v>0</v>
      </c>
      <c r="Y224" s="10">
        <f t="shared" si="81"/>
        <v>0</v>
      </c>
      <c r="AH224" s="130">
        <v>0</v>
      </c>
      <c r="AI224" s="8">
        <f t="shared" si="87"/>
        <v>0</v>
      </c>
      <c r="AJ224" s="130">
        <v>0</v>
      </c>
      <c r="AK224" s="8">
        <f t="shared" si="88"/>
        <v>0</v>
      </c>
    </row>
    <row r="225" spans="1:37" ht="15" customHeight="1">
      <c r="A225" s="248"/>
      <c r="B225" s="245"/>
      <c r="C225" s="260"/>
      <c r="D225" s="36">
        <v>257</v>
      </c>
      <c r="E225" s="39">
        <v>0</v>
      </c>
      <c r="F225" s="105">
        <v>0</v>
      </c>
      <c r="G225" s="45">
        <f t="shared" si="89"/>
        <v>0</v>
      </c>
      <c r="H225" s="36">
        <v>0</v>
      </c>
      <c r="I225" s="8">
        <f t="shared" si="84"/>
        <v>0</v>
      </c>
      <c r="J225" s="36">
        <v>0</v>
      </c>
      <c r="K225" s="8">
        <f t="shared" si="85"/>
        <v>0</v>
      </c>
      <c r="L225" s="36">
        <v>0</v>
      </c>
      <c r="M225" s="45">
        <f t="shared" si="86"/>
        <v>0</v>
      </c>
      <c r="O225" s="140">
        <f t="shared" si="72"/>
        <v>0</v>
      </c>
      <c r="P225" s="140">
        <f t="shared" si="73"/>
        <v>0</v>
      </c>
      <c r="Q225" s="10">
        <f t="shared" si="74"/>
        <v>0</v>
      </c>
      <c r="R225" s="10">
        <f t="shared" si="75"/>
        <v>0</v>
      </c>
      <c r="S225" s="141">
        <f t="shared" si="76"/>
        <v>0</v>
      </c>
      <c r="T225" s="10">
        <f t="shared" si="82"/>
        <v>0</v>
      </c>
      <c r="U225" s="10">
        <f t="shared" si="77"/>
        <v>0</v>
      </c>
      <c r="V225" s="10">
        <f t="shared" si="78"/>
        <v>0</v>
      </c>
      <c r="W225" s="10">
        <f t="shared" si="79"/>
        <v>0</v>
      </c>
      <c r="X225" s="10">
        <f t="shared" si="80"/>
        <v>0</v>
      </c>
      <c r="Y225" s="10">
        <f t="shared" si="81"/>
        <v>0</v>
      </c>
      <c r="AH225" s="130">
        <v>0</v>
      </c>
      <c r="AI225" s="8">
        <f t="shared" si="87"/>
        <v>0</v>
      </c>
      <c r="AJ225" s="130">
        <v>0</v>
      </c>
      <c r="AK225" s="8">
        <f t="shared" si="88"/>
        <v>0</v>
      </c>
    </row>
    <row r="226" spans="1:37" ht="15" customHeight="1" thickBot="1">
      <c r="A226" s="248"/>
      <c r="B226" s="246"/>
      <c r="C226" s="261"/>
      <c r="D226" s="37">
        <v>290</v>
      </c>
      <c r="E226" s="42">
        <v>0</v>
      </c>
      <c r="F226" s="106">
        <v>0</v>
      </c>
      <c r="G226" s="46">
        <f t="shared" si="89"/>
        <v>0</v>
      </c>
      <c r="H226" s="37">
        <v>0</v>
      </c>
      <c r="I226" s="27">
        <f t="shared" si="84"/>
        <v>0</v>
      </c>
      <c r="J226" s="37">
        <v>0</v>
      </c>
      <c r="K226" s="27">
        <f t="shared" si="85"/>
        <v>0</v>
      </c>
      <c r="L226" s="37">
        <v>0</v>
      </c>
      <c r="M226" s="46">
        <f t="shared" si="86"/>
        <v>0</v>
      </c>
      <c r="O226" s="140">
        <f t="shared" si="72"/>
        <v>0</v>
      </c>
      <c r="P226" s="140">
        <f t="shared" si="73"/>
        <v>0</v>
      </c>
      <c r="Q226" s="10">
        <f t="shared" si="74"/>
        <v>0</v>
      </c>
      <c r="R226" s="10">
        <f t="shared" si="75"/>
        <v>0</v>
      </c>
      <c r="S226" s="141">
        <f t="shared" si="76"/>
        <v>0</v>
      </c>
      <c r="T226" s="10">
        <f t="shared" si="82"/>
        <v>0</v>
      </c>
      <c r="U226" s="10">
        <f t="shared" si="77"/>
        <v>0</v>
      </c>
      <c r="V226" s="10">
        <f t="shared" si="78"/>
        <v>0</v>
      </c>
      <c r="W226" s="10">
        <f t="shared" si="79"/>
        <v>0</v>
      </c>
      <c r="X226" s="10">
        <f t="shared" si="80"/>
        <v>0</v>
      </c>
      <c r="Y226" s="10">
        <f t="shared" si="81"/>
        <v>0</v>
      </c>
      <c r="AH226" s="131">
        <v>0</v>
      </c>
      <c r="AI226" s="27">
        <f t="shared" si="87"/>
        <v>0</v>
      </c>
      <c r="AJ226" s="131">
        <v>0</v>
      </c>
      <c r="AK226" s="27">
        <f t="shared" si="88"/>
        <v>0</v>
      </c>
    </row>
    <row r="227" spans="1:37" ht="15" customHeight="1">
      <c r="A227" s="248"/>
      <c r="B227" s="245" t="s">
        <v>15</v>
      </c>
      <c r="C227" s="259">
        <v>212</v>
      </c>
      <c r="D227" s="36">
        <v>43</v>
      </c>
      <c r="E227" s="39">
        <v>0</v>
      </c>
      <c r="F227" s="105">
        <v>0</v>
      </c>
      <c r="G227" s="45">
        <f t="shared" ref="G227:G238" si="90">$E227-F227</f>
        <v>0</v>
      </c>
      <c r="H227" s="36">
        <v>0</v>
      </c>
      <c r="I227" s="8">
        <f t="shared" si="84"/>
        <v>0</v>
      </c>
      <c r="J227" s="36">
        <v>0</v>
      </c>
      <c r="K227" s="8">
        <f t="shared" si="85"/>
        <v>0</v>
      </c>
      <c r="L227" s="36">
        <v>0</v>
      </c>
      <c r="M227" s="45">
        <f t="shared" si="86"/>
        <v>0</v>
      </c>
      <c r="O227" s="140">
        <f t="shared" si="72"/>
        <v>0</v>
      </c>
      <c r="P227" s="140">
        <f t="shared" si="73"/>
        <v>0</v>
      </c>
      <c r="Q227" s="10">
        <f t="shared" si="74"/>
        <v>0</v>
      </c>
      <c r="R227" s="10">
        <f t="shared" si="75"/>
        <v>0</v>
      </c>
      <c r="S227" s="141">
        <f t="shared" si="76"/>
        <v>0</v>
      </c>
      <c r="T227" s="10">
        <f t="shared" si="82"/>
        <v>0</v>
      </c>
      <c r="U227" s="10">
        <f t="shared" si="77"/>
        <v>0</v>
      </c>
      <c r="V227" s="10">
        <f t="shared" si="78"/>
        <v>0</v>
      </c>
      <c r="W227" s="10">
        <f t="shared" si="79"/>
        <v>0</v>
      </c>
      <c r="X227" s="10">
        <f t="shared" si="80"/>
        <v>0</v>
      </c>
      <c r="Y227" s="10">
        <f t="shared" si="81"/>
        <v>0</v>
      </c>
      <c r="AH227" s="130">
        <v>0</v>
      </c>
      <c r="AI227" s="8">
        <f t="shared" si="87"/>
        <v>0</v>
      </c>
      <c r="AJ227" s="130">
        <v>0</v>
      </c>
      <c r="AK227" s="8">
        <f t="shared" si="88"/>
        <v>0</v>
      </c>
    </row>
    <row r="228" spans="1:37" ht="15" customHeight="1">
      <c r="A228" s="248"/>
      <c r="B228" s="245"/>
      <c r="C228" s="260"/>
      <c r="D228" s="36">
        <v>57</v>
      </c>
      <c r="E228" s="39">
        <v>0</v>
      </c>
      <c r="F228" s="105">
        <v>0</v>
      </c>
      <c r="G228" s="45">
        <f t="shared" si="90"/>
        <v>0</v>
      </c>
      <c r="H228" s="36">
        <v>0</v>
      </c>
      <c r="I228" s="8">
        <f t="shared" si="84"/>
        <v>0</v>
      </c>
      <c r="J228" s="36">
        <v>0</v>
      </c>
      <c r="K228" s="8">
        <f t="shared" si="85"/>
        <v>0</v>
      </c>
      <c r="L228" s="36">
        <v>0</v>
      </c>
      <c r="M228" s="45">
        <f t="shared" si="86"/>
        <v>0</v>
      </c>
      <c r="O228" s="140">
        <f t="shared" si="72"/>
        <v>0</v>
      </c>
      <c r="P228" s="140">
        <f t="shared" si="73"/>
        <v>0</v>
      </c>
      <c r="Q228" s="10">
        <f t="shared" si="74"/>
        <v>0</v>
      </c>
      <c r="R228" s="10">
        <f t="shared" si="75"/>
        <v>0</v>
      </c>
      <c r="S228" s="141">
        <f t="shared" si="76"/>
        <v>0</v>
      </c>
      <c r="T228" s="10">
        <f t="shared" si="82"/>
        <v>0</v>
      </c>
      <c r="U228" s="10">
        <f t="shared" si="77"/>
        <v>0</v>
      </c>
      <c r="V228" s="10">
        <f t="shared" si="78"/>
        <v>0</v>
      </c>
      <c r="W228" s="10">
        <f t="shared" si="79"/>
        <v>0</v>
      </c>
      <c r="X228" s="10">
        <f t="shared" si="80"/>
        <v>0</v>
      </c>
      <c r="Y228" s="10">
        <f t="shared" si="81"/>
        <v>0</v>
      </c>
      <c r="AH228" s="130">
        <v>0</v>
      </c>
      <c r="AI228" s="8">
        <f t="shared" si="87"/>
        <v>0</v>
      </c>
      <c r="AJ228" s="130">
        <v>0</v>
      </c>
      <c r="AK228" s="8">
        <f t="shared" si="88"/>
        <v>0</v>
      </c>
    </row>
    <row r="229" spans="1:37" ht="15" customHeight="1">
      <c r="A229" s="248"/>
      <c r="B229" s="245"/>
      <c r="C229" s="260"/>
      <c r="D229" s="36">
        <v>78</v>
      </c>
      <c r="E229" s="39">
        <v>0</v>
      </c>
      <c r="F229" s="105">
        <v>0</v>
      </c>
      <c r="G229" s="45">
        <f t="shared" si="90"/>
        <v>0</v>
      </c>
      <c r="H229" s="36">
        <v>0</v>
      </c>
      <c r="I229" s="8">
        <f t="shared" si="84"/>
        <v>0</v>
      </c>
      <c r="J229" s="36">
        <v>0</v>
      </c>
      <c r="K229" s="8">
        <f t="shared" si="85"/>
        <v>0</v>
      </c>
      <c r="L229" s="36">
        <v>0</v>
      </c>
      <c r="M229" s="45">
        <f t="shared" si="86"/>
        <v>0</v>
      </c>
      <c r="O229" s="140">
        <f t="shared" si="72"/>
        <v>0</v>
      </c>
      <c r="P229" s="140">
        <f t="shared" si="73"/>
        <v>0</v>
      </c>
      <c r="Q229" s="10">
        <f t="shared" si="74"/>
        <v>0</v>
      </c>
      <c r="R229" s="10">
        <f t="shared" si="75"/>
        <v>0</v>
      </c>
      <c r="S229" s="141">
        <f t="shared" si="76"/>
        <v>0</v>
      </c>
      <c r="T229" s="10">
        <f t="shared" si="82"/>
        <v>0</v>
      </c>
      <c r="U229" s="10">
        <f t="shared" si="77"/>
        <v>0</v>
      </c>
      <c r="V229" s="10">
        <f t="shared" si="78"/>
        <v>0</v>
      </c>
      <c r="W229" s="10">
        <f t="shared" si="79"/>
        <v>0</v>
      </c>
      <c r="X229" s="10">
        <f t="shared" si="80"/>
        <v>0</v>
      </c>
      <c r="Y229" s="10">
        <f t="shared" si="81"/>
        <v>0</v>
      </c>
      <c r="AH229" s="130">
        <v>0</v>
      </c>
      <c r="AI229" s="8">
        <f t="shared" si="87"/>
        <v>0</v>
      </c>
      <c r="AJ229" s="130">
        <v>0</v>
      </c>
      <c r="AK229" s="8">
        <f t="shared" si="88"/>
        <v>0</v>
      </c>
    </row>
    <row r="230" spans="1:37" ht="15" customHeight="1">
      <c r="A230" s="248"/>
      <c r="B230" s="245"/>
      <c r="C230" s="260"/>
      <c r="D230" s="36">
        <v>91</v>
      </c>
      <c r="E230" s="39">
        <v>0</v>
      </c>
      <c r="F230" s="105">
        <v>0</v>
      </c>
      <c r="G230" s="45">
        <f t="shared" si="90"/>
        <v>0</v>
      </c>
      <c r="H230" s="36">
        <v>0</v>
      </c>
      <c r="I230" s="8">
        <f t="shared" si="84"/>
        <v>0</v>
      </c>
      <c r="J230" s="36">
        <v>0</v>
      </c>
      <c r="K230" s="8">
        <f t="shared" si="85"/>
        <v>0</v>
      </c>
      <c r="L230" s="36">
        <v>0</v>
      </c>
      <c r="M230" s="45">
        <f t="shared" si="86"/>
        <v>0</v>
      </c>
      <c r="O230" s="140">
        <f t="shared" si="72"/>
        <v>0</v>
      </c>
      <c r="P230" s="140">
        <f t="shared" si="73"/>
        <v>0</v>
      </c>
      <c r="Q230" s="10">
        <f t="shared" si="74"/>
        <v>0</v>
      </c>
      <c r="R230" s="10">
        <f t="shared" si="75"/>
        <v>0</v>
      </c>
      <c r="S230" s="141">
        <f t="shared" si="76"/>
        <v>0</v>
      </c>
      <c r="T230" s="10">
        <f t="shared" si="82"/>
        <v>0</v>
      </c>
      <c r="U230" s="10">
        <f t="shared" si="77"/>
        <v>0</v>
      </c>
      <c r="V230" s="10">
        <f t="shared" si="78"/>
        <v>0</v>
      </c>
      <c r="W230" s="10">
        <f t="shared" si="79"/>
        <v>0</v>
      </c>
      <c r="X230" s="10">
        <f t="shared" si="80"/>
        <v>0</v>
      </c>
      <c r="Y230" s="10">
        <f t="shared" si="81"/>
        <v>0</v>
      </c>
      <c r="AH230" s="130">
        <v>0</v>
      </c>
      <c r="AI230" s="8">
        <f t="shared" si="87"/>
        <v>0</v>
      </c>
      <c r="AJ230" s="130">
        <v>0</v>
      </c>
      <c r="AK230" s="8">
        <f t="shared" si="88"/>
        <v>0</v>
      </c>
    </row>
    <row r="231" spans="1:37" ht="15" customHeight="1">
      <c r="A231" s="248"/>
      <c r="B231" s="245"/>
      <c r="C231" s="260"/>
      <c r="D231" s="36">
        <v>115</v>
      </c>
      <c r="E231" s="39">
        <v>0</v>
      </c>
      <c r="F231" s="105">
        <v>0</v>
      </c>
      <c r="G231" s="45">
        <f t="shared" si="90"/>
        <v>0</v>
      </c>
      <c r="H231" s="36">
        <v>0</v>
      </c>
      <c r="I231" s="8">
        <f t="shared" si="84"/>
        <v>0</v>
      </c>
      <c r="J231" s="36">
        <v>0</v>
      </c>
      <c r="K231" s="8">
        <f t="shared" si="85"/>
        <v>0</v>
      </c>
      <c r="L231" s="36">
        <v>0</v>
      </c>
      <c r="M231" s="45">
        <f t="shared" si="86"/>
        <v>0</v>
      </c>
      <c r="O231" s="140">
        <f t="shared" si="72"/>
        <v>0</v>
      </c>
      <c r="P231" s="140">
        <f t="shared" si="73"/>
        <v>0</v>
      </c>
      <c r="Q231" s="10">
        <f t="shared" si="74"/>
        <v>0</v>
      </c>
      <c r="R231" s="10">
        <f t="shared" si="75"/>
        <v>0</v>
      </c>
      <c r="S231" s="141">
        <f t="shared" si="76"/>
        <v>0</v>
      </c>
      <c r="T231" s="10">
        <f t="shared" si="82"/>
        <v>0</v>
      </c>
      <c r="U231" s="10">
        <f t="shared" si="77"/>
        <v>0</v>
      </c>
      <c r="V231" s="10">
        <f t="shared" si="78"/>
        <v>0</v>
      </c>
      <c r="W231" s="10">
        <f t="shared" si="79"/>
        <v>0</v>
      </c>
      <c r="X231" s="10">
        <f t="shared" si="80"/>
        <v>0</v>
      </c>
      <c r="Y231" s="10">
        <f t="shared" si="81"/>
        <v>0</v>
      </c>
      <c r="AH231" s="130">
        <v>0</v>
      </c>
      <c r="AI231" s="8">
        <f t="shared" si="87"/>
        <v>0</v>
      </c>
      <c r="AJ231" s="130">
        <v>0</v>
      </c>
      <c r="AK231" s="8">
        <f t="shared" si="88"/>
        <v>0</v>
      </c>
    </row>
    <row r="232" spans="1:37" ht="15" customHeight="1">
      <c r="A232" s="248"/>
      <c r="B232" s="245"/>
      <c r="C232" s="260"/>
      <c r="D232" s="36">
        <v>136</v>
      </c>
      <c r="E232" s="39">
        <v>0</v>
      </c>
      <c r="F232" s="105">
        <v>0</v>
      </c>
      <c r="G232" s="45">
        <f t="shared" si="90"/>
        <v>0</v>
      </c>
      <c r="H232" s="36">
        <v>0</v>
      </c>
      <c r="I232" s="8">
        <f t="shared" si="84"/>
        <v>0</v>
      </c>
      <c r="J232" s="36">
        <v>0</v>
      </c>
      <c r="K232" s="8">
        <f t="shared" si="85"/>
        <v>0</v>
      </c>
      <c r="L232" s="36">
        <v>0</v>
      </c>
      <c r="M232" s="45">
        <f t="shared" si="86"/>
        <v>0</v>
      </c>
      <c r="O232" s="140">
        <f t="shared" si="72"/>
        <v>0</v>
      </c>
      <c r="P232" s="140">
        <f t="shared" si="73"/>
        <v>0</v>
      </c>
      <c r="Q232" s="10">
        <f t="shared" si="74"/>
        <v>0</v>
      </c>
      <c r="R232" s="10">
        <f t="shared" si="75"/>
        <v>0</v>
      </c>
      <c r="S232" s="141">
        <f t="shared" si="76"/>
        <v>0</v>
      </c>
      <c r="T232" s="10">
        <f t="shared" si="82"/>
        <v>0</v>
      </c>
      <c r="U232" s="10">
        <f t="shared" si="77"/>
        <v>0</v>
      </c>
      <c r="V232" s="10">
        <f t="shared" si="78"/>
        <v>0</v>
      </c>
      <c r="W232" s="10">
        <f t="shared" si="79"/>
        <v>0</v>
      </c>
      <c r="X232" s="10">
        <f t="shared" si="80"/>
        <v>0</v>
      </c>
      <c r="Y232" s="10">
        <f t="shared" si="81"/>
        <v>0</v>
      </c>
      <c r="AH232" s="130">
        <v>0</v>
      </c>
      <c r="AI232" s="8">
        <f t="shared" si="87"/>
        <v>0</v>
      </c>
      <c r="AJ232" s="130">
        <v>0</v>
      </c>
      <c r="AK232" s="8">
        <f t="shared" si="88"/>
        <v>0</v>
      </c>
    </row>
    <row r="233" spans="1:37" ht="15" customHeight="1">
      <c r="A233" s="248"/>
      <c r="B233" s="245"/>
      <c r="C233" s="260"/>
      <c r="D233" s="36">
        <v>177</v>
      </c>
      <c r="E233" s="39">
        <v>0</v>
      </c>
      <c r="F233" s="105">
        <v>0</v>
      </c>
      <c r="G233" s="45">
        <f t="shared" si="90"/>
        <v>0</v>
      </c>
      <c r="H233" s="36">
        <v>0</v>
      </c>
      <c r="I233" s="8">
        <f t="shared" si="84"/>
        <v>0</v>
      </c>
      <c r="J233" s="36">
        <v>0</v>
      </c>
      <c r="K233" s="8">
        <f t="shared" si="85"/>
        <v>0</v>
      </c>
      <c r="L233" s="36">
        <v>0</v>
      </c>
      <c r="M233" s="45">
        <f t="shared" si="86"/>
        <v>0</v>
      </c>
      <c r="O233" s="140">
        <f t="shared" si="72"/>
        <v>0</v>
      </c>
      <c r="P233" s="140">
        <f t="shared" si="73"/>
        <v>0</v>
      </c>
      <c r="Q233" s="10">
        <f t="shared" si="74"/>
        <v>0</v>
      </c>
      <c r="R233" s="10">
        <f t="shared" si="75"/>
        <v>0</v>
      </c>
      <c r="S233" s="141">
        <f t="shared" si="76"/>
        <v>0</v>
      </c>
      <c r="T233" s="10">
        <f t="shared" si="82"/>
        <v>0</v>
      </c>
      <c r="U233" s="10">
        <f t="shared" si="77"/>
        <v>0</v>
      </c>
      <c r="V233" s="10">
        <f t="shared" si="78"/>
        <v>0</v>
      </c>
      <c r="W233" s="10">
        <f t="shared" si="79"/>
        <v>0</v>
      </c>
      <c r="X233" s="10">
        <f t="shared" si="80"/>
        <v>0</v>
      </c>
      <c r="Y233" s="10">
        <f t="shared" si="81"/>
        <v>0</v>
      </c>
      <c r="AH233" s="130">
        <v>0</v>
      </c>
      <c r="AI233" s="8">
        <f t="shared" si="87"/>
        <v>0</v>
      </c>
      <c r="AJ233" s="130">
        <v>0</v>
      </c>
      <c r="AK233" s="8">
        <f t="shared" si="88"/>
        <v>0</v>
      </c>
    </row>
    <row r="234" spans="1:37" ht="15" customHeight="1">
      <c r="A234" s="248"/>
      <c r="B234" s="245"/>
      <c r="C234" s="260"/>
      <c r="D234" s="36">
        <v>212</v>
      </c>
      <c r="E234" s="39">
        <v>1</v>
      </c>
      <c r="F234" s="105">
        <v>0</v>
      </c>
      <c r="G234" s="45">
        <f t="shared" si="90"/>
        <v>1</v>
      </c>
      <c r="H234" s="36">
        <v>0</v>
      </c>
      <c r="I234" s="8">
        <f t="shared" si="84"/>
        <v>1</v>
      </c>
      <c r="J234" s="36">
        <v>1</v>
      </c>
      <c r="K234" s="8">
        <f t="shared" si="85"/>
        <v>0</v>
      </c>
      <c r="L234" s="36">
        <v>0</v>
      </c>
      <c r="M234" s="45">
        <f t="shared" si="86"/>
        <v>1</v>
      </c>
      <c r="O234" s="140">
        <f t="shared" si="72"/>
        <v>0</v>
      </c>
      <c r="P234" s="140">
        <f t="shared" si="73"/>
        <v>0</v>
      </c>
      <c r="Q234" s="10">
        <f t="shared" si="74"/>
        <v>0</v>
      </c>
      <c r="R234" s="10">
        <f t="shared" si="75"/>
        <v>0</v>
      </c>
      <c r="S234" s="141">
        <f t="shared" si="76"/>
        <v>0</v>
      </c>
      <c r="T234" s="10">
        <f t="shared" si="82"/>
        <v>0</v>
      </c>
      <c r="U234" s="10">
        <f t="shared" si="77"/>
        <v>0</v>
      </c>
      <c r="V234" s="10">
        <f t="shared" si="78"/>
        <v>0</v>
      </c>
      <c r="W234" s="10">
        <f t="shared" si="79"/>
        <v>0</v>
      </c>
      <c r="X234" s="10">
        <f t="shared" si="80"/>
        <v>0</v>
      </c>
      <c r="Y234" s="10">
        <f t="shared" si="81"/>
        <v>0</v>
      </c>
      <c r="AH234" s="130">
        <v>1</v>
      </c>
      <c r="AI234" s="8">
        <f t="shared" si="87"/>
        <v>0</v>
      </c>
      <c r="AJ234" s="130">
        <v>1</v>
      </c>
      <c r="AK234" s="8">
        <f t="shared" si="88"/>
        <v>0</v>
      </c>
    </row>
    <row r="235" spans="1:37" ht="15" customHeight="1">
      <c r="A235" s="248"/>
      <c r="B235" s="245"/>
      <c r="C235" s="260"/>
      <c r="D235" s="36">
        <v>241</v>
      </c>
      <c r="E235" s="39">
        <v>0</v>
      </c>
      <c r="F235" s="105">
        <v>0</v>
      </c>
      <c r="G235" s="45">
        <f t="shared" si="90"/>
        <v>0</v>
      </c>
      <c r="H235" s="36">
        <v>0</v>
      </c>
      <c r="I235" s="8">
        <f t="shared" si="84"/>
        <v>0</v>
      </c>
      <c r="J235" s="36">
        <v>0</v>
      </c>
      <c r="K235" s="8">
        <f t="shared" si="85"/>
        <v>0</v>
      </c>
      <c r="L235" s="36">
        <v>0</v>
      </c>
      <c r="M235" s="45">
        <f t="shared" si="86"/>
        <v>0</v>
      </c>
      <c r="O235" s="140">
        <f t="shared" si="72"/>
        <v>0</v>
      </c>
      <c r="P235" s="140">
        <f t="shared" si="73"/>
        <v>0</v>
      </c>
      <c r="Q235" s="10">
        <f t="shared" si="74"/>
        <v>0</v>
      </c>
      <c r="R235" s="10">
        <f t="shared" si="75"/>
        <v>0</v>
      </c>
      <c r="S235" s="141">
        <f t="shared" si="76"/>
        <v>0</v>
      </c>
      <c r="T235" s="10">
        <f t="shared" si="82"/>
        <v>0</v>
      </c>
      <c r="U235" s="10">
        <f t="shared" si="77"/>
        <v>0</v>
      </c>
      <c r="V235" s="10">
        <f t="shared" si="78"/>
        <v>0</v>
      </c>
      <c r="W235" s="10">
        <f t="shared" si="79"/>
        <v>0</v>
      </c>
      <c r="X235" s="10">
        <f t="shared" si="80"/>
        <v>0</v>
      </c>
      <c r="Y235" s="10">
        <f t="shared" si="81"/>
        <v>0</v>
      </c>
      <c r="AH235" s="130">
        <v>0</v>
      </c>
      <c r="AI235" s="8">
        <f t="shared" si="87"/>
        <v>0</v>
      </c>
      <c r="AJ235" s="130">
        <v>0</v>
      </c>
      <c r="AK235" s="8">
        <f t="shared" si="88"/>
        <v>0</v>
      </c>
    </row>
    <row r="236" spans="1:37" ht="15" customHeight="1">
      <c r="A236" s="248"/>
      <c r="B236" s="245"/>
      <c r="C236" s="260"/>
      <c r="D236" s="36">
        <v>257</v>
      </c>
      <c r="E236" s="39">
        <v>0</v>
      </c>
      <c r="F236" s="105">
        <v>0</v>
      </c>
      <c r="G236" s="45">
        <f t="shared" si="90"/>
        <v>0</v>
      </c>
      <c r="H236" s="36">
        <v>0</v>
      </c>
      <c r="I236" s="8">
        <f t="shared" si="84"/>
        <v>0</v>
      </c>
      <c r="J236" s="36">
        <v>0</v>
      </c>
      <c r="K236" s="8">
        <f t="shared" si="85"/>
        <v>0</v>
      </c>
      <c r="L236" s="36">
        <v>0</v>
      </c>
      <c r="M236" s="45">
        <f t="shared" si="86"/>
        <v>0</v>
      </c>
      <c r="O236" s="140">
        <f t="shared" si="72"/>
        <v>0</v>
      </c>
      <c r="P236" s="140">
        <f t="shared" si="73"/>
        <v>0</v>
      </c>
      <c r="Q236" s="10">
        <f t="shared" si="74"/>
        <v>0</v>
      </c>
      <c r="R236" s="10">
        <f t="shared" si="75"/>
        <v>0</v>
      </c>
      <c r="S236" s="141">
        <f t="shared" si="76"/>
        <v>0</v>
      </c>
      <c r="T236" s="10">
        <f t="shared" si="82"/>
        <v>0</v>
      </c>
      <c r="U236" s="10">
        <f t="shared" si="77"/>
        <v>0</v>
      </c>
      <c r="V236" s="10">
        <f t="shared" si="78"/>
        <v>0</v>
      </c>
      <c r="W236" s="10">
        <f t="shared" si="79"/>
        <v>0</v>
      </c>
      <c r="X236" s="10">
        <f t="shared" si="80"/>
        <v>0</v>
      </c>
      <c r="Y236" s="10">
        <f t="shared" si="81"/>
        <v>0</v>
      </c>
      <c r="AH236" s="130">
        <v>0</v>
      </c>
      <c r="AI236" s="8">
        <f t="shared" si="87"/>
        <v>0</v>
      </c>
      <c r="AJ236" s="130">
        <v>0</v>
      </c>
      <c r="AK236" s="8">
        <f t="shared" si="88"/>
        <v>0</v>
      </c>
    </row>
    <row r="237" spans="1:37" ht="15" customHeight="1" thickBot="1">
      <c r="A237" s="248"/>
      <c r="B237" s="246"/>
      <c r="C237" s="261"/>
      <c r="D237" s="37">
        <v>290</v>
      </c>
      <c r="E237" s="42">
        <v>0</v>
      </c>
      <c r="F237" s="106">
        <v>0</v>
      </c>
      <c r="G237" s="46">
        <f t="shared" si="90"/>
        <v>0</v>
      </c>
      <c r="H237" s="37">
        <v>0</v>
      </c>
      <c r="I237" s="27">
        <f t="shared" si="84"/>
        <v>0</v>
      </c>
      <c r="J237" s="37">
        <v>0</v>
      </c>
      <c r="K237" s="27">
        <f t="shared" si="85"/>
        <v>0</v>
      </c>
      <c r="L237" s="37">
        <v>0</v>
      </c>
      <c r="M237" s="46">
        <f t="shared" si="86"/>
        <v>0</v>
      </c>
      <c r="O237" s="140">
        <f t="shared" si="72"/>
        <v>0</v>
      </c>
      <c r="P237" s="140">
        <f t="shared" si="73"/>
        <v>0</v>
      </c>
      <c r="Q237" s="10">
        <f t="shared" si="74"/>
        <v>0</v>
      </c>
      <c r="R237" s="10">
        <f t="shared" si="75"/>
        <v>0</v>
      </c>
      <c r="S237" s="141">
        <f t="shared" si="76"/>
        <v>0</v>
      </c>
      <c r="T237" s="10">
        <f t="shared" si="82"/>
        <v>0</v>
      </c>
      <c r="U237" s="10">
        <f t="shared" si="77"/>
        <v>0</v>
      </c>
      <c r="V237" s="10">
        <f t="shared" si="78"/>
        <v>0</v>
      </c>
      <c r="W237" s="10">
        <f t="shared" si="79"/>
        <v>0</v>
      </c>
      <c r="X237" s="10">
        <f t="shared" si="80"/>
        <v>0</v>
      </c>
      <c r="Y237" s="10">
        <f t="shared" si="81"/>
        <v>0</v>
      </c>
      <c r="AH237" s="131">
        <v>0</v>
      </c>
      <c r="AI237" s="27">
        <f t="shared" si="87"/>
        <v>0</v>
      </c>
      <c r="AJ237" s="131">
        <v>0</v>
      </c>
      <c r="AK237" s="27">
        <f t="shared" si="88"/>
        <v>0</v>
      </c>
    </row>
    <row r="238" spans="1:37" ht="15" customHeight="1">
      <c r="A238" s="248"/>
      <c r="B238" s="245" t="s">
        <v>15</v>
      </c>
      <c r="C238" s="259">
        <v>241</v>
      </c>
      <c r="D238" s="36">
        <v>43</v>
      </c>
      <c r="E238" s="39">
        <v>0</v>
      </c>
      <c r="F238" s="105">
        <v>0</v>
      </c>
      <c r="G238" s="45">
        <f t="shared" si="90"/>
        <v>0</v>
      </c>
      <c r="H238" s="36">
        <v>0</v>
      </c>
      <c r="I238" s="8">
        <f t="shared" si="84"/>
        <v>0</v>
      </c>
      <c r="J238" s="36">
        <v>0</v>
      </c>
      <c r="K238" s="8">
        <f t="shared" si="85"/>
        <v>0</v>
      </c>
      <c r="L238" s="36">
        <v>0</v>
      </c>
      <c r="M238" s="45">
        <f t="shared" si="86"/>
        <v>0</v>
      </c>
      <c r="O238" s="140">
        <f t="shared" si="72"/>
        <v>0</v>
      </c>
      <c r="P238" s="140">
        <f t="shared" si="73"/>
        <v>0</v>
      </c>
      <c r="Q238" s="10">
        <f t="shared" si="74"/>
        <v>0</v>
      </c>
      <c r="R238" s="10">
        <f t="shared" si="75"/>
        <v>0</v>
      </c>
      <c r="S238" s="141">
        <f t="shared" si="76"/>
        <v>0</v>
      </c>
      <c r="T238" s="10">
        <f t="shared" si="82"/>
        <v>0</v>
      </c>
      <c r="U238" s="10">
        <f t="shared" si="77"/>
        <v>0</v>
      </c>
      <c r="V238" s="10">
        <f t="shared" si="78"/>
        <v>0</v>
      </c>
      <c r="W238" s="10">
        <f t="shared" si="79"/>
        <v>0</v>
      </c>
      <c r="X238" s="10">
        <f t="shared" si="80"/>
        <v>0</v>
      </c>
      <c r="Y238" s="10">
        <f t="shared" si="81"/>
        <v>0</v>
      </c>
      <c r="AH238" s="130">
        <v>0</v>
      </c>
      <c r="AI238" s="8">
        <f t="shared" si="87"/>
        <v>0</v>
      </c>
      <c r="AJ238" s="130">
        <v>0</v>
      </c>
      <c r="AK238" s="8">
        <f t="shared" si="88"/>
        <v>0</v>
      </c>
    </row>
    <row r="239" spans="1:37" ht="15" customHeight="1">
      <c r="A239" s="248"/>
      <c r="B239" s="245"/>
      <c r="C239" s="260"/>
      <c r="D239" s="36">
        <v>57</v>
      </c>
      <c r="E239" s="39">
        <v>0</v>
      </c>
      <c r="F239" s="105">
        <v>0</v>
      </c>
      <c r="G239" s="45">
        <f t="shared" ref="G239:G248" si="91">$E239-F239</f>
        <v>0</v>
      </c>
      <c r="H239" s="36">
        <v>0</v>
      </c>
      <c r="I239" s="8">
        <f t="shared" si="84"/>
        <v>0</v>
      </c>
      <c r="J239" s="36">
        <v>0</v>
      </c>
      <c r="K239" s="8">
        <f t="shared" si="85"/>
        <v>0</v>
      </c>
      <c r="L239" s="36">
        <v>0</v>
      </c>
      <c r="M239" s="45">
        <f t="shared" si="86"/>
        <v>0</v>
      </c>
      <c r="O239" s="140">
        <f t="shared" si="72"/>
        <v>0</v>
      </c>
      <c r="P239" s="140">
        <f t="shared" si="73"/>
        <v>0</v>
      </c>
      <c r="Q239" s="10">
        <f t="shared" si="74"/>
        <v>0</v>
      </c>
      <c r="R239" s="10">
        <f t="shared" si="75"/>
        <v>0</v>
      </c>
      <c r="S239" s="141">
        <f t="shared" si="76"/>
        <v>0</v>
      </c>
      <c r="T239" s="10">
        <f t="shared" si="82"/>
        <v>0</v>
      </c>
      <c r="U239" s="10">
        <f t="shared" si="77"/>
        <v>0</v>
      </c>
      <c r="V239" s="10">
        <f t="shared" si="78"/>
        <v>0</v>
      </c>
      <c r="W239" s="10">
        <f t="shared" si="79"/>
        <v>0</v>
      </c>
      <c r="X239" s="10">
        <f t="shared" si="80"/>
        <v>0</v>
      </c>
      <c r="Y239" s="10">
        <f t="shared" si="81"/>
        <v>0</v>
      </c>
      <c r="AH239" s="130">
        <v>0</v>
      </c>
      <c r="AI239" s="8">
        <f t="shared" si="87"/>
        <v>0</v>
      </c>
      <c r="AJ239" s="130">
        <v>0</v>
      </c>
      <c r="AK239" s="8">
        <f t="shared" si="88"/>
        <v>0</v>
      </c>
    </row>
    <row r="240" spans="1:37" ht="15" customHeight="1">
      <c r="A240" s="248"/>
      <c r="B240" s="245"/>
      <c r="C240" s="260"/>
      <c r="D240" s="36">
        <v>78</v>
      </c>
      <c r="E240" s="39">
        <v>0</v>
      </c>
      <c r="F240" s="105">
        <v>0</v>
      </c>
      <c r="G240" s="45">
        <f t="shared" si="91"/>
        <v>0</v>
      </c>
      <c r="H240" s="36">
        <v>0</v>
      </c>
      <c r="I240" s="8">
        <f t="shared" si="84"/>
        <v>0</v>
      </c>
      <c r="J240" s="36">
        <v>0</v>
      </c>
      <c r="K240" s="8">
        <f t="shared" si="85"/>
        <v>0</v>
      </c>
      <c r="L240" s="36">
        <v>0</v>
      </c>
      <c r="M240" s="45">
        <f t="shared" si="86"/>
        <v>0</v>
      </c>
      <c r="O240" s="140">
        <f t="shared" si="72"/>
        <v>0</v>
      </c>
      <c r="P240" s="140">
        <f t="shared" si="73"/>
        <v>0</v>
      </c>
      <c r="Q240" s="10">
        <f t="shared" si="74"/>
        <v>0</v>
      </c>
      <c r="R240" s="10">
        <f t="shared" si="75"/>
        <v>0</v>
      </c>
      <c r="S240" s="141">
        <f t="shared" si="76"/>
        <v>0</v>
      </c>
      <c r="T240" s="10">
        <f t="shared" si="82"/>
        <v>0</v>
      </c>
      <c r="U240" s="10">
        <f t="shared" si="77"/>
        <v>0</v>
      </c>
      <c r="V240" s="10">
        <f t="shared" si="78"/>
        <v>0</v>
      </c>
      <c r="W240" s="10">
        <f t="shared" si="79"/>
        <v>0</v>
      </c>
      <c r="X240" s="10">
        <f t="shared" si="80"/>
        <v>0</v>
      </c>
      <c r="Y240" s="10">
        <f t="shared" si="81"/>
        <v>0</v>
      </c>
      <c r="AH240" s="130">
        <v>0</v>
      </c>
      <c r="AI240" s="8">
        <f t="shared" si="87"/>
        <v>0</v>
      </c>
      <c r="AJ240" s="130">
        <v>0</v>
      </c>
      <c r="AK240" s="8">
        <f t="shared" si="88"/>
        <v>0</v>
      </c>
    </row>
    <row r="241" spans="1:37" ht="15" customHeight="1">
      <c r="A241" s="248"/>
      <c r="B241" s="245"/>
      <c r="C241" s="260"/>
      <c r="D241" s="36">
        <v>91</v>
      </c>
      <c r="E241" s="39">
        <v>0</v>
      </c>
      <c r="F241" s="105">
        <v>0</v>
      </c>
      <c r="G241" s="45">
        <f t="shared" si="91"/>
        <v>0</v>
      </c>
      <c r="H241" s="36">
        <v>0</v>
      </c>
      <c r="I241" s="8">
        <f t="shared" si="84"/>
        <v>0</v>
      </c>
      <c r="J241" s="36">
        <v>0</v>
      </c>
      <c r="K241" s="8">
        <f t="shared" si="85"/>
        <v>0</v>
      </c>
      <c r="L241" s="36">
        <v>0</v>
      </c>
      <c r="M241" s="45">
        <f t="shared" si="86"/>
        <v>0</v>
      </c>
      <c r="O241" s="140">
        <f t="shared" si="72"/>
        <v>0</v>
      </c>
      <c r="P241" s="140">
        <f t="shared" si="73"/>
        <v>0</v>
      </c>
      <c r="Q241" s="10">
        <f t="shared" si="74"/>
        <v>0</v>
      </c>
      <c r="R241" s="10">
        <f t="shared" si="75"/>
        <v>0</v>
      </c>
      <c r="S241" s="141">
        <f t="shared" si="76"/>
        <v>0</v>
      </c>
      <c r="T241" s="10">
        <f t="shared" si="82"/>
        <v>0</v>
      </c>
      <c r="U241" s="10">
        <f t="shared" si="77"/>
        <v>0</v>
      </c>
      <c r="V241" s="10">
        <f t="shared" si="78"/>
        <v>0</v>
      </c>
      <c r="W241" s="10">
        <f t="shared" si="79"/>
        <v>0</v>
      </c>
      <c r="X241" s="10">
        <f t="shared" si="80"/>
        <v>0</v>
      </c>
      <c r="Y241" s="10">
        <f t="shared" si="81"/>
        <v>0</v>
      </c>
      <c r="AH241" s="130">
        <v>0</v>
      </c>
      <c r="AI241" s="8">
        <f t="shared" si="87"/>
        <v>0</v>
      </c>
      <c r="AJ241" s="130">
        <v>0</v>
      </c>
      <c r="AK241" s="8">
        <f t="shared" si="88"/>
        <v>0</v>
      </c>
    </row>
    <row r="242" spans="1:37" ht="15" customHeight="1">
      <c r="A242" s="248"/>
      <c r="B242" s="245"/>
      <c r="C242" s="260"/>
      <c r="D242" s="36">
        <v>115</v>
      </c>
      <c r="E242" s="39">
        <v>0</v>
      </c>
      <c r="F242" s="105">
        <v>0</v>
      </c>
      <c r="G242" s="45">
        <f t="shared" si="91"/>
        <v>0</v>
      </c>
      <c r="H242" s="36">
        <v>0</v>
      </c>
      <c r="I242" s="8">
        <f t="shared" si="84"/>
        <v>0</v>
      </c>
      <c r="J242" s="36">
        <v>0</v>
      </c>
      <c r="K242" s="8">
        <f t="shared" si="85"/>
        <v>0</v>
      </c>
      <c r="L242" s="36">
        <v>0</v>
      </c>
      <c r="M242" s="45">
        <f t="shared" si="86"/>
        <v>0</v>
      </c>
      <c r="O242" s="140">
        <f t="shared" si="72"/>
        <v>0</v>
      </c>
      <c r="P242" s="140">
        <f t="shared" si="73"/>
        <v>0</v>
      </c>
      <c r="Q242" s="10">
        <f t="shared" si="74"/>
        <v>0</v>
      </c>
      <c r="R242" s="10">
        <f t="shared" si="75"/>
        <v>0</v>
      </c>
      <c r="S242" s="141">
        <f t="shared" si="76"/>
        <v>0</v>
      </c>
      <c r="T242" s="10">
        <f t="shared" si="82"/>
        <v>0</v>
      </c>
      <c r="U242" s="10">
        <f t="shared" si="77"/>
        <v>0</v>
      </c>
      <c r="V242" s="10">
        <f t="shared" si="78"/>
        <v>0</v>
      </c>
      <c r="W242" s="10">
        <f t="shared" si="79"/>
        <v>0</v>
      </c>
      <c r="X242" s="10">
        <f t="shared" si="80"/>
        <v>0</v>
      </c>
      <c r="Y242" s="10">
        <f t="shared" si="81"/>
        <v>0</v>
      </c>
      <c r="AH242" s="130">
        <v>0</v>
      </c>
      <c r="AI242" s="8">
        <f t="shared" si="87"/>
        <v>0</v>
      </c>
      <c r="AJ242" s="130">
        <v>0</v>
      </c>
      <c r="AK242" s="8">
        <f t="shared" si="88"/>
        <v>0</v>
      </c>
    </row>
    <row r="243" spans="1:37" ht="15" customHeight="1">
      <c r="A243" s="248"/>
      <c r="B243" s="245"/>
      <c r="C243" s="260"/>
      <c r="D243" s="36">
        <v>136</v>
      </c>
      <c r="E243" s="39">
        <v>0</v>
      </c>
      <c r="F243" s="105">
        <v>0</v>
      </c>
      <c r="G243" s="45">
        <f t="shared" si="91"/>
        <v>0</v>
      </c>
      <c r="H243" s="36">
        <v>0</v>
      </c>
      <c r="I243" s="8">
        <f t="shared" si="84"/>
        <v>0</v>
      </c>
      <c r="J243" s="36">
        <v>0</v>
      </c>
      <c r="K243" s="8">
        <f t="shared" si="85"/>
        <v>0</v>
      </c>
      <c r="L243" s="36">
        <v>0</v>
      </c>
      <c r="M243" s="45">
        <f t="shared" si="86"/>
        <v>0</v>
      </c>
      <c r="O243" s="140">
        <f t="shared" si="72"/>
        <v>0</v>
      </c>
      <c r="P243" s="140">
        <f t="shared" si="73"/>
        <v>0</v>
      </c>
      <c r="Q243" s="10">
        <f t="shared" si="74"/>
        <v>0</v>
      </c>
      <c r="R243" s="10">
        <f t="shared" si="75"/>
        <v>0</v>
      </c>
      <c r="S243" s="141">
        <f t="shared" si="76"/>
        <v>0</v>
      </c>
      <c r="T243" s="10">
        <f t="shared" si="82"/>
        <v>0</v>
      </c>
      <c r="U243" s="10">
        <f t="shared" si="77"/>
        <v>0</v>
      </c>
      <c r="V243" s="10">
        <f t="shared" si="78"/>
        <v>0</v>
      </c>
      <c r="W243" s="10">
        <f t="shared" si="79"/>
        <v>0</v>
      </c>
      <c r="X243" s="10">
        <f t="shared" si="80"/>
        <v>0</v>
      </c>
      <c r="Y243" s="10">
        <f t="shared" si="81"/>
        <v>0</v>
      </c>
      <c r="AH243" s="130">
        <v>0</v>
      </c>
      <c r="AI243" s="8">
        <f t="shared" si="87"/>
        <v>0</v>
      </c>
      <c r="AJ243" s="130">
        <v>0</v>
      </c>
      <c r="AK243" s="8">
        <f t="shared" si="88"/>
        <v>0</v>
      </c>
    </row>
    <row r="244" spans="1:37" ht="15" customHeight="1">
      <c r="A244" s="248"/>
      <c r="B244" s="245"/>
      <c r="C244" s="260"/>
      <c r="D244" s="36">
        <v>177</v>
      </c>
      <c r="E244" s="39">
        <v>0</v>
      </c>
      <c r="F244" s="105">
        <v>0</v>
      </c>
      <c r="G244" s="45">
        <f t="shared" si="91"/>
        <v>0</v>
      </c>
      <c r="H244" s="36">
        <v>0</v>
      </c>
      <c r="I244" s="8">
        <f t="shared" si="84"/>
        <v>0</v>
      </c>
      <c r="J244" s="36">
        <v>0</v>
      </c>
      <c r="K244" s="8">
        <f t="shared" si="85"/>
        <v>0</v>
      </c>
      <c r="L244" s="36">
        <v>0</v>
      </c>
      <c r="M244" s="45">
        <f t="shared" si="86"/>
        <v>0</v>
      </c>
      <c r="O244" s="140">
        <f t="shared" si="72"/>
        <v>0</v>
      </c>
      <c r="P244" s="140">
        <f t="shared" si="73"/>
        <v>0</v>
      </c>
      <c r="Q244" s="10">
        <f t="shared" si="74"/>
        <v>0</v>
      </c>
      <c r="R244" s="10">
        <f t="shared" si="75"/>
        <v>0</v>
      </c>
      <c r="S244" s="141">
        <f t="shared" si="76"/>
        <v>0</v>
      </c>
      <c r="T244" s="10">
        <f t="shared" si="82"/>
        <v>0</v>
      </c>
      <c r="U244" s="10">
        <f t="shared" si="77"/>
        <v>0</v>
      </c>
      <c r="V244" s="10">
        <f t="shared" si="78"/>
        <v>0</v>
      </c>
      <c r="W244" s="10">
        <f t="shared" si="79"/>
        <v>0</v>
      </c>
      <c r="X244" s="10">
        <f t="shared" si="80"/>
        <v>0</v>
      </c>
      <c r="Y244" s="10">
        <f t="shared" si="81"/>
        <v>0</v>
      </c>
      <c r="AH244" s="130">
        <v>0</v>
      </c>
      <c r="AI244" s="8">
        <f t="shared" si="87"/>
        <v>0</v>
      </c>
      <c r="AJ244" s="130">
        <v>0</v>
      </c>
      <c r="AK244" s="8">
        <f t="shared" si="88"/>
        <v>0</v>
      </c>
    </row>
    <row r="245" spans="1:37" ht="15" customHeight="1">
      <c r="A245" s="248"/>
      <c r="B245" s="245"/>
      <c r="C245" s="260"/>
      <c r="D245" s="36">
        <v>212</v>
      </c>
      <c r="E245" s="39">
        <v>0</v>
      </c>
      <c r="F245" s="105">
        <v>0</v>
      </c>
      <c r="G245" s="45">
        <f t="shared" si="91"/>
        <v>0</v>
      </c>
      <c r="H245" s="36">
        <v>0</v>
      </c>
      <c r="I245" s="8">
        <f t="shared" si="84"/>
        <v>0</v>
      </c>
      <c r="J245" s="36">
        <v>0</v>
      </c>
      <c r="K245" s="8">
        <f t="shared" si="85"/>
        <v>0</v>
      </c>
      <c r="L245" s="36">
        <v>0</v>
      </c>
      <c r="M245" s="45">
        <f t="shared" si="86"/>
        <v>0</v>
      </c>
      <c r="O245" s="140">
        <f t="shared" si="72"/>
        <v>0</v>
      </c>
      <c r="P245" s="140">
        <f t="shared" si="73"/>
        <v>0</v>
      </c>
      <c r="Q245" s="10">
        <f t="shared" si="74"/>
        <v>0</v>
      </c>
      <c r="R245" s="10">
        <f t="shared" si="75"/>
        <v>0</v>
      </c>
      <c r="S245" s="141">
        <f t="shared" si="76"/>
        <v>0</v>
      </c>
      <c r="T245" s="10">
        <f t="shared" si="82"/>
        <v>0</v>
      </c>
      <c r="U245" s="10">
        <f t="shared" si="77"/>
        <v>0</v>
      </c>
      <c r="V245" s="10">
        <f t="shared" si="78"/>
        <v>0</v>
      </c>
      <c r="W245" s="10">
        <f t="shared" si="79"/>
        <v>0</v>
      </c>
      <c r="X245" s="10">
        <f t="shared" si="80"/>
        <v>0</v>
      </c>
      <c r="Y245" s="10">
        <f t="shared" si="81"/>
        <v>0</v>
      </c>
      <c r="AH245" s="130">
        <v>0</v>
      </c>
      <c r="AI245" s="8">
        <f t="shared" si="87"/>
        <v>0</v>
      </c>
      <c r="AJ245" s="130">
        <v>0</v>
      </c>
      <c r="AK245" s="8">
        <f t="shared" si="88"/>
        <v>0</v>
      </c>
    </row>
    <row r="246" spans="1:37" ht="15" customHeight="1">
      <c r="A246" s="248"/>
      <c r="B246" s="245"/>
      <c r="C246" s="260"/>
      <c r="D246" s="36">
        <v>241</v>
      </c>
      <c r="E246" s="39">
        <v>1</v>
      </c>
      <c r="F246" s="105">
        <v>1</v>
      </c>
      <c r="G246" s="45">
        <f t="shared" si="91"/>
        <v>0</v>
      </c>
      <c r="H246" s="36">
        <v>0</v>
      </c>
      <c r="I246" s="8">
        <f t="shared" ref="I246:I270" si="92">$E246-H246</f>
        <v>1</v>
      </c>
      <c r="J246" s="36">
        <v>1</v>
      </c>
      <c r="K246" s="8">
        <f t="shared" ref="K246:K270" si="93">$E246-J246</f>
        <v>0</v>
      </c>
      <c r="L246" s="36">
        <v>0</v>
      </c>
      <c r="M246" s="45">
        <f t="shared" ref="M246:M270" si="94">$E246-L246</f>
        <v>1</v>
      </c>
      <c r="O246" s="140">
        <f t="shared" si="72"/>
        <v>0</v>
      </c>
      <c r="P246" s="140">
        <f t="shared" si="73"/>
        <v>0</v>
      </c>
      <c r="Q246" s="10">
        <f t="shared" si="74"/>
        <v>0</v>
      </c>
      <c r="R246" s="10">
        <f t="shared" si="75"/>
        <v>0</v>
      </c>
      <c r="S246" s="141">
        <f t="shared" si="76"/>
        <v>0</v>
      </c>
      <c r="T246" s="10">
        <f t="shared" si="82"/>
        <v>0</v>
      </c>
      <c r="U246" s="10">
        <f t="shared" si="77"/>
        <v>1</v>
      </c>
      <c r="V246" s="10">
        <f t="shared" si="78"/>
        <v>0</v>
      </c>
      <c r="W246" s="10">
        <f t="shared" si="79"/>
        <v>0</v>
      </c>
      <c r="X246" s="10">
        <f t="shared" si="80"/>
        <v>0</v>
      </c>
      <c r="Y246" s="10">
        <f t="shared" si="81"/>
        <v>0</v>
      </c>
      <c r="AH246" s="130">
        <v>1</v>
      </c>
      <c r="AI246" s="8">
        <f t="shared" si="87"/>
        <v>0</v>
      </c>
      <c r="AJ246" s="130">
        <v>1</v>
      </c>
      <c r="AK246" s="8">
        <f t="shared" si="88"/>
        <v>0</v>
      </c>
    </row>
    <row r="247" spans="1:37" ht="15" customHeight="1">
      <c r="A247" s="248"/>
      <c r="B247" s="245"/>
      <c r="C247" s="260"/>
      <c r="D247" s="36">
        <v>257</v>
      </c>
      <c r="E247" s="39">
        <v>0</v>
      </c>
      <c r="F247" s="105">
        <v>0</v>
      </c>
      <c r="G247" s="45">
        <f t="shared" si="91"/>
        <v>0</v>
      </c>
      <c r="H247" s="36">
        <v>0</v>
      </c>
      <c r="I247" s="8">
        <f t="shared" si="92"/>
        <v>0</v>
      </c>
      <c r="J247" s="36">
        <v>0</v>
      </c>
      <c r="K247" s="8">
        <f t="shared" si="93"/>
        <v>0</v>
      </c>
      <c r="L247" s="36">
        <v>0</v>
      </c>
      <c r="M247" s="45">
        <f t="shared" si="94"/>
        <v>0</v>
      </c>
      <c r="O247" s="140">
        <f t="shared" si="72"/>
        <v>0</v>
      </c>
      <c r="P247" s="140">
        <f t="shared" si="73"/>
        <v>0</v>
      </c>
      <c r="Q247" s="10">
        <f t="shared" si="74"/>
        <v>0</v>
      </c>
      <c r="R247" s="10">
        <f t="shared" si="75"/>
        <v>0</v>
      </c>
      <c r="S247" s="141">
        <f t="shared" si="76"/>
        <v>0</v>
      </c>
      <c r="T247" s="10">
        <f t="shared" si="82"/>
        <v>0</v>
      </c>
      <c r="U247" s="10">
        <f t="shared" si="77"/>
        <v>0</v>
      </c>
      <c r="V247" s="10">
        <f t="shared" si="78"/>
        <v>0</v>
      </c>
      <c r="W247" s="10">
        <f t="shared" si="79"/>
        <v>0</v>
      </c>
      <c r="X247" s="10">
        <f t="shared" si="80"/>
        <v>0</v>
      </c>
      <c r="Y247" s="10">
        <f t="shared" si="81"/>
        <v>0</v>
      </c>
      <c r="AH247" s="130">
        <v>0</v>
      </c>
      <c r="AI247" s="8">
        <f t="shared" si="87"/>
        <v>0</v>
      </c>
      <c r="AJ247" s="130">
        <v>0</v>
      </c>
      <c r="AK247" s="8">
        <f t="shared" si="88"/>
        <v>0</v>
      </c>
    </row>
    <row r="248" spans="1:37" ht="15" customHeight="1" thickBot="1">
      <c r="A248" s="248"/>
      <c r="B248" s="246"/>
      <c r="C248" s="261"/>
      <c r="D248" s="37">
        <v>290</v>
      </c>
      <c r="E248" s="42">
        <v>0</v>
      </c>
      <c r="F248" s="106">
        <v>0</v>
      </c>
      <c r="G248" s="46">
        <f t="shared" si="91"/>
        <v>0</v>
      </c>
      <c r="H248" s="37">
        <v>0</v>
      </c>
      <c r="I248" s="27">
        <f t="shared" si="92"/>
        <v>0</v>
      </c>
      <c r="J248" s="37">
        <v>0</v>
      </c>
      <c r="K248" s="27">
        <f t="shared" si="93"/>
        <v>0</v>
      </c>
      <c r="L248" s="37">
        <v>0</v>
      </c>
      <c r="M248" s="46">
        <f t="shared" si="94"/>
        <v>0</v>
      </c>
      <c r="O248" s="140">
        <f t="shared" si="72"/>
        <v>0</v>
      </c>
      <c r="P248" s="140">
        <f t="shared" si="73"/>
        <v>0</v>
      </c>
      <c r="Q248" s="10">
        <f t="shared" si="74"/>
        <v>0</v>
      </c>
      <c r="R248" s="10">
        <f t="shared" si="75"/>
        <v>0</v>
      </c>
      <c r="S248" s="141">
        <f t="shared" si="76"/>
        <v>0</v>
      </c>
      <c r="T248" s="10">
        <f t="shared" si="82"/>
        <v>0</v>
      </c>
      <c r="U248" s="10">
        <f t="shared" si="77"/>
        <v>0</v>
      </c>
      <c r="V248" s="10">
        <f t="shared" si="78"/>
        <v>0</v>
      </c>
      <c r="W248" s="10">
        <f t="shared" si="79"/>
        <v>0</v>
      </c>
      <c r="X248" s="10">
        <f t="shared" si="80"/>
        <v>0</v>
      </c>
      <c r="Y248" s="10">
        <f t="shared" si="81"/>
        <v>0</v>
      </c>
      <c r="AH248" s="131">
        <v>0</v>
      </c>
      <c r="AI248" s="27">
        <f t="shared" si="87"/>
        <v>0</v>
      </c>
      <c r="AJ248" s="131">
        <v>0</v>
      </c>
      <c r="AK248" s="27">
        <f t="shared" si="88"/>
        <v>0</v>
      </c>
    </row>
    <row r="249" spans="1:37" ht="15" customHeight="1">
      <c r="A249" s="248"/>
      <c r="B249" s="245" t="s">
        <v>15</v>
      </c>
      <c r="C249" s="259">
        <v>257</v>
      </c>
      <c r="D249" s="36">
        <v>43</v>
      </c>
      <c r="E249" s="39">
        <v>0</v>
      </c>
      <c r="F249" s="105">
        <v>0</v>
      </c>
      <c r="G249" s="45">
        <f>$E249-F249</f>
        <v>0</v>
      </c>
      <c r="H249" s="36">
        <v>0</v>
      </c>
      <c r="I249" s="8">
        <f t="shared" si="92"/>
        <v>0</v>
      </c>
      <c r="J249" s="36">
        <v>0</v>
      </c>
      <c r="K249" s="8">
        <f t="shared" si="93"/>
        <v>0</v>
      </c>
      <c r="L249" s="36">
        <v>0</v>
      </c>
      <c r="M249" s="45">
        <f t="shared" si="94"/>
        <v>0</v>
      </c>
      <c r="O249" s="140">
        <f t="shared" si="72"/>
        <v>0</v>
      </c>
      <c r="P249" s="140">
        <f t="shared" si="73"/>
        <v>0</v>
      </c>
      <c r="Q249" s="10">
        <f t="shared" si="74"/>
        <v>0</v>
      </c>
      <c r="R249" s="10">
        <f t="shared" si="75"/>
        <v>0</v>
      </c>
      <c r="S249" s="141">
        <f t="shared" si="76"/>
        <v>0</v>
      </c>
      <c r="T249" s="10">
        <f t="shared" si="82"/>
        <v>0</v>
      </c>
      <c r="U249" s="10">
        <f t="shared" si="77"/>
        <v>0</v>
      </c>
      <c r="V249" s="10">
        <f t="shared" si="78"/>
        <v>0</v>
      </c>
      <c r="W249" s="10">
        <f t="shared" si="79"/>
        <v>0</v>
      </c>
      <c r="X249" s="10">
        <f t="shared" si="80"/>
        <v>0</v>
      </c>
      <c r="Y249" s="10">
        <f t="shared" si="81"/>
        <v>0</v>
      </c>
      <c r="AH249" s="130">
        <v>0</v>
      </c>
      <c r="AI249" s="8">
        <f t="shared" si="87"/>
        <v>0</v>
      </c>
      <c r="AJ249" s="130">
        <v>0</v>
      </c>
      <c r="AK249" s="8">
        <f t="shared" si="88"/>
        <v>0</v>
      </c>
    </row>
    <row r="250" spans="1:37" ht="15" customHeight="1">
      <c r="A250" s="248"/>
      <c r="B250" s="245"/>
      <c r="C250" s="260"/>
      <c r="D250" s="36">
        <v>57</v>
      </c>
      <c r="E250" s="39">
        <v>0</v>
      </c>
      <c r="F250" s="105">
        <v>0</v>
      </c>
      <c r="G250" s="45">
        <f t="shared" ref="G250:G259" si="95">$E250-F250</f>
        <v>0</v>
      </c>
      <c r="H250" s="36">
        <v>0</v>
      </c>
      <c r="I250" s="8">
        <f t="shared" si="92"/>
        <v>0</v>
      </c>
      <c r="J250" s="36">
        <v>0</v>
      </c>
      <c r="K250" s="8">
        <f t="shared" si="93"/>
        <v>0</v>
      </c>
      <c r="L250" s="36">
        <v>0</v>
      </c>
      <c r="M250" s="45">
        <f t="shared" si="94"/>
        <v>0</v>
      </c>
      <c r="O250" s="140">
        <f t="shared" si="72"/>
        <v>0</v>
      </c>
      <c r="P250" s="140">
        <f t="shared" si="73"/>
        <v>0</v>
      </c>
      <c r="Q250" s="10">
        <f t="shared" si="74"/>
        <v>0</v>
      </c>
      <c r="R250" s="10">
        <f t="shared" si="75"/>
        <v>0</v>
      </c>
      <c r="S250" s="141">
        <f t="shared" si="76"/>
        <v>0</v>
      </c>
      <c r="T250" s="10">
        <f t="shared" si="82"/>
        <v>0</v>
      </c>
      <c r="U250" s="10">
        <f t="shared" si="77"/>
        <v>0</v>
      </c>
      <c r="V250" s="10">
        <f t="shared" si="78"/>
        <v>0</v>
      </c>
      <c r="W250" s="10">
        <f t="shared" si="79"/>
        <v>0</v>
      </c>
      <c r="X250" s="10">
        <f t="shared" si="80"/>
        <v>0</v>
      </c>
      <c r="Y250" s="10">
        <f t="shared" si="81"/>
        <v>0</v>
      </c>
      <c r="AH250" s="130">
        <v>0</v>
      </c>
      <c r="AI250" s="8">
        <f t="shared" si="87"/>
        <v>0</v>
      </c>
      <c r="AJ250" s="130">
        <v>0</v>
      </c>
      <c r="AK250" s="8">
        <f t="shared" si="88"/>
        <v>0</v>
      </c>
    </row>
    <row r="251" spans="1:37" ht="15" customHeight="1">
      <c r="A251" s="248"/>
      <c r="B251" s="245"/>
      <c r="C251" s="260"/>
      <c r="D251" s="36">
        <v>78</v>
      </c>
      <c r="E251" s="39">
        <v>0</v>
      </c>
      <c r="F251" s="105">
        <v>0</v>
      </c>
      <c r="G251" s="45">
        <f t="shared" si="95"/>
        <v>0</v>
      </c>
      <c r="H251" s="36">
        <v>0</v>
      </c>
      <c r="I251" s="8">
        <f t="shared" si="92"/>
        <v>0</v>
      </c>
      <c r="J251" s="36">
        <v>0</v>
      </c>
      <c r="K251" s="8">
        <f t="shared" si="93"/>
        <v>0</v>
      </c>
      <c r="L251" s="36">
        <v>0</v>
      </c>
      <c r="M251" s="45">
        <f t="shared" si="94"/>
        <v>0</v>
      </c>
      <c r="O251" s="140">
        <f t="shared" si="72"/>
        <v>0</v>
      </c>
      <c r="P251" s="140">
        <f t="shared" si="73"/>
        <v>0</v>
      </c>
      <c r="Q251" s="10">
        <f t="shared" si="74"/>
        <v>0</v>
      </c>
      <c r="R251" s="10">
        <f t="shared" si="75"/>
        <v>0</v>
      </c>
      <c r="S251" s="141">
        <f t="shared" si="76"/>
        <v>0</v>
      </c>
      <c r="T251" s="10">
        <f t="shared" si="82"/>
        <v>0</v>
      </c>
      <c r="U251" s="10">
        <f t="shared" si="77"/>
        <v>0</v>
      </c>
      <c r="V251" s="10">
        <f t="shared" si="78"/>
        <v>0</v>
      </c>
      <c r="W251" s="10">
        <f t="shared" si="79"/>
        <v>0</v>
      </c>
      <c r="X251" s="10">
        <f t="shared" si="80"/>
        <v>0</v>
      </c>
      <c r="Y251" s="10">
        <f t="shared" si="81"/>
        <v>0</v>
      </c>
      <c r="AH251" s="130">
        <v>0</v>
      </c>
      <c r="AI251" s="8">
        <f t="shared" si="87"/>
        <v>0</v>
      </c>
      <c r="AJ251" s="130">
        <v>0</v>
      </c>
      <c r="AK251" s="8">
        <f t="shared" si="88"/>
        <v>0</v>
      </c>
    </row>
    <row r="252" spans="1:37" ht="15" customHeight="1">
      <c r="A252" s="248"/>
      <c r="B252" s="245"/>
      <c r="C252" s="260"/>
      <c r="D252" s="36">
        <v>91</v>
      </c>
      <c r="E252" s="39">
        <v>0</v>
      </c>
      <c r="F252" s="105">
        <v>0</v>
      </c>
      <c r="G252" s="45">
        <f t="shared" si="95"/>
        <v>0</v>
      </c>
      <c r="H252" s="36">
        <v>0</v>
      </c>
      <c r="I252" s="8">
        <f t="shared" si="92"/>
        <v>0</v>
      </c>
      <c r="J252" s="36">
        <v>0</v>
      </c>
      <c r="K252" s="8">
        <f t="shared" si="93"/>
        <v>0</v>
      </c>
      <c r="L252" s="36">
        <v>0</v>
      </c>
      <c r="M252" s="45">
        <f t="shared" si="94"/>
        <v>0</v>
      </c>
      <c r="O252" s="140">
        <f t="shared" si="72"/>
        <v>0</v>
      </c>
      <c r="P252" s="140">
        <f t="shared" si="73"/>
        <v>0</v>
      </c>
      <c r="Q252" s="10">
        <f t="shared" si="74"/>
        <v>0</v>
      </c>
      <c r="R252" s="10">
        <f t="shared" si="75"/>
        <v>0</v>
      </c>
      <c r="S252" s="141">
        <f t="shared" si="76"/>
        <v>0</v>
      </c>
      <c r="T252" s="10">
        <f t="shared" si="82"/>
        <v>0</v>
      </c>
      <c r="U252" s="10">
        <f t="shared" si="77"/>
        <v>0</v>
      </c>
      <c r="V252" s="10">
        <f t="shared" si="78"/>
        <v>0</v>
      </c>
      <c r="W252" s="10">
        <f t="shared" si="79"/>
        <v>0</v>
      </c>
      <c r="X252" s="10">
        <f t="shared" si="80"/>
        <v>0</v>
      </c>
      <c r="Y252" s="10">
        <f t="shared" si="81"/>
        <v>0</v>
      </c>
      <c r="AH252" s="130">
        <v>0</v>
      </c>
      <c r="AI252" s="8">
        <f t="shared" si="87"/>
        <v>0</v>
      </c>
      <c r="AJ252" s="130">
        <v>0</v>
      </c>
      <c r="AK252" s="8">
        <f t="shared" si="88"/>
        <v>0</v>
      </c>
    </row>
    <row r="253" spans="1:37" ht="15" customHeight="1">
      <c r="A253" s="248"/>
      <c r="B253" s="245"/>
      <c r="C253" s="260"/>
      <c r="D253" s="36">
        <v>115</v>
      </c>
      <c r="E253" s="39">
        <v>0</v>
      </c>
      <c r="F253" s="105">
        <v>0</v>
      </c>
      <c r="G253" s="45">
        <f t="shared" si="95"/>
        <v>0</v>
      </c>
      <c r="H253" s="36">
        <v>0</v>
      </c>
      <c r="I253" s="8">
        <f t="shared" si="92"/>
        <v>0</v>
      </c>
      <c r="J253" s="36">
        <v>0</v>
      </c>
      <c r="K253" s="8">
        <f t="shared" si="93"/>
        <v>0</v>
      </c>
      <c r="L253" s="36">
        <v>0</v>
      </c>
      <c r="M253" s="45">
        <f t="shared" si="94"/>
        <v>0</v>
      </c>
      <c r="O253" s="140">
        <f t="shared" si="72"/>
        <v>0</v>
      </c>
      <c r="P253" s="140">
        <f t="shared" si="73"/>
        <v>0</v>
      </c>
      <c r="Q253" s="10">
        <f t="shared" si="74"/>
        <v>0</v>
      </c>
      <c r="R253" s="10">
        <f t="shared" si="75"/>
        <v>0</v>
      </c>
      <c r="S253" s="141">
        <f t="shared" si="76"/>
        <v>0</v>
      </c>
      <c r="T253" s="10">
        <f t="shared" si="82"/>
        <v>0</v>
      </c>
      <c r="U253" s="10">
        <f t="shared" si="77"/>
        <v>0</v>
      </c>
      <c r="V253" s="10">
        <f t="shared" si="78"/>
        <v>0</v>
      </c>
      <c r="W253" s="10">
        <f t="shared" si="79"/>
        <v>0</v>
      </c>
      <c r="X253" s="10">
        <f t="shared" si="80"/>
        <v>0</v>
      </c>
      <c r="Y253" s="10">
        <f t="shared" si="81"/>
        <v>0</v>
      </c>
      <c r="AH253" s="130">
        <v>0</v>
      </c>
      <c r="AI253" s="8">
        <f t="shared" si="87"/>
        <v>0</v>
      </c>
      <c r="AJ253" s="130">
        <v>0</v>
      </c>
      <c r="AK253" s="8">
        <f t="shared" si="88"/>
        <v>0</v>
      </c>
    </row>
    <row r="254" spans="1:37" ht="15" customHeight="1">
      <c r="A254" s="248"/>
      <c r="B254" s="245"/>
      <c r="C254" s="260"/>
      <c r="D254" s="36">
        <v>136</v>
      </c>
      <c r="E254" s="39">
        <v>0</v>
      </c>
      <c r="F254" s="105">
        <v>0</v>
      </c>
      <c r="G254" s="45">
        <f t="shared" si="95"/>
        <v>0</v>
      </c>
      <c r="H254" s="36">
        <v>0</v>
      </c>
      <c r="I254" s="8">
        <f t="shared" si="92"/>
        <v>0</v>
      </c>
      <c r="J254" s="36">
        <v>0</v>
      </c>
      <c r="K254" s="8">
        <f t="shared" si="93"/>
        <v>0</v>
      </c>
      <c r="L254" s="36">
        <v>0</v>
      </c>
      <c r="M254" s="45">
        <f t="shared" si="94"/>
        <v>0</v>
      </c>
      <c r="O254" s="140">
        <f t="shared" si="72"/>
        <v>0</v>
      </c>
      <c r="P254" s="140">
        <f t="shared" si="73"/>
        <v>0</v>
      </c>
      <c r="Q254" s="10">
        <f t="shared" si="74"/>
        <v>0</v>
      </c>
      <c r="R254" s="10">
        <f t="shared" si="75"/>
        <v>0</v>
      </c>
      <c r="S254" s="141">
        <f t="shared" si="76"/>
        <v>0</v>
      </c>
      <c r="T254" s="10">
        <f t="shared" si="82"/>
        <v>0</v>
      </c>
      <c r="U254" s="10">
        <f t="shared" si="77"/>
        <v>0</v>
      </c>
      <c r="V254" s="10">
        <f t="shared" si="78"/>
        <v>0</v>
      </c>
      <c r="W254" s="10">
        <f t="shared" si="79"/>
        <v>0</v>
      </c>
      <c r="X254" s="10">
        <f t="shared" si="80"/>
        <v>0</v>
      </c>
      <c r="Y254" s="10">
        <f t="shared" si="81"/>
        <v>0</v>
      </c>
      <c r="AH254" s="130">
        <v>0</v>
      </c>
      <c r="AI254" s="8">
        <f t="shared" si="87"/>
        <v>0</v>
      </c>
      <c r="AJ254" s="130">
        <v>0</v>
      </c>
      <c r="AK254" s="8">
        <f t="shared" si="88"/>
        <v>0</v>
      </c>
    </row>
    <row r="255" spans="1:37" ht="15" customHeight="1">
      <c r="A255" s="248"/>
      <c r="B255" s="245"/>
      <c r="C255" s="260"/>
      <c r="D255" s="36">
        <v>177</v>
      </c>
      <c r="E255" s="39">
        <v>0</v>
      </c>
      <c r="F255" s="105">
        <v>0</v>
      </c>
      <c r="G255" s="45">
        <f t="shared" si="95"/>
        <v>0</v>
      </c>
      <c r="H255" s="36">
        <v>0</v>
      </c>
      <c r="I255" s="8">
        <f t="shared" si="92"/>
        <v>0</v>
      </c>
      <c r="J255" s="36">
        <v>0</v>
      </c>
      <c r="K255" s="8">
        <f t="shared" si="93"/>
        <v>0</v>
      </c>
      <c r="L255" s="36">
        <v>0</v>
      </c>
      <c r="M255" s="45">
        <f t="shared" si="94"/>
        <v>0</v>
      </c>
      <c r="O255" s="140">
        <f t="shared" si="72"/>
        <v>0</v>
      </c>
      <c r="P255" s="140">
        <f t="shared" si="73"/>
        <v>0</v>
      </c>
      <c r="Q255" s="10">
        <f t="shared" si="74"/>
        <v>0</v>
      </c>
      <c r="R255" s="10">
        <f t="shared" si="75"/>
        <v>0</v>
      </c>
      <c r="S255" s="141">
        <f t="shared" si="76"/>
        <v>0</v>
      </c>
      <c r="T255" s="10">
        <f t="shared" si="82"/>
        <v>0</v>
      </c>
      <c r="U255" s="10">
        <f t="shared" si="77"/>
        <v>0</v>
      </c>
      <c r="V255" s="10">
        <f t="shared" si="78"/>
        <v>0</v>
      </c>
      <c r="W255" s="10">
        <f t="shared" si="79"/>
        <v>0</v>
      </c>
      <c r="X255" s="10">
        <f t="shared" si="80"/>
        <v>0</v>
      </c>
      <c r="Y255" s="10">
        <f t="shared" si="81"/>
        <v>0</v>
      </c>
      <c r="AH255" s="130">
        <v>0</v>
      </c>
      <c r="AI255" s="8">
        <f t="shared" si="87"/>
        <v>0</v>
      </c>
      <c r="AJ255" s="130">
        <v>0</v>
      </c>
      <c r="AK255" s="8">
        <f t="shared" si="88"/>
        <v>0</v>
      </c>
    </row>
    <row r="256" spans="1:37" ht="15" customHeight="1">
      <c r="A256" s="248"/>
      <c r="B256" s="245"/>
      <c r="C256" s="260"/>
      <c r="D256" s="36">
        <v>212</v>
      </c>
      <c r="E256" s="39">
        <v>0</v>
      </c>
      <c r="F256" s="105">
        <v>0</v>
      </c>
      <c r="G256" s="45">
        <f t="shared" si="95"/>
        <v>0</v>
      </c>
      <c r="H256" s="36">
        <v>0</v>
      </c>
      <c r="I256" s="8">
        <f t="shared" si="92"/>
        <v>0</v>
      </c>
      <c r="J256" s="36">
        <v>0</v>
      </c>
      <c r="K256" s="8">
        <f t="shared" si="93"/>
        <v>0</v>
      </c>
      <c r="L256" s="36">
        <v>0</v>
      </c>
      <c r="M256" s="45">
        <f t="shared" si="94"/>
        <v>0</v>
      </c>
      <c r="O256" s="140">
        <f t="shared" si="72"/>
        <v>0</v>
      </c>
      <c r="P256" s="140">
        <f t="shared" si="73"/>
        <v>0</v>
      </c>
      <c r="Q256" s="10">
        <f t="shared" si="74"/>
        <v>0</v>
      </c>
      <c r="R256" s="10">
        <f t="shared" si="75"/>
        <v>0</v>
      </c>
      <c r="S256" s="141">
        <f t="shared" si="76"/>
        <v>0</v>
      </c>
      <c r="T256" s="10">
        <f t="shared" si="82"/>
        <v>0</v>
      </c>
      <c r="U256" s="10">
        <f t="shared" si="77"/>
        <v>0</v>
      </c>
      <c r="V256" s="10">
        <f t="shared" si="78"/>
        <v>0</v>
      </c>
      <c r="W256" s="10">
        <f t="shared" si="79"/>
        <v>0</v>
      </c>
      <c r="X256" s="10">
        <f t="shared" si="80"/>
        <v>0</v>
      </c>
      <c r="Y256" s="10">
        <f t="shared" si="81"/>
        <v>0</v>
      </c>
      <c r="AH256" s="130">
        <v>0</v>
      </c>
      <c r="AI256" s="8">
        <f t="shared" si="87"/>
        <v>0</v>
      </c>
      <c r="AJ256" s="130">
        <v>0</v>
      </c>
      <c r="AK256" s="8">
        <f t="shared" si="88"/>
        <v>0</v>
      </c>
    </row>
    <row r="257" spans="1:37" ht="15" customHeight="1">
      <c r="A257" s="248"/>
      <c r="B257" s="245"/>
      <c r="C257" s="260"/>
      <c r="D257" s="36">
        <v>241</v>
      </c>
      <c r="E257" s="39">
        <v>0</v>
      </c>
      <c r="F257" s="105">
        <v>0</v>
      </c>
      <c r="G257" s="45">
        <f t="shared" si="95"/>
        <v>0</v>
      </c>
      <c r="H257" s="36">
        <v>0</v>
      </c>
      <c r="I257" s="8">
        <f t="shared" si="92"/>
        <v>0</v>
      </c>
      <c r="J257" s="36">
        <v>0</v>
      </c>
      <c r="K257" s="8">
        <f t="shared" si="93"/>
        <v>0</v>
      </c>
      <c r="L257" s="36">
        <v>0</v>
      </c>
      <c r="M257" s="45">
        <f t="shared" si="94"/>
        <v>0</v>
      </c>
      <c r="O257" s="140">
        <f t="shared" si="72"/>
        <v>0</v>
      </c>
      <c r="P257" s="140">
        <f t="shared" si="73"/>
        <v>0</v>
      </c>
      <c r="Q257" s="10">
        <f t="shared" si="74"/>
        <v>0</v>
      </c>
      <c r="R257" s="10">
        <f t="shared" si="75"/>
        <v>0</v>
      </c>
      <c r="S257" s="141">
        <f t="shared" si="76"/>
        <v>0</v>
      </c>
      <c r="T257" s="10">
        <f t="shared" si="82"/>
        <v>0</v>
      </c>
      <c r="U257" s="10">
        <f t="shared" si="77"/>
        <v>0</v>
      </c>
      <c r="V257" s="10">
        <f t="shared" si="78"/>
        <v>0</v>
      </c>
      <c r="W257" s="10">
        <f t="shared" si="79"/>
        <v>0</v>
      </c>
      <c r="X257" s="10">
        <f t="shared" si="80"/>
        <v>0</v>
      </c>
      <c r="Y257" s="10">
        <f t="shared" si="81"/>
        <v>0</v>
      </c>
      <c r="AH257" s="130">
        <v>0</v>
      </c>
      <c r="AI257" s="8">
        <f t="shared" si="87"/>
        <v>0</v>
      </c>
      <c r="AJ257" s="130">
        <v>0</v>
      </c>
      <c r="AK257" s="8">
        <f t="shared" si="88"/>
        <v>0</v>
      </c>
    </row>
    <row r="258" spans="1:37" ht="15" customHeight="1">
      <c r="A258" s="248"/>
      <c r="B258" s="245"/>
      <c r="C258" s="260"/>
      <c r="D258" s="36">
        <v>257</v>
      </c>
      <c r="E258" s="39">
        <v>1</v>
      </c>
      <c r="F258" s="105">
        <v>0</v>
      </c>
      <c r="G258" s="45">
        <f t="shared" si="95"/>
        <v>1</v>
      </c>
      <c r="H258" s="36">
        <v>0</v>
      </c>
      <c r="I258" s="8">
        <f t="shared" si="92"/>
        <v>1</v>
      </c>
      <c r="J258" s="36">
        <v>1</v>
      </c>
      <c r="K258" s="8">
        <f t="shared" si="93"/>
        <v>0</v>
      </c>
      <c r="L258" s="36">
        <v>0</v>
      </c>
      <c r="M258" s="45">
        <f t="shared" si="94"/>
        <v>1</v>
      </c>
      <c r="O258" s="140">
        <f t="shared" si="72"/>
        <v>0</v>
      </c>
      <c r="P258" s="140">
        <f t="shared" si="73"/>
        <v>0</v>
      </c>
      <c r="Q258" s="10">
        <f t="shared" si="74"/>
        <v>0</v>
      </c>
      <c r="R258" s="10">
        <f t="shared" si="75"/>
        <v>0</v>
      </c>
      <c r="S258" s="141">
        <f t="shared" si="76"/>
        <v>0</v>
      </c>
      <c r="T258" s="10">
        <f t="shared" si="82"/>
        <v>0</v>
      </c>
      <c r="U258" s="10">
        <f t="shared" si="77"/>
        <v>0</v>
      </c>
      <c r="V258" s="10">
        <f t="shared" si="78"/>
        <v>0</v>
      </c>
      <c r="W258" s="10">
        <f t="shared" si="79"/>
        <v>0</v>
      </c>
      <c r="X258" s="10">
        <f t="shared" si="80"/>
        <v>0</v>
      </c>
      <c r="Y258" s="10">
        <f t="shared" si="81"/>
        <v>0</v>
      </c>
      <c r="AH258" s="130">
        <v>1</v>
      </c>
      <c r="AI258" s="8">
        <f t="shared" si="87"/>
        <v>0</v>
      </c>
      <c r="AJ258" s="130">
        <v>1</v>
      </c>
      <c r="AK258" s="8">
        <f t="shared" si="88"/>
        <v>0</v>
      </c>
    </row>
    <row r="259" spans="1:37" ht="15" customHeight="1" thickBot="1">
      <c r="A259" s="248"/>
      <c r="B259" s="246"/>
      <c r="C259" s="261"/>
      <c r="D259" s="37">
        <v>290</v>
      </c>
      <c r="E259" s="42">
        <v>0</v>
      </c>
      <c r="F259" s="106">
        <v>0</v>
      </c>
      <c r="G259" s="46">
        <f t="shared" si="95"/>
        <v>0</v>
      </c>
      <c r="H259" s="37">
        <v>0</v>
      </c>
      <c r="I259" s="27">
        <f t="shared" si="92"/>
        <v>0</v>
      </c>
      <c r="J259" s="37">
        <v>0</v>
      </c>
      <c r="K259" s="27">
        <f t="shared" si="93"/>
        <v>0</v>
      </c>
      <c r="L259" s="37">
        <v>0</v>
      </c>
      <c r="M259" s="46">
        <f t="shared" si="94"/>
        <v>0</v>
      </c>
      <c r="O259" s="140">
        <f t="shared" ref="O259:O300" si="96">IF($E259*(F259+H259+J259+L259) = 4, 1, 0)</f>
        <v>0</v>
      </c>
      <c r="P259" s="140">
        <f t="shared" ref="P259:P300" si="97">IF($E259*(F259+H259+J259) = 3, 1, 0)</f>
        <v>0</v>
      </c>
      <c r="Q259" s="10">
        <f t="shared" ref="Q259:Q300" si="98">IF($E259*(F259+H259+L259) = 3, 1, 0)</f>
        <v>0</v>
      </c>
      <c r="R259" s="10">
        <f t="shared" ref="R259:R300" si="99">IF($E259*(F259+J259+L259) = 3, 1, 0)</f>
        <v>0</v>
      </c>
      <c r="S259" s="141">
        <f t="shared" ref="S259:S300" si="100">IF($E259*(H259+J259+L259) =3, 1, 0)</f>
        <v>0</v>
      </c>
      <c r="T259" s="10">
        <f t="shared" si="82"/>
        <v>0</v>
      </c>
      <c r="U259" s="10">
        <f t="shared" ref="U259:U300" si="101">IF($E259*(F259+J259) = 2, 1, 0)</f>
        <v>0</v>
      </c>
      <c r="V259" s="10">
        <f t="shared" ref="V259:V300" si="102">IF($E259*(F259+L259) = 2, 1, 0)</f>
        <v>0</v>
      </c>
      <c r="W259" s="10">
        <f t="shared" ref="W259:W300" si="103">IF($E259*(H259+J259) = 2, 1, 0)</f>
        <v>0</v>
      </c>
      <c r="X259" s="10">
        <f t="shared" ref="X259:X300" si="104">IF($E259*(H259+L259) = 2, 1, 0)</f>
        <v>0</v>
      </c>
      <c r="Y259" s="10">
        <f t="shared" ref="Y259:Y300" si="105">IF($E259*(J259+L259) = 2, 1, 0)</f>
        <v>0</v>
      </c>
      <c r="AH259" s="131">
        <v>0</v>
      </c>
      <c r="AI259" s="27">
        <f t="shared" si="87"/>
        <v>0</v>
      </c>
      <c r="AJ259" s="131">
        <v>0</v>
      </c>
      <c r="AK259" s="27">
        <f t="shared" si="88"/>
        <v>0</v>
      </c>
    </row>
    <row r="260" spans="1:37" ht="15" customHeight="1">
      <c r="A260" s="248"/>
      <c r="B260" s="245" t="s">
        <v>15</v>
      </c>
      <c r="C260" s="259">
        <v>290</v>
      </c>
      <c r="D260" s="36">
        <v>43</v>
      </c>
      <c r="E260" s="39">
        <v>0</v>
      </c>
      <c r="F260" s="105">
        <v>0</v>
      </c>
      <c r="G260" s="45">
        <f>$E260-F260</f>
        <v>0</v>
      </c>
      <c r="H260" s="36">
        <v>0</v>
      </c>
      <c r="I260" s="8">
        <f t="shared" si="92"/>
        <v>0</v>
      </c>
      <c r="J260" s="36">
        <v>0</v>
      </c>
      <c r="K260" s="8">
        <f t="shared" si="93"/>
        <v>0</v>
      </c>
      <c r="L260" s="36">
        <v>0</v>
      </c>
      <c r="M260" s="45">
        <f t="shared" si="94"/>
        <v>0</v>
      </c>
      <c r="O260" s="140">
        <f t="shared" si="96"/>
        <v>0</v>
      </c>
      <c r="P260" s="140">
        <f t="shared" si="97"/>
        <v>0</v>
      </c>
      <c r="Q260" s="10">
        <f t="shared" si="98"/>
        <v>0</v>
      </c>
      <c r="R260" s="10">
        <f t="shared" si="99"/>
        <v>0</v>
      </c>
      <c r="S260" s="141">
        <f t="shared" si="100"/>
        <v>0</v>
      </c>
      <c r="T260" s="10">
        <f t="shared" ref="T260:T300" si="106">IF($E260*(F260+H260) = 2, 1, 0)</f>
        <v>0</v>
      </c>
      <c r="U260" s="10">
        <f t="shared" si="101"/>
        <v>0</v>
      </c>
      <c r="V260" s="10">
        <f t="shared" si="102"/>
        <v>0</v>
      </c>
      <c r="W260" s="10">
        <f t="shared" si="103"/>
        <v>0</v>
      </c>
      <c r="X260" s="10">
        <f t="shared" si="104"/>
        <v>0</v>
      </c>
      <c r="Y260" s="10">
        <f t="shared" si="105"/>
        <v>0</v>
      </c>
      <c r="AH260" s="130">
        <v>0</v>
      </c>
      <c r="AI260" s="8">
        <f t="shared" si="87"/>
        <v>0</v>
      </c>
      <c r="AJ260" s="130">
        <v>0</v>
      </c>
      <c r="AK260" s="8">
        <f t="shared" si="88"/>
        <v>0</v>
      </c>
    </row>
    <row r="261" spans="1:37" ht="15" customHeight="1">
      <c r="A261" s="248"/>
      <c r="B261" s="245"/>
      <c r="C261" s="260"/>
      <c r="D261" s="36">
        <v>57</v>
      </c>
      <c r="E261" s="39">
        <v>0</v>
      </c>
      <c r="F261" s="105">
        <v>0</v>
      </c>
      <c r="G261" s="45">
        <f>$E261-F261</f>
        <v>0</v>
      </c>
      <c r="H261" s="36">
        <v>0</v>
      </c>
      <c r="I261" s="8">
        <f t="shared" si="92"/>
        <v>0</v>
      </c>
      <c r="J261" s="36">
        <v>0</v>
      </c>
      <c r="K261" s="8">
        <f t="shared" si="93"/>
        <v>0</v>
      </c>
      <c r="L261" s="36">
        <v>0</v>
      </c>
      <c r="M261" s="45">
        <f t="shared" si="94"/>
        <v>0</v>
      </c>
      <c r="O261" s="140">
        <f t="shared" si="96"/>
        <v>0</v>
      </c>
      <c r="P261" s="140">
        <f t="shared" si="97"/>
        <v>0</v>
      </c>
      <c r="Q261" s="10">
        <f t="shared" si="98"/>
        <v>0</v>
      </c>
      <c r="R261" s="10">
        <f t="shared" si="99"/>
        <v>0</v>
      </c>
      <c r="S261" s="141">
        <f t="shared" si="100"/>
        <v>0</v>
      </c>
      <c r="T261" s="10">
        <f t="shared" si="106"/>
        <v>0</v>
      </c>
      <c r="U261" s="10">
        <f t="shared" si="101"/>
        <v>0</v>
      </c>
      <c r="V261" s="10">
        <f t="shared" si="102"/>
        <v>0</v>
      </c>
      <c r="W261" s="10">
        <f t="shared" si="103"/>
        <v>0</v>
      </c>
      <c r="X261" s="10">
        <f t="shared" si="104"/>
        <v>0</v>
      </c>
      <c r="Y261" s="10">
        <f t="shared" si="105"/>
        <v>0</v>
      </c>
      <c r="AH261" s="130">
        <v>0</v>
      </c>
      <c r="AI261" s="8">
        <f t="shared" si="87"/>
        <v>0</v>
      </c>
      <c r="AJ261" s="130">
        <v>0</v>
      </c>
      <c r="AK261" s="8">
        <f t="shared" si="88"/>
        <v>0</v>
      </c>
    </row>
    <row r="262" spans="1:37" ht="15" customHeight="1">
      <c r="A262" s="248"/>
      <c r="B262" s="245"/>
      <c r="C262" s="260"/>
      <c r="D262" s="36">
        <v>78</v>
      </c>
      <c r="E262" s="39">
        <v>0</v>
      </c>
      <c r="F262" s="105">
        <v>0</v>
      </c>
      <c r="G262" s="45">
        <f t="shared" ref="G262:G290" si="107">$E262-F262</f>
        <v>0</v>
      </c>
      <c r="H262" s="36">
        <v>0</v>
      </c>
      <c r="I262" s="8">
        <f t="shared" si="92"/>
        <v>0</v>
      </c>
      <c r="J262" s="36">
        <v>0</v>
      </c>
      <c r="K262" s="8">
        <f t="shared" si="93"/>
        <v>0</v>
      </c>
      <c r="L262" s="36">
        <v>0</v>
      </c>
      <c r="M262" s="45">
        <f t="shared" si="94"/>
        <v>0</v>
      </c>
      <c r="O262" s="140">
        <f t="shared" si="96"/>
        <v>0</v>
      </c>
      <c r="P262" s="140">
        <f t="shared" si="97"/>
        <v>0</v>
      </c>
      <c r="Q262" s="10">
        <f t="shared" si="98"/>
        <v>0</v>
      </c>
      <c r="R262" s="10">
        <f t="shared" si="99"/>
        <v>0</v>
      </c>
      <c r="S262" s="141">
        <f t="shared" si="100"/>
        <v>0</v>
      </c>
      <c r="T262" s="10">
        <f t="shared" si="106"/>
        <v>0</v>
      </c>
      <c r="U262" s="10">
        <f t="shared" si="101"/>
        <v>0</v>
      </c>
      <c r="V262" s="10">
        <f t="shared" si="102"/>
        <v>0</v>
      </c>
      <c r="W262" s="10">
        <f t="shared" si="103"/>
        <v>0</v>
      </c>
      <c r="X262" s="10">
        <f t="shared" si="104"/>
        <v>0</v>
      </c>
      <c r="Y262" s="10">
        <f t="shared" si="105"/>
        <v>0</v>
      </c>
      <c r="AH262" s="130">
        <v>0</v>
      </c>
      <c r="AI262" s="8">
        <f t="shared" si="87"/>
        <v>0</v>
      </c>
      <c r="AJ262" s="130">
        <v>0</v>
      </c>
      <c r="AK262" s="8">
        <f t="shared" si="88"/>
        <v>0</v>
      </c>
    </row>
    <row r="263" spans="1:37" ht="15" customHeight="1">
      <c r="A263" s="248"/>
      <c r="B263" s="245"/>
      <c r="C263" s="260"/>
      <c r="D263" s="36">
        <v>91</v>
      </c>
      <c r="E263" s="39">
        <v>0</v>
      </c>
      <c r="F263" s="105">
        <v>0</v>
      </c>
      <c r="G263" s="45">
        <f t="shared" si="107"/>
        <v>0</v>
      </c>
      <c r="H263" s="36">
        <v>0</v>
      </c>
      <c r="I263" s="8">
        <f t="shared" si="92"/>
        <v>0</v>
      </c>
      <c r="J263" s="36">
        <v>0</v>
      </c>
      <c r="K263" s="8">
        <f t="shared" si="93"/>
        <v>0</v>
      </c>
      <c r="L263" s="36">
        <v>0</v>
      </c>
      <c r="M263" s="45">
        <f t="shared" si="94"/>
        <v>0</v>
      </c>
      <c r="O263" s="140">
        <f t="shared" si="96"/>
        <v>0</v>
      </c>
      <c r="P263" s="140">
        <f t="shared" si="97"/>
        <v>0</v>
      </c>
      <c r="Q263" s="10">
        <f t="shared" si="98"/>
        <v>0</v>
      </c>
      <c r="R263" s="10">
        <f t="shared" si="99"/>
        <v>0</v>
      </c>
      <c r="S263" s="141">
        <f t="shared" si="100"/>
        <v>0</v>
      </c>
      <c r="T263" s="10">
        <f t="shared" si="106"/>
        <v>0</v>
      </c>
      <c r="U263" s="10">
        <f t="shared" si="101"/>
        <v>0</v>
      </c>
      <c r="V263" s="10">
        <f t="shared" si="102"/>
        <v>0</v>
      </c>
      <c r="W263" s="10">
        <f t="shared" si="103"/>
        <v>0</v>
      </c>
      <c r="X263" s="10">
        <f t="shared" si="104"/>
        <v>0</v>
      </c>
      <c r="Y263" s="10">
        <f t="shared" si="105"/>
        <v>0</v>
      </c>
      <c r="AH263" s="130">
        <v>0</v>
      </c>
      <c r="AI263" s="8">
        <f t="shared" si="87"/>
        <v>0</v>
      </c>
      <c r="AJ263" s="130">
        <v>0</v>
      </c>
      <c r="AK263" s="8">
        <f t="shared" si="88"/>
        <v>0</v>
      </c>
    </row>
    <row r="264" spans="1:37" ht="15" customHeight="1">
      <c r="A264" s="248"/>
      <c r="B264" s="245"/>
      <c r="C264" s="260"/>
      <c r="D264" s="36">
        <v>115</v>
      </c>
      <c r="E264" s="39">
        <v>0</v>
      </c>
      <c r="F264" s="105">
        <v>0</v>
      </c>
      <c r="G264" s="45">
        <f t="shared" si="107"/>
        <v>0</v>
      </c>
      <c r="H264" s="36">
        <v>0</v>
      </c>
      <c r="I264" s="8">
        <f t="shared" si="92"/>
        <v>0</v>
      </c>
      <c r="J264" s="36">
        <v>0</v>
      </c>
      <c r="K264" s="8">
        <f t="shared" si="93"/>
        <v>0</v>
      </c>
      <c r="L264" s="36">
        <v>0</v>
      </c>
      <c r="M264" s="45">
        <f t="shared" si="94"/>
        <v>0</v>
      </c>
      <c r="O264" s="140">
        <f t="shared" si="96"/>
        <v>0</v>
      </c>
      <c r="P264" s="140">
        <f t="shared" si="97"/>
        <v>0</v>
      </c>
      <c r="Q264" s="10">
        <f t="shared" si="98"/>
        <v>0</v>
      </c>
      <c r="R264" s="10">
        <f t="shared" si="99"/>
        <v>0</v>
      </c>
      <c r="S264" s="141">
        <f t="shared" si="100"/>
        <v>0</v>
      </c>
      <c r="T264" s="10">
        <f t="shared" si="106"/>
        <v>0</v>
      </c>
      <c r="U264" s="10">
        <f t="shared" si="101"/>
        <v>0</v>
      </c>
      <c r="V264" s="10">
        <f t="shared" si="102"/>
        <v>0</v>
      </c>
      <c r="W264" s="10">
        <f t="shared" si="103"/>
        <v>0</v>
      </c>
      <c r="X264" s="10">
        <f t="shared" si="104"/>
        <v>0</v>
      </c>
      <c r="Y264" s="10">
        <f t="shared" si="105"/>
        <v>0</v>
      </c>
      <c r="AH264" s="130">
        <v>0</v>
      </c>
      <c r="AI264" s="8">
        <f t="shared" si="87"/>
        <v>0</v>
      </c>
      <c r="AJ264" s="130">
        <v>0</v>
      </c>
      <c r="AK264" s="8">
        <f t="shared" si="88"/>
        <v>0</v>
      </c>
    </row>
    <row r="265" spans="1:37" ht="15" customHeight="1">
      <c r="A265" s="248"/>
      <c r="B265" s="245"/>
      <c r="C265" s="260"/>
      <c r="D265" s="36">
        <v>136</v>
      </c>
      <c r="E265" s="39">
        <v>0</v>
      </c>
      <c r="F265" s="105">
        <v>0</v>
      </c>
      <c r="G265" s="45">
        <f t="shared" si="107"/>
        <v>0</v>
      </c>
      <c r="H265" s="36">
        <v>0</v>
      </c>
      <c r="I265" s="8">
        <f t="shared" si="92"/>
        <v>0</v>
      </c>
      <c r="J265" s="36">
        <v>0</v>
      </c>
      <c r="K265" s="8">
        <f t="shared" si="93"/>
        <v>0</v>
      </c>
      <c r="L265" s="36">
        <v>0</v>
      </c>
      <c r="M265" s="45">
        <f t="shared" si="94"/>
        <v>0</v>
      </c>
      <c r="O265" s="140">
        <f t="shared" si="96"/>
        <v>0</v>
      </c>
      <c r="P265" s="140">
        <f t="shared" si="97"/>
        <v>0</v>
      </c>
      <c r="Q265" s="10">
        <f t="shared" si="98"/>
        <v>0</v>
      </c>
      <c r="R265" s="10">
        <f t="shared" si="99"/>
        <v>0</v>
      </c>
      <c r="S265" s="141">
        <f t="shared" si="100"/>
        <v>0</v>
      </c>
      <c r="T265" s="10">
        <f t="shared" si="106"/>
        <v>0</v>
      </c>
      <c r="U265" s="10">
        <f t="shared" si="101"/>
        <v>0</v>
      </c>
      <c r="V265" s="10">
        <f t="shared" si="102"/>
        <v>0</v>
      </c>
      <c r="W265" s="10">
        <f t="shared" si="103"/>
        <v>0</v>
      </c>
      <c r="X265" s="10">
        <f t="shared" si="104"/>
        <v>0</v>
      </c>
      <c r="Y265" s="10">
        <f t="shared" si="105"/>
        <v>0</v>
      </c>
      <c r="AH265" s="130">
        <v>0</v>
      </c>
      <c r="AI265" s="8">
        <f t="shared" si="87"/>
        <v>0</v>
      </c>
      <c r="AJ265" s="130">
        <v>0</v>
      </c>
      <c r="AK265" s="8">
        <f t="shared" si="88"/>
        <v>0</v>
      </c>
    </row>
    <row r="266" spans="1:37" ht="15" customHeight="1">
      <c r="A266" s="248"/>
      <c r="B266" s="245"/>
      <c r="C266" s="260"/>
      <c r="D266" s="36">
        <v>177</v>
      </c>
      <c r="E266" s="39">
        <v>0</v>
      </c>
      <c r="F266" s="105">
        <v>0</v>
      </c>
      <c r="G266" s="45">
        <f t="shared" si="107"/>
        <v>0</v>
      </c>
      <c r="H266" s="36">
        <v>0</v>
      </c>
      <c r="I266" s="8">
        <f t="shared" si="92"/>
        <v>0</v>
      </c>
      <c r="J266" s="36">
        <v>0</v>
      </c>
      <c r="K266" s="8">
        <f t="shared" si="93"/>
        <v>0</v>
      </c>
      <c r="L266" s="36">
        <v>0</v>
      </c>
      <c r="M266" s="45">
        <f t="shared" si="94"/>
        <v>0</v>
      </c>
      <c r="O266" s="140">
        <f t="shared" si="96"/>
        <v>0</v>
      </c>
      <c r="P266" s="140">
        <f t="shared" si="97"/>
        <v>0</v>
      </c>
      <c r="Q266" s="10">
        <f t="shared" si="98"/>
        <v>0</v>
      </c>
      <c r="R266" s="10">
        <f t="shared" si="99"/>
        <v>0</v>
      </c>
      <c r="S266" s="141">
        <f t="shared" si="100"/>
        <v>0</v>
      </c>
      <c r="T266" s="10">
        <f t="shared" si="106"/>
        <v>0</v>
      </c>
      <c r="U266" s="10">
        <f t="shared" si="101"/>
        <v>0</v>
      </c>
      <c r="V266" s="10">
        <f t="shared" si="102"/>
        <v>0</v>
      </c>
      <c r="W266" s="10">
        <f t="shared" si="103"/>
        <v>0</v>
      </c>
      <c r="X266" s="10">
        <f t="shared" si="104"/>
        <v>0</v>
      </c>
      <c r="Y266" s="10">
        <f t="shared" si="105"/>
        <v>0</v>
      </c>
      <c r="AH266" s="130">
        <v>0</v>
      </c>
      <c r="AI266" s="8">
        <f t="shared" si="87"/>
        <v>0</v>
      </c>
      <c r="AJ266" s="130">
        <v>0</v>
      </c>
      <c r="AK266" s="8">
        <f t="shared" si="88"/>
        <v>0</v>
      </c>
    </row>
    <row r="267" spans="1:37" ht="15" customHeight="1">
      <c r="A267" s="248"/>
      <c r="B267" s="245"/>
      <c r="C267" s="260"/>
      <c r="D267" s="36">
        <v>212</v>
      </c>
      <c r="E267" s="39">
        <v>0</v>
      </c>
      <c r="F267" s="105">
        <v>0</v>
      </c>
      <c r="G267" s="45">
        <f t="shared" si="107"/>
        <v>0</v>
      </c>
      <c r="H267" s="36">
        <v>0</v>
      </c>
      <c r="I267" s="8">
        <f t="shared" si="92"/>
        <v>0</v>
      </c>
      <c r="J267" s="36">
        <v>0</v>
      </c>
      <c r="K267" s="8">
        <f t="shared" si="93"/>
        <v>0</v>
      </c>
      <c r="L267" s="36">
        <v>0</v>
      </c>
      <c r="M267" s="45">
        <f t="shared" si="94"/>
        <v>0</v>
      </c>
      <c r="O267" s="140">
        <f t="shared" si="96"/>
        <v>0</v>
      </c>
      <c r="P267" s="140">
        <f t="shared" si="97"/>
        <v>0</v>
      </c>
      <c r="Q267" s="10">
        <f t="shared" si="98"/>
        <v>0</v>
      </c>
      <c r="R267" s="10">
        <f t="shared" si="99"/>
        <v>0</v>
      </c>
      <c r="S267" s="141">
        <f t="shared" si="100"/>
        <v>0</v>
      </c>
      <c r="T267" s="10">
        <f t="shared" si="106"/>
        <v>0</v>
      </c>
      <c r="U267" s="10">
        <f t="shared" si="101"/>
        <v>0</v>
      </c>
      <c r="V267" s="10">
        <f t="shared" si="102"/>
        <v>0</v>
      </c>
      <c r="W267" s="10">
        <f t="shared" si="103"/>
        <v>0</v>
      </c>
      <c r="X267" s="10">
        <f t="shared" si="104"/>
        <v>0</v>
      </c>
      <c r="Y267" s="10">
        <f t="shared" si="105"/>
        <v>0</v>
      </c>
      <c r="AH267" s="130">
        <v>0</v>
      </c>
      <c r="AI267" s="8">
        <f t="shared" si="87"/>
        <v>0</v>
      </c>
      <c r="AJ267" s="130">
        <v>0</v>
      </c>
      <c r="AK267" s="8">
        <f t="shared" si="88"/>
        <v>0</v>
      </c>
    </row>
    <row r="268" spans="1:37" ht="15" customHeight="1">
      <c r="A268" s="248"/>
      <c r="B268" s="245"/>
      <c r="C268" s="260"/>
      <c r="D268" s="36">
        <v>241</v>
      </c>
      <c r="E268" s="39">
        <v>0</v>
      </c>
      <c r="F268" s="105">
        <v>0</v>
      </c>
      <c r="G268" s="45">
        <f t="shared" si="107"/>
        <v>0</v>
      </c>
      <c r="H268" s="36">
        <v>0</v>
      </c>
      <c r="I268" s="8">
        <f t="shared" si="92"/>
        <v>0</v>
      </c>
      <c r="J268" s="36">
        <v>0</v>
      </c>
      <c r="K268" s="8">
        <f t="shared" si="93"/>
        <v>0</v>
      </c>
      <c r="L268" s="36">
        <v>0</v>
      </c>
      <c r="M268" s="45">
        <f t="shared" si="94"/>
        <v>0</v>
      </c>
      <c r="O268" s="140">
        <f t="shared" si="96"/>
        <v>0</v>
      </c>
      <c r="P268" s="140">
        <f t="shared" si="97"/>
        <v>0</v>
      </c>
      <c r="Q268" s="10">
        <f t="shared" si="98"/>
        <v>0</v>
      </c>
      <c r="R268" s="10">
        <f t="shared" si="99"/>
        <v>0</v>
      </c>
      <c r="S268" s="141">
        <f t="shared" si="100"/>
        <v>0</v>
      </c>
      <c r="T268" s="10">
        <f t="shared" si="106"/>
        <v>0</v>
      </c>
      <c r="U268" s="10">
        <f t="shared" si="101"/>
        <v>0</v>
      </c>
      <c r="V268" s="10">
        <f t="shared" si="102"/>
        <v>0</v>
      </c>
      <c r="W268" s="10">
        <f t="shared" si="103"/>
        <v>0</v>
      </c>
      <c r="X268" s="10">
        <f t="shared" si="104"/>
        <v>0</v>
      </c>
      <c r="Y268" s="10">
        <f t="shared" si="105"/>
        <v>0</v>
      </c>
      <c r="AH268" s="130">
        <v>0</v>
      </c>
      <c r="AI268" s="8">
        <f t="shared" si="87"/>
        <v>0</v>
      </c>
      <c r="AJ268" s="130">
        <v>0</v>
      </c>
      <c r="AK268" s="8">
        <f t="shared" si="88"/>
        <v>0</v>
      </c>
    </row>
    <row r="269" spans="1:37" ht="15" customHeight="1">
      <c r="A269" s="248"/>
      <c r="B269" s="245"/>
      <c r="C269" s="260"/>
      <c r="D269" s="36">
        <v>257</v>
      </c>
      <c r="E269" s="39">
        <v>0</v>
      </c>
      <c r="F269" s="105">
        <v>0</v>
      </c>
      <c r="G269" s="45">
        <f t="shared" si="107"/>
        <v>0</v>
      </c>
      <c r="H269" s="36">
        <v>0</v>
      </c>
      <c r="I269" s="8">
        <f t="shared" si="92"/>
        <v>0</v>
      </c>
      <c r="J269" s="36">
        <v>0</v>
      </c>
      <c r="K269" s="8">
        <f t="shared" si="93"/>
        <v>0</v>
      </c>
      <c r="L269" s="36">
        <v>0</v>
      </c>
      <c r="M269" s="45">
        <f t="shared" si="94"/>
        <v>0</v>
      </c>
      <c r="O269" s="140">
        <f t="shared" si="96"/>
        <v>0</v>
      </c>
      <c r="P269" s="140">
        <f t="shared" si="97"/>
        <v>0</v>
      </c>
      <c r="Q269" s="10">
        <f t="shared" si="98"/>
        <v>0</v>
      </c>
      <c r="R269" s="10">
        <f t="shared" si="99"/>
        <v>0</v>
      </c>
      <c r="S269" s="141">
        <f t="shared" si="100"/>
        <v>0</v>
      </c>
      <c r="T269" s="10">
        <f t="shared" si="106"/>
        <v>0</v>
      </c>
      <c r="U269" s="10">
        <f t="shared" si="101"/>
        <v>0</v>
      </c>
      <c r="V269" s="10">
        <f t="shared" si="102"/>
        <v>0</v>
      </c>
      <c r="W269" s="10">
        <f t="shared" si="103"/>
        <v>0</v>
      </c>
      <c r="X269" s="10">
        <f t="shared" si="104"/>
        <v>0</v>
      </c>
      <c r="Y269" s="10">
        <f t="shared" si="105"/>
        <v>0</v>
      </c>
      <c r="AH269" s="130">
        <v>0</v>
      </c>
      <c r="AI269" s="8">
        <f t="shared" si="87"/>
        <v>0</v>
      </c>
      <c r="AJ269" s="130">
        <v>0</v>
      </c>
      <c r="AK269" s="8">
        <f t="shared" si="88"/>
        <v>0</v>
      </c>
    </row>
    <row r="270" spans="1:37" ht="15" customHeight="1" thickBot="1">
      <c r="A270" s="248"/>
      <c r="B270" s="246"/>
      <c r="C270" s="261"/>
      <c r="D270" s="37">
        <v>290</v>
      </c>
      <c r="E270" s="42">
        <v>1</v>
      </c>
      <c r="F270" s="106">
        <v>0</v>
      </c>
      <c r="G270" s="46">
        <f t="shared" si="107"/>
        <v>1</v>
      </c>
      <c r="H270" s="37">
        <v>0</v>
      </c>
      <c r="I270" s="27">
        <f t="shared" si="92"/>
        <v>1</v>
      </c>
      <c r="J270" s="37">
        <v>1</v>
      </c>
      <c r="K270" s="27">
        <f t="shared" si="93"/>
        <v>0</v>
      </c>
      <c r="L270" s="37">
        <v>0</v>
      </c>
      <c r="M270" s="46">
        <f t="shared" si="94"/>
        <v>1</v>
      </c>
      <c r="O270" s="140">
        <f t="shared" si="96"/>
        <v>0</v>
      </c>
      <c r="P270" s="140">
        <f t="shared" si="97"/>
        <v>0</v>
      </c>
      <c r="Q270" s="10">
        <f t="shared" si="98"/>
        <v>0</v>
      </c>
      <c r="R270" s="10">
        <f t="shared" si="99"/>
        <v>0</v>
      </c>
      <c r="S270" s="141">
        <f t="shared" si="100"/>
        <v>0</v>
      </c>
      <c r="T270" s="10">
        <f t="shared" si="106"/>
        <v>0</v>
      </c>
      <c r="U270" s="10">
        <f t="shared" si="101"/>
        <v>0</v>
      </c>
      <c r="V270" s="10">
        <f t="shared" si="102"/>
        <v>0</v>
      </c>
      <c r="W270" s="10">
        <f t="shared" si="103"/>
        <v>0</v>
      </c>
      <c r="X270" s="10">
        <f t="shared" si="104"/>
        <v>0</v>
      </c>
      <c r="Y270" s="10">
        <f t="shared" si="105"/>
        <v>0</v>
      </c>
      <c r="AH270" s="131">
        <v>1</v>
      </c>
      <c r="AI270" s="27">
        <f t="shared" si="87"/>
        <v>0</v>
      </c>
      <c r="AJ270" s="131">
        <v>1</v>
      </c>
      <c r="AK270" s="27">
        <f t="shared" si="88"/>
        <v>0</v>
      </c>
    </row>
    <row r="271" spans="1:37" ht="15" customHeight="1" thickBot="1">
      <c r="A271" s="248"/>
      <c r="B271" s="75"/>
      <c r="C271" s="76"/>
      <c r="D271" s="57"/>
      <c r="E271" s="77"/>
      <c r="F271" s="57"/>
      <c r="G271" s="78"/>
      <c r="H271" s="57"/>
      <c r="I271" s="78"/>
      <c r="J271" s="57"/>
      <c r="K271" s="78"/>
      <c r="L271" s="57"/>
      <c r="M271" s="78"/>
      <c r="O271" s="140">
        <f t="shared" si="96"/>
        <v>0</v>
      </c>
      <c r="P271" s="140">
        <f t="shared" si="97"/>
        <v>0</v>
      </c>
      <c r="Q271" s="10">
        <f t="shared" si="98"/>
        <v>0</v>
      </c>
      <c r="R271" s="10">
        <f t="shared" si="99"/>
        <v>0</v>
      </c>
      <c r="S271" s="141">
        <f t="shared" si="100"/>
        <v>0</v>
      </c>
      <c r="T271" s="10">
        <f t="shared" si="106"/>
        <v>0</v>
      </c>
      <c r="U271" s="10">
        <f t="shared" si="101"/>
        <v>0</v>
      </c>
      <c r="V271" s="10">
        <f t="shared" si="102"/>
        <v>0</v>
      </c>
      <c r="W271" s="10">
        <f t="shared" si="103"/>
        <v>0</v>
      </c>
      <c r="X271" s="10">
        <f t="shared" si="104"/>
        <v>0</v>
      </c>
      <c r="Y271" s="10">
        <f t="shared" si="105"/>
        <v>0</v>
      </c>
      <c r="AH271" s="57"/>
      <c r="AI271" s="78"/>
      <c r="AJ271" s="57"/>
      <c r="AK271" s="78"/>
    </row>
    <row r="272" spans="1:37" ht="15" customHeight="1">
      <c r="A272" s="248"/>
      <c r="B272" s="244" t="s">
        <v>16</v>
      </c>
      <c r="C272" s="259">
        <v>33</v>
      </c>
      <c r="D272" s="35">
        <v>33</v>
      </c>
      <c r="E272" s="41">
        <v>1</v>
      </c>
      <c r="F272" s="35">
        <v>1</v>
      </c>
      <c r="G272" s="26">
        <f t="shared" si="107"/>
        <v>0</v>
      </c>
      <c r="H272" s="35">
        <v>1</v>
      </c>
      <c r="I272" s="26">
        <f>$E272-H272</f>
        <v>0</v>
      </c>
      <c r="J272" s="35">
        <v>1</v>
      </c>
      <c r="K272" s="26">
        <f>$E272-J272</f>
        <v>0</v>
      </c>
      <c r="L272" s="35">
        <v>0</v>
      </c>
      <c r="M272" s="43">
        <f>$E272-L272</f>
        <v>1</v>
      </c>
      <c r="O272" s="140">
        <f t="shared" si="96"/>
        <v>0</v>
      </c>
      <c r="P272" s="140">
        <f t="shared" si="97"/>
        <v>1</v>
      </c>
      <c r="Q272" s="10">
        <f t="shared" si="98"/>
        <v>0</v>
      </c>
      <c r="R272" s="10">
        <f t="shared" si="99"/>
        <v>0</v>
      </c>
      <c r="S272" s="141">
        <f t="shared" si="100"/>
        <v>0</v>
      </c>
      <c r="T272" s="10">
        <f t="shared" si="106"/>
        <v>1</v>
      </c>
      <c r="U272" s="10">
        <f t="shared" si="101"/>
        <v>1</v>
      </c>
      <c r="V272" s="10">
        <f t="shared" si="102"/>
        <v>0</v>
      </c>
      <c r="W272" s="10">
        <f t="shared" si="103"/>
        <v>1</v>
      </c>
      <c r="X272" s="10">
        <f t="shared" si="104"/>
        <v>0</v>
      </c>
      <c r="Y272" s="10">
        <f t="shared" si="105"/>
        <v>0</v>
      </c>
      <c r="AH272" s="129">
        <v>1</v>
      </c>
      <c r="AI272" s="26">
        <f>$E272-AH272</f>
        <v>0</v>
      </c>
      <c r="AJ272" s="129">
        <v>1</v>
      </c>
      <c r="AK272" s="26">
        <f>$E272-AJ272</f>
        <v>0</v>
      </c>
    </row>
    <row r="273" spans="1:37" ht="15" customHeight="1" thickBot="1">
      <c r="A273" s="248"/>
      <c r="B273" s="246"/>
      <c r="C273" s="261"/>
      <c r="D273" s="37">
        <v>57</v>
      </c>
      <c r="E273" s="42">
        <v>0</v>
      </c>
      <c r="F273" s="37">
        <v>0</v>
      </c>
      <c r="G273" s="27">
        <f t="shared" si="107"/>
        <v>0</v>
      </c>
      <c r="H273" s="37">
        <v>0</v>
      </c>
      <c r="I273" s="27">
        <f>$E273-H273</f>
        <v>0</v>
      </c>
      <c r="J273" s="37">
        <v>0</v>
      </c>
      <c r="K273" s="27">
        <f>$E273-J273</f>
        <v>0</v>
      </c>
      <c r="L273" s="37">
        <v>0</v>
      </c>
      <c r="M273" s="46">
        <f>$E273-L273</f>
        <v>0</v>
      </c>
      <c r="O273" s="140">
        <f t="shared" si="96"/>
        <v>0</v>
      </c>
      <c r="P273" s="140">
        <f t="shared" si="97"/>
        <v>0</v>
      </c>
      <c r="Q273" s="10">
        <f t="shared" si="98"/>
        <v>0</v>
      </c>
      <c r="R273" s="10">
        <f t="shared" si="99"/>
        <v>0</v>
      </c>
      <c r="S273" s="141">
        <f t="shared" si="100"/>
        <v>0</v>
      </c>
      <c r="T273" s="10">
        <f t="shared" si="106"/>
        <v>0</v>
      </c>
      <c r="U273" s="10">
        <f t="shared" si="101"/>
        <v>0</v>
      </c>
      <c r="V273" s="10">
        <f t="shared" si="102"/>
        <v>0</v>
      </c>
      <c r="W273" s="10">
        <f t="shared" si="103"/>
        <v>0</v>
      </c>
      <c r="X273" s="10">
        <f t="shared" si="104"/>
        <v>0</v>
      </c>
      <c r="Y273" s="10">
        <f t="shared" si="105"/>
        <v>0</v>
      </c>
      <c r="AH273" s="131">
        <v>0</v>
      </c>
      <c r="AI273" s="27">
        <f>$E273-AH273</f>
        <v>0</v>
      </c>
      <c r="AJ273" s="131">
        <v>0</v>
      </c>
      <c r="AK273" s="27">
        <f>$E273-AJ273</f>
        <v>0</v>
      </c>
    </row>
    <row r="274" spans="1:37" ht="15" customHeight="1">
      <c r="A274" s="248"/>
      <c r="B274" s="244" t="s">
        <v>16</v>
      </c>
      <c r="C274" s="259">
        <v>57</v>
      </c>
      <c r="D274" s="35">
        <v>33</v>
      </c>
      <c r="E274" s="41">
        <v>0</v>
      </c>
      <c r="F274" s="35">
        <v>0</v>
      </c>
      <c r="G274" s="26">
        <f t="shared" si="107"/>
        <v>0</v>
      </c>
      <c r="H274" s="35">
        <v>0</v>
      </c>
      <c r="I274" s="26">
        <f>$E274-H274</f>
        <v>0</v>
      </c>
      <c r="J274" s="35">
        <v>0</v>
      </c>
      <c r="K274" s="26">
        <f>$E274-J274</f>
        <v>0</v>
      </c>
      <c r="L274" s="35">
        <v>0</v>
      </c>
      <c r="M274" s="43">
        <f>$E274-L274</f>
        <v>0</v>
      </c>
      <c r="O274" s="140">
        <f t="shared" si="96"/>
        <v>0</v>
      </c>
      <c r="P274" s="140">
        <f t="shared" si="97"/>
        <v>0</v>
      </c>
      <c r="Q274" s="10">
        <f t="shared" si="98"/>
        <v>0</v>
      </c>
      <c r="R274" s="10">
        <f t="shared" si="99"/>
        <v>0</v>
      </c>
      <c r="S274" s="141">
        <f t="shared" si="100"/>
        <v>0</v>
      </c>
      <c r="T274" s="10">
        <f t="shared" si="106"/>
        <v>0</v>
      </c>
      <c r="U274" s="10">
        <f t="shared" si="101"/>
        <v>0</v>
      </c>
      <c r="V274" s="10">
        <f t="shared" si="102"/>
        <v>0</v>
      </c>
      <c r="W274" s="10">
        <f t="shared" si="103"/>
        <v>0</v>
      </c>
      <c r="X274" s="10">
        <f t="shared" si="104"/>
        <v>0</v>
      </c>
      <c r="Y274" s="10">
        <f t="shared" si="105"/>
        <v>0</v>
      </c>
      <c r="AH274" s="129">
        <v>0</v>
      </c>
      <c r="AI274" s="26">
        <f>$E274-AH274</f>
        <v>0</v>
      </c>
      <c r="AJ274" s="129">
        <v>0</v>
      </c>
      <c r="AK274" s="26">
        <f>$E274-AJ274</f>
        <v>0</v>
      </c>
    </row>
    <row r="275" spans="1:37" ht="15" customHeight="1" thickBot="1">
      <c r="A275" s="249"/>
      <c r="B275" s="246"/>
      <c r="C275" s="261"/>
      <c r="D275" s="37">
        <v>57</v>
      </c>
      <c r="E275" s="42">
        <v>1</v>
      </c>
      <c r="F275" s="37">
        <v>0</v>
      </c>
      <c r="G275" s="27">
        <f t="shared" si="107"/>
        <v>1</v>
      </c>
      <c r="H275" s="37">
        <v>1</v>
      </c>
      <c r="I275" s="27">
        <f>$E275-H275</f>
        <v>0</v>
      </c>
      <c r="J275" s="37">
        <v>1</v>
      </c>
      <c r="K275" s="27">
        <f>$E275-J275</f>
        <v>0</v>
      </c>
      <c r="L275" s="37">
        <v>0</v>
      </c>
      <c r="M275" s="46">
        <f>$E275-L275</f>
        <v>1</v>
      </c>
      <c r="O275" s="140">
        <f t="shared" si="96"/>
        <v>0</v>
      </c>
      <c r="P275" s="140">
        <f t="shared" si="97"/>
        <v>0</v>
      </c>
      <c r="Q275" s="10">
        <f t="shared" si="98"/>
        <v>0</v>
      </c>
      <c r="R275" s="10">
        <f t="shared" si="99"/>
        <v>0</v>
      </c>
      <c r="S275" s="141">
        <f t="shared" si="100"/>
        <v>0</v>
      </c>
      <c r="T275" s="10">
        <f t="shared" si="106"/>
        <v>0</v>
      </c>
      <c r="U275" s="10">
        <f t="shared" si="101"/>
        <v>0</v>
      </c>
      <c r="V275" s="10">
        <f t="shared" si="102"/>
        <v>0</v>
      </c>
      <c r="W275" s="10">
        <f t="shared" si="103"/>
        <v>1</v>
      </c>
      <c r="X275" s="10">
        <f t="shared" si="104"/>
        <v>0</v>
      </c>
      <c r="Y275" s="10">
        <f t="shared" si="105"/>
        <v>0</v>
      </c>
      <c r="AH275" s="131">
        <v>1</v>
      </c>
      <c r="AI275" s="27">
        <f>$E275-AH275</f>
        <v>0</v>
      </c>
      <c r="AJ275" s="131">
        <v>1</v>
      </c>
      <c r="AK275" s="27">
        <f>$E275-AJ275</f>
        <v>0</v>
      </c>
    </row>
    <row r="276" spans="1:37" ht="15" customHeight="1" thickBot="1">
      <c r="A276" s="71"/>
      <c r="B276" s="71"/>
      <c r="C276" s="72"/>
      <c r="D276" s="59"/>
      <c r="E276" s="73"/>
      <c r="F276" s="59"/>
      <c r="G276" s="74"/>
      <c r="H276" s="59"/>
      <c r="I276" s="74"/>
      <c r="J276" s="59"/>
      <c r="K276" s="74"/>
      <c r="L276" s="59"/>
      <c r="M276" s="74"/>
      <c r="O276" s="140">
        <f t="shared" si="96"/>
        <v>0</v>
      </c>
      <c r="P276" s="140">
        <f t="shared" si="97"/>
        <v>0</v>
      </c>
      <c r="Q276" s="10">
        <f t="shared" si="98"/>
        <v>0</v>
      </c>
      <c r="R276" s="10">
        <f t="shared" si="99"/>
        <v>0</v>
      </c>
      <c r="S276" s="141">
        <f t="shared" si="100"/>
        <v>0</v>
      </c>
      <c r="T276" s="10">
        <f t="shared" si="106"/>
        <v>0</v>
      </c>
      <c r="U276" s="10">
        <f t="shared" si="101"/>
        <v>0</v>
      </c>
      <c r="V276" s="10">
        <f t="shared" si="102"/>
        <v>0</v>
      </c>
      <c r="W276" s="10">
        <f t="shared" si="103"/>
        <v>0</v>
      </c>
      <c r="X276" s="10">
        <f t="shared" si="104"/>
        <v>0</v>
      </c>
      <c r="Y276" s="10">
        <f t="shared" si="105"/>
        <v>0</v>
      </c>
      <c r="AH276" s="59"/>
      <c r="AI276" s="74"/>
      <c r="AJ276" s="59"/>
      <c r="AK276" s="74"/>
    </row>
    <row r="277" spans="1:37" ht="15" customHeight="1">
      <c r="A277" s="251" t="s">
        <v>125</v>
      </c>
      <c r="B277" s="244" t="s">
        <v>18</v>
      </c>
      <c r="C277" s="259">
        <v>78</v>
      </c>
      <c r="D277" s="35">
        <v>62</v>
      </c>
      <c r="E277" s="41">
        <v>0</v>
      </c>
      <c r="F277" s="104">
        <v>0</v>
      </c>
      <c r="G277" s="43">
        <f t="shared" si="107"/>
        <v>0</v>
      </c>
      <c r="H277" s="35">
        <v>0</v>
      </c>
      <c r="I277" s="26">
        <f t="shared" ref="I277:I300" si="108">$E277-H277</f>
        <v>0</v>
      </c>
      <c r="J277" s="35">
        <v>0</v>
      </c>
      <c r="K277" s="26">
        <f t="shared" ref="K277:K300" si="109">$E277-J277</f>
        <v>0</v>
      </c>
      <c r="L277" s="35">
        <v>0</v>
      </c>
      <c r="M277" s="43">
        <f t="shared" ref="M277:M300" si="110">$E277-L277</f>
        <v>0</v>
      </c>
      <c r="O277" s="140">
        <f t="shared" si="96"/>
        <v>0</v>
      </c>
      <c r="P277" s="140">
        <f t="shared" si="97"/>
        <v>0</v>
      </c>
      <c r="Q277" s="10">
        <f t="shared" si="98"/>
        <v>0</v>
      </c>
      <c r="R277" s="10">
        <f t="shared" si="99"/>
        <v>0</v>
      </c>
      <c r="S277" s="141">
        <f t="shared" si="100"/>
        <v>0</v>
      </c>
      <c r="T277" s="10">
        <f t="shared" si="106"/>
        <v>0</v>
      </c>
      <c r="U277" s="10">
        <f t="shared" si="101"/>
        <v>0</v>
      </c>
      <c r="V277" s="10">
        <f t="shared" si="102"/>
        <v>0</v>
      </c>
      <c r="W277" s="10">
        <f t="shared" si="103"/>
        <v>0</v>
      </c>
      <c r="X277" s="10">
        <f t="shared" si="104"/>
        <v>0</v>
      </c>
      <c r="Y277" s="10">
        <f t="shared" si="105"/>
        <v>0</v>
      </c>
      <c r="AH277" s="129">
        <v>0</v>
      </c>
      <c r="AI277" s="26">
        <f t="shared" ref="AI277:AI300" si="111">$E277-AH277</f>
        <v>0</v>
      </c>
      <c r="AJ277" s="129">
        <v>0</v>
      </c>
      <c r="AK277" s="26">
        <f t="shared" ref="AK277:AK300" si="112">$E277-AJ277</f>
        <v>0</v>
      </c>
    </row>
    <row r="278" spans="1:37" ht="15" customHeight="1">
      <c r="A278" s="251"/>
      <c r="B278" s="245"/>
      <c r="C278" s="260"/>
      <c r="D278" s="36">
        <v>78</v>
      </c>
      <c r="E278" s="39">
        <v>1</v>
      </c>
      <c r="F278" s="105">
        <v>1</v>
      </c>
      <c r="G278" s="45">
        <f t="shared" si="107"/>
        <v>0</v>
      </c>
      <c r="H278" s="36">
        <v>1</v>
      </c>
      <c r="I278" s="8">
        <f t="shared" si="108"/>
        <v>0</v>
      </c>
      <c r="J278" s="36">
        <v>1</v>
      </c>
      <c r="K278" s="8">
        <f t="shared" si="109"/>
        <v>0</v>
      </c>
      <c r="L278" s="36">
        <v>0</v>
      </c>
      <c r="M278" s="45">
        <f t="shared" si="110"/>
        <v>1</v>
      </c>
      <c r="O278" s="140">
        <f t="shared" si="96"/>
        <v>0</v>
      </c>
      <c r="P278" s="140">
        <f t="shared" si="97"/>
        <v>1</v>
      </c>
      <c r="Q278" s="10">
        <f t="shared" si="98"/>
        <v>0</v>
      </c>
      <c r="R278" s="10">
        <f t="shared" si="99"/>
        <v>0</v>
      </c>
      <c r="S278" s="141">
        <f t="shared" si="100"/>
        <v>0</v>
      </c>
      <c r="T278" s="10">
        <f t="shared" si="106"/>
        <v>1</v>
      </c>
      <c r="U278" s="10">
        <f t="shared" si="101"/>
        <v>1</v>
      </c>
      <c r="V278" s="10">
        <f t="shared" si="102"/>
        <v>0</v>
      </c>
      <c r="W278" s="10">
        <f t="shared" si="103"/>
        <v>1</v>
      </c>
      <c r="X278" s="10">
        <f t="shared" si="104"/>
        <v>0</v>
      </c>
      <c r="Y278" s="10">
        <f t="shared" si="105"/>
        <v>0</v>
      </c>
      <c r="AH278" s="130">
        <v>1</v>
      </c>
      <c r="AI278" s="8">
        <f t="shared" si="111"/>
        <v>0</v>
      </c>
      <c r="AJ278" s="130">
        <v>1</v>
      </c>
      <c r="AK278" s="8">
        <f t="shared" si="112"/>
        <v>0</v>
      </c>
    </row>
    <row r="279" spans="1:37" ht="15" customHeight="1">
      <c r="A279" s="251"/>
      <c r="B279" s="245"/>
      <c r="C279" s="260"/>
      <c r="D279" s="36">
        <v>103</v>
      </c>
      <c r="E279" s="39">
        <v>0</v>
      </c>
      <c r="F279" s="105">
        <v>0</v>
      </c>
      <c r="G279" s="45">
        <f t="shared" ref="G279:G288" si="113">$E279-F279</f>
        <v>0</v>
      </c>
      <c r="H279" s="36">
        <v>0</v>
      </c>
      <c r="I279" s="8">
        <f t="shared" si="108"/>
        <v>0</v>
      </c>
      <c r="J279" s="36">
        <v>0</v>
      </c>
      <c r="K279" s="8">
        <f t="shared" si="109"/>
        <v>0</v>
      </c>
      <c r="L279" s="36">
        <v>0</v>
      </c>
      <c r="M279" s="45">
        <f t="shared" si="110"/>
        <v>0</v>
      </c>
      <c r="O279" s="140">
        <f t="shared" si="96"/>
        <v>0</v>
      </c>
      <c r="P279" s="140">
        <f t="shared" si="97"/>
        <v>0</v>
      </c>
      <c r="Q279" s="10">
        <f t="shared" si="98"/>
        <v>0</v>
      </c>
      <c r="R279" s="10">
        <f t="shared" si="99"/>
        <v>0</v>
      </c>
      <c r="S279" s="141">
        <f t="shared" si="100"/>
        <v>0</v>
      </c>
      <c r="T279" s="10">
        <f t="shared" si="106"/>
        <v>0</v>
      </c>
      <c r="U279" s="10">
        <f t="shared" si="101"/>
        <v>0</v>
      </c>
      <c r="V279" s="10">
        <f t="shared" si="102"/>
        <v>0</v>
      </c>
      <c r="W279" s="10">
        <f t="shared" si="103"/>
        <v>0</v>
      </c>
      <c r="X279" s="10">
        <f t="shared" si="104"/>
        <v>0</v>
      </c>
      <c r="Y279" s="10">
        <f t="shared" si="105"/>
        <v>0</v>
      </c>
      <c r="AH279" s="130">
        <v>0</v>
      </c>
      <c r="AI279" s="8">
        <f t="shared" si="111"/>
        <v>0</v>
      </c>
      <c r="AJ279" s="130">
        <v>0</v>
      </c>
      <c r="AK279" s="8">
        <f t="shared" si="112"/>
        <v>0</v>
      </c>
    </row>
    <row r="280" spans="1:37" ht="15" customHeight="1">
      <c r="A280" s="251"/>
      <c r="B280" s="245"/>
      <c r="C280" s="260"/>
      <c r="D280" s="36">
        <v>113</v>
      </c>
      <c r="E280" s="39">
        <v>0</v>
      </c>
      <c r="F280" s="105">
        <v>0</v>
      </c>
      <c r="G280" s="45">
        <f t="shared" si="113"/>
        <v>0</v>
      </c>
      <c r="H280" s="36">
        <v>0</v>
      </c>
      <c r="I280" s="8">
        <f t="shared" si="108"/>
        <v>0</v>
      </c>
      <c r="J280" s="36">
        <v>0</v>
      </c>
      <c r="K280" s="8">
        <f t="shared" si="109"/>
        <v>0</v>
      </c>
      <c r="L280" s="36">
        <v>1</v>
      </c>
      <c r="M280" s="45">
        <f t="shared" si="110"/>
        <v>-1</v>
      </c>
      <c r="O280" s="140">
        <f t="shared" si="96"/>
        <v>0</v>
      </c>
      <c r="P280" s="140">
        <f t="shared" si="97"/>
        <v>0</v>
      </c>
      <c r="Q280" s="10">
        <f t="shared" si="98"/>
        <v>0</v>
      </c>
      <c r="R280" s="10">
        <f t="shared" si="99"/>
        <v>0</v>
      </c>
      <c r="S280" s="141">
        <f t="shared" si="100"/>
        <v>0</v>
      </c>
      <c r="T280" s="10">
        <f t="shared" si="106"/>
        <v>0</v>
      </c>
      <c r="U280" s="10">
        <f t="shared" si="101"/>
        <v>0</v>
      </c>
      <c r="V280" s="10">
        <f t="shared" si="102"/>
        <v>0</v>
      </c>
      <c r="W280" s="10">
        <f t="shared" si="103"/>
        <v>0</v>
      </c>
      <c r="X280" s="10">
        <f t="shared" si="104"/>
        <v>0</v>
      </c>
      <c r="Y280" s="10">
        <f t="shared" si="105"/>
        <v>0</v>
      </c>
      <c r="AH280" s="130">
        <v>0</v>
      </c>
      <c r="AI280" s="8">
        <f t="shared" si="111"/>
        <v>0</v>
      </c>
      <c r="AJ280" s="130">
        <v>0</v>
      </c>
      <c r="AK280" s="8">
        <f t="shared" si="112"/>
        <v>0</v>
      </c>
    </row>
    <row r="281" spans="1:37" ht="15" customHeight="1">
      <c r="A281" s="251"/>
      <c r="B281" s="245"/>
      <c r="C281" s="260"/>
      <c r="D281" s="36">
        <v>125</v>
      </c>
      <c r="E281" s="39">
        <v>0</v>
      </c>
      <c r="F281" s="105">
        <v>0</v>
      </c>
      <c r="G281" s="45">
        <f t="shared" si="113"/>
        <v>0</v>
      </c>
      <c r="H281" s="36">
        <v>0</v>
      </c>
      <c r="I281" s="8">
        <f t="shared" si="108"/>
        <v>0</v>
      </c>
      <c r="J281" s="36">
        <v>0</v>
      </c>
      <c r="K281" s="8">
        <f t="shared" si="109"/>
        <v>0</v>
      </c>
      <c r="L281" s="36">
        <v>0</v>
      </c>
      <c r="M281" s="45">
        <f t="shared" si="110"/>
        <v>0</v>
      </c>
      <c r="O281" s="140">
        <f t="shared" si="96"/>
        <v>0</v>
      </c>
      <c r="P281" s="140">
        <f t="shared" si="97"/>
        <v>0</v>
      </c>
      <c r="Q281" s="10">
        <f t="shared" si="98"/>
        <v>0</v>
      </c>
      <c r="R281" s="10">
        <f t="shared" si="99"/>
        <v>0</v>
      </c>
      <c r="S281" s="141">
        <f t="shared" si="100"/>
        <v>0</v>
      </c>
      <c r="T281" s="10">
        <f t="shared" si="106"/>
        <v>0</v>
      </c>
      <c r="U281" s="10">
        <f t="shared" si="101"/>
        <v>0</v>
      </c>
      <c r="V281" s="10">
        <f t="shared" si="102"/>
        <v>0</v>
      </c>
      <c r="W281" s="10">
        <f t="shared" si="103"/>
        <v>0</v>
      </c>
      <c r="X281" s="10">
        <f t="shared" si="104"/>
        <v>0</v>
      </c>
      <c r="Y281" s="10">
        <f t="shared" si="105"/>
        <v>0</v>
      </c>
      <c r="AH281" s="130">
        <v>0</v>
      </c>
      <c r="AI281" s="8">
        <f t="shared" si="111"/>
        <v>0</v>
      </c>
      <c r="AJ281" s="130">
        <v>0</v>
      </c>
      <c r="AK281" s="8">
        <f t="shared" si="112"/>
        <v>0</v>
      </c>
    </row>
    <row r="282" spans="1:37" ht="15" customHeight="1" thickBot="1">
      <c r="A282" s="251"/>
      <c r="B282" s="246"/>
      <c r="C282" s="261"/>
      <c r="D282" s="37">
        <v>132</v>
      </c>
      <c r="E282" s="42">
        <v>0</v>
      </c>
      <c r="F282" s="106">
        <v>0</v>
      </c>
      <c r="G282" s="46">
        <f t="shared" si="113"/>
        <v>0</v>
      </c>
      <c r="H282" s="37">
        <v>0</v>
      </c>
      <c r="I282" s="27">
        <f t="shared" si="108"/>
        <v>0</v>
      </c>
      <c r="J282" s="37">
        <v>0</v>
      </c>
      <c r="K282" s="27">
        <f t="shared" si="109"/>
        <v>0</v>
      </c>
      <c r="L282" s="37">
        <v>0</v>
      </c>
      <c r="M282" s="46">
        <f t="shared" si="110"/>
        <v>0</v>
      </c>
      <c r="O282" s="140">
        <f t="shared" si="96"/>
        <v>0</v>
      </c>
      <c r="P282" s="140">
        <f t="shared" si="97"/>
        <v>0</v>
      </c>
      <c r="Q282" s="10">
        <f t="shared" si="98"/>
        <v>0</v>
      </c>
      <c r="R282" s="10">
        <f t="shared" si="99"/>
        <v>0</v>
      </c>
      <c r="S282" s="141">
        <f t="shared" si="100"/>
        <v>0</v>
      </c>
      <c r="T282" s="10">
        <f t="shared" si="106"/>
        <v>0</v>
      </c>
      <c r="U282" s="10">
        <f t="shared" si="101"/>
        <v>0</v>
      </c>
      <c r="V282" s="10">
        <f t="shared" si="102"/>
        <v>0</v>
      </c>
      <c r="W282" s="10">
        <f t="shared" si="103"/>
        <v>0</v>
      </c>
      <c r="X282" s="10">
        <f t="shared" si="104"/>
        <v>0</v>
      </c>
      <c r="Y282" s="10">
        <f t="shared" si="105"/>
        <v>0</v>
      </c>
      <c r="AH282" s="131">
        <v>0</v>
      </c>
      <c r="AI282" s="27">
        <f t="shared" si="111"/>
        <v>0</v>
      </c>
      <c r="AJ282" s="131">
        <v>0</v>
      </c>
      <c r="AK282" s="27">
        <f t="shared" si="112"/>
        <v>0</v>
      </c>
    </row>
    <row r="283" spans="1:37" ht="15" customHeight="1">
      <c r="A283" s="251"/>
      <c r="B283" s="244" t="s">
        <v>18</v>
      </c>
      <c r="C283" s="259">
        <v>103</v>
      </c>
      <c r="D283" s="35">
        <v>62</v>
      </c>
      <c r="E283" s="41">
        <v>0</v>
      </c>
      <c r="F283" s="104">
        <v>0</v>
      </c>
      <c r="G283" s="43">
        <f t="shared" si="113"/>
        <v>0</v>
      </c>
      <c r="H283" s="35">
        <v>0</v>
      </c>
      <c r="I283" s="26">
        <f t="shared" si="108"/>
        <v>0</v>
      </c>
      <c r="J283" s="35">
        <v>0</v>
      </c>
      <c r="K283" s="26">
        <f t="shared" si="109"/>
        <v>0</v>
      </c>
      <c r="L283" s="35">
        <v>0</v>
      </c>
      <c r="M283" s="43">
        <f t="shared" si="110"/>
        <v>0</v>
      </c>
      <c r="O283" s="140">
        <f t="shared" si="96"/>
        <v>0</v>
      </c>
      <c r="P283" s="140">
        <f t="shared" si="97"/>
        <v>0</v>
      </c>
      <c r="Q283" s="10">
        <f t="shared" si="98"/>
        <v>0</v>
      </c>
      <c r="R283" s="10">
        <f t="shared" si="99"/>
        <v>0</v>
      </c>
      <c r="S283" s="141">
        <f t="shared" si="100"/>
        <v>0</v>
      </c>
      <c r="T283" s="10">
        <f t="shared" si="106"/>
        <v>0</v>
      </c>
      <c r="U283" s="10">
        <f t="shared" si="101"/>
        <v>0</v>
      </c>
      <c r="V283" s="10">
        <f t="shared" si="102"/>
        <v>0</v>
      </c>
      <c r="W283" s="10">
        <f t="shared" si="103"/>
        <v>0</v>
      </c>
      <c r="X283" s="10">
        <f t="shared" si="104"/>
        <v>0</v>
      </c>
      <c r="Y283" s="10">
        <f t="shared" si="105"/>
        <v>0</v>
      </c>
      <c r="AH283" s="129">
        <v>0</v>
      </c>
      <c r="AI283" s="26">
        <f t="shared" si="111"/>
        <v>0</v>
      </c>
      <c r="AJ283" s="129">
        <v>0</v>
      </c>
      <c r="AK283" s="26">
        <f t="shared" si="112"/>
        <v>0</v>
      </c>
    </row>
    <row r="284" spans="1:37" ht="15" customHeight="1">
      <c r="A284" s="251"/>
      <c r="B284" s="245"/>
      <c r="C284" s="260"/>
      <c r="D284" s="36">
        <v>78</v>
      </c>
      <c r="E284" s="39">
        <v>0</v>
      </c>
      <c r="F284" s="105">
        <v>0</v>
      </c>
      <c r="G284" s="45">
        <f t="shared" si="113"/>
        <v>0</v>
      </c>
      <c r="H284" s="36">
        <v>0</v>
      </c>
      <c r="I284" s="8">
        <f t="shared" si="108"/>
        <v>0</v>
      </c>
      <c r="J284" s="36">
        <v>0</v>
      </c>
      <c r="K284" s="8">
        <f t="shared" si="109"/>
        <v>0</v>
      </c>
      <c r="L284" s="36">
        <v>0</v>
      </c>
      <c r="M284" s="45">
        <f t="shared" si="110"/>
        <v>0</v>
      </c>
      <c r="O284" s="140">
        <f t="shared" si="96"/>
        <v>0</v>
      </c>
      <c r="P284" s="140">
        <f t="shared" si="97"/>
        <v>0</v>
      </c>
      <c r="Q284" s="10">
        <f t="shared" si="98"/>
        <v>0</v>
      </c>
      <c r="R284" s="10">
        <f t="shared" si="99"/>
        <v>0</v>
      </c>
      <c r="S284" s="141">
        <f t="shared" si="100"/>
        <v>0</v>
      </c>
      <c r="T284" s="10">
        <f t="shared" si="106"/>
        <v>0</v>
      </c>
      <c r="U284" s="10">
        <f t="shared" si="101"/>
        <v>0</v>
      </c>
      <c r="V284" s="10">
        <f t="shared" si="102"/>
        <v>0</v>
      </c>
      <c r="W284" s="10">
        <f t="shared" si="103"/>
        <v>0</v>
      </c>
      <c r="X284" s="10">
        <f t="shared" si="104"/>
        <v>0</v>
      </c>
      <c r="Y284" s="10">
        <f t="shared" si="105"/>
        <v>0</v>
      </c>
      <c r="AH284" s="130">
        <v>0</v>
      </c>
      <c r="AI284" s="8">
        <f t="shared" si="111"/>
        <v>0</v>
      </c>
      <c r="AJ284" s="130">
        <v>0</v>
      </c>
      <c r="AK284" s="8">
        <f t="shared" si="112"/>
        <v>0</v>
      </c>
    </row>
    <row r="285" spans="1:37" ht="15" customHeight="1">
      <c r="A285" s="251"/>
      <c r="B285" s="245"/>
      <c r="C285" s="260"/>
      <c r="D285" s="36">
        <v>103</v>
      </c>
      <c r="E285" s="39">
        <v>1</v>
      </c>
      <c r="F285" s="105">
        <v>1</v>
      </c>
      <c r="G285" s="45">
        <f t="shared" si="113"/>
        <v>0</v>
      </c>
      <c r="H285" s="36">
        <v>1</v>
      </c>
      <c r="I285" s="8">
        <f t="shared" si="108"/>
        <v>0</v>
      </c>
      <c r="J285" s="36">
        <v>1</v>
      </c>
      <c r="K285" s="8">
        <f t="shared" si="109"/>
        <v>0</v>
      </c>
      <c r="L285" s="36">
        <v>1</v>
      </c>
      <c r="M285" s="45">
        <f t="shared" si="110"/>
        <v>0</v>
      </c>
      <c r="O285" s="140">
        <f t="shared" si="96"/>
        <v>1</v>
      </c>
      <c r="P285" s="140">
        <f t="shared" si="97"/>
        <v>1</v>
      </c>
      <c r="Q285" s="10">
        <f t="shared" si="98"/>
        <v>1</v>
      </c>
      <c r="R285" s="10">
        <f t="shared" si="99"/>
        <v>1</v>
      </c>
      <c r="S285" s="141">
        <f t="shared" si="100"/>
        <v>1</v>
      </c>
      <c r="T285" s="10">
        <f t="shared" si="106"/>
        <v>1</v>
      </c>
      <c r="U285" s="10">
        <f t="shared" si="101"/>
        <v>1</v>
      </c>
      <c r="V285" s="10">
        <f t="shared" si="102"/>
        <v>1</v>
      </c>
      <c r="W285" s="10">
        <f t="shared" si="103"/>
        <v>1</v>
      </c>
      <c r="X285" s="10">
        <f t="shared" si="104"/>
        <v>1</v>
      </c>
      <c r="Y285" s="10">
        <f t="shared" si="105"/>
        <v>1</v>
      </c>
      <c r="AH285" s="130">
        <v>1</v>
      </c>
      <c r="AI285" s="8">
        <f t="shared" si="111"/>
        <v>0</v>
      </c>
      <c r="AJ285" s="130">
        <v>1</v>
      </c>
      <c r="AK285" s="8">
        <f t="shared" si="112"/>
        <v>0</v>
      </c>
    </row>
    <row r="286" spans="1:37" ht="15" customHeight="1">
      <c r="A286" s="251"/>
      <c r="B286" s="245"/>
      <c r="C286" s="260"/>
      <c r="D286" s="36">
        <v>113</v>
      </c>
      <c r="E286" s="39">
        <v>0</v>
      </c>
      <c r="F286" s="105">
        <v>0</v>
      </c>
      <c r="G286" s="45">
        <f t="shared" si="113"/>
        <v>0</v>
      </c>
      <c r="H286" s="36">
        <v>0</v>
      </c>
      <c r="I286" s="8">
        <f t="shared" si="108"/>
        <v>0</v>
      </c>
      <c r="J286" s="36">
        <v>0</v>
      </c>
      <c r="K286" s="8">
        <f t="shared" si="109"/>
        <v>0</v>
      </c>
      <c r="L286" s="36">
        <v>1</v>
      </c>
      <c r="M286" s="45">
        <f t="shared" si="110"/>
        <v>-1</v>
      </c>
      <c r="O286" s="140">
        <f t="shared" si="96"/>
        <v>0</v>
      </c>
      <c r="P286" s="140">
        <f t="shared" si="97"/>
        <v>0</v>
      </c>
      <c r="Q286" s="10">
        <f t="shared" si="98"/>
        <v>0</v>
      </c>
      <c r="R286" s="10">
        <f t="shared" si="99"/>
        <v>0</v>
      </c>
      <c r="S286" s="141">
        <f t="shared" si="100"/>
        <v>0</v>
      </c>
      <c r="T286" s="10">
        <f t="shared" si="106"/>
        <v>0</v>
      </c>
      <c r="U286" s="10">
        <f t="shared" si="101"/>
        <v>0</v>
      </c>
      <c r="V286" s="10">
        <f t="shared" si="102"/>
        <v>0</v>
      </c>
      <c r="W286" s="10">
        <f t="shared" si="103"/>
        <v>0</v>
      </c>
      <c r="X286" s="10">
        <f t="shared" si="104"/>
        <v>0</v>
      </c>
      <c r="Y286" s="10">
        <f t="shared" si="105"/>
        <v>0</v>
      </c>
      <c r="AH286" s="130">
        <v>0</v>
      </c>
      <c r="AI286" s="8">
        <f t="shared" si="111"/>
        <v>0</v>
      </c>
      <c r="AJ286" s="130">
        <v>0</v>
      </c>
      <c r="AK286" s="8">
        <f t="shared" si="112"/>
        <v>0</v>
      </c>
    </row>
    <row r="287" spans="1:37" ht="15" customHeight="1">
      <c r="A287" s="251"/>
      <c r="B287" s="245"/>
      <c r="C287" s="260"/>
      <c r="D287" s="36">
        <v>125</v>
      </c>
      <c r="E287" s="39">
        <v>0</v>
      </c>
      <c r="F287" s="105">
        <v>0</v>
      </c>
      <c r="G287" s="45">
        <f t="shared" si="113"/>
        <v>0</v>
      </c>
      <c r="H287" s="36">
        <v>0</v>
      </c>
      <c r="I287" s="8">
        <f t="shared" si="108"/>
        <v>0</v>
      </c>
      <c r="J287" s="36">
        <v>0</v>
      </c>
      <c r="K287" s="8">
        <f t="shared" si="109"/>
        <v>0</v>
      </c>
      <c r="L287" s="36">
        <v>1</v>
      </c>
      <c r="M287" s="45">
        <f t="shared" si="110"/>
        <v>-1</v>
      </c>
      <c r="O287" s="140">
        <f t="shared" si="96"/>
        <v>0</v>
      </c>
      <c r="P287" s="140">
        <f t="shared" si="97"/>
        <v>0</v>
      </c>
      <c r="Q287" s="10">
        <f t="shared" si="98"/>
        <v>0</v>
      </c>
      <c r="R287" s="10">
        <f t="shared" si="99"/>
        <v>0</v>
      </c>
      <c r="S287" s="141">
        <f t="shared" si="100"/>
        <v>0</v>
      </c>
      <c r="T287" s="10">
        <f t="shared" si="106"/>
        <v>0</v>
      </c>
      <c r="U287" s="10">
        <f t="shared" si="101"/>
        <v>0</v>
      </c>
      <c r="V287" s="10">
        <f t="shared" si="102"/>
        <v>0</v>
      </c>
      <c r="W287" s="10">
        <f t="shared" si="103"/>
        <v>0</v>
      </c>
      <c r="X287" s="10">
        <f t="shared" si="104"/>
        <v>0</v>
      </c>
      <c r="Y287" s="10">
        <f t="shared" si="105"/>
        <v>0</v>
      </c>
      <c r="AH287" s="130">
        <v>0</v>
      </c>
      <c r="AI287" s="8">
        <f t="shared" si="111"/>
        <v>0</v>
      </c>
      <c r="AJ287" s="130">
        <v>0</v>
      </c>
      <c r="AK287" s="8">
        <f t="shared" si="112"/>
        <v>0</v>
      </c>
    </row>
    <row r="288" spans="1:37" ht="15" customHeight="1" thickBot="1">
      <c r="A288" s="251"/>
      <c r="B288" s="246"/>
      <c r="C288" s="261"/>
      <c r="D288" s="37">
        <v>132</v>
      </c>
      <c r="E288" s="42">
        <v>0</v>
      </c>
      <c r="F288" s="106">
        <v>0</v>
      </c>
      <c r="G288" s="46">
        <f t="shared" si="113"/>
        <v>0</v>
      </c>
      <c r="H288" s="37">
        <v>0</v>
      </c>
      <c r="I288" s="27">
        <f t="shared" si="108"/>
        <v>0</v>
      </c>
      <c r="J288" s="37">
        <v>0</v>
      </c>
      <c r="K288" s="27">
        <f t="shared" si="109"/>
        <v>0</v>
      </c>
      <c r="L288" s="37">
        <v>0</v>
      </c>
      <c r="M288" s="46">
        <f t="shared" si="110"/>
        <v>0</v>
      </c>
      <c r="O288" s="140">
        <f t="shared" si="96"/>
        <v>0</v>
      </c>
      <c r="P288" s="140">
        <f t="shared" si="97"/>
        <v>0</v>
      </c>
      <c r="Q288" s="10">
        <f t="shared" si="98"/>
        <v>0</v>
      </c>
      <c r="R288" s="10">
        <f t="shared" si="99"/>
        <v>0</v>
      </c>
      <c r="S288" s="141">
        <f t="shared" si="100"/>
        <v>0</v>
      </c>
      <c r="T288" s="10">
        <f t="shared" si="106"/>
        <v>0</v>
      </c>
      <c r="U288" s="10">
        <f t="shared" si="101"/>
        <v>0</v>
      </c>
      <c r="V288" s="10">
        <f t="shared" si="102"/>
        <v>0</v>
      </c>
      <c r="W288" s="10">
        <f t="shared" si="103"/>
        <v>0</v>
      </c>
      <c r="X288" s="10">
        <f t="shared" si="104"/>
        <v>0</v>
      </c>
      <c r="Y288" s="10">
        <f t="shared" si="105"/>
        <v>0</v>
      </c>
      <c r="AH288" s="131">
        <v>0</v>
      </c>
      <c r="AI288" s="27">
        <f t="shared" si="111"/>
        <v>0</v>
      </c>
      <c r="AJ288" s="131">
        <v>0</v>
      </c>
      <c r="AK288" s="27">
        <f t="shared" si="112"/>
        <v>0</v>
      </c>
    </row>
    <row r="289" spans="1:37" ht="15" customHeight="1">
      <c r="A289" s="251"/>
      <c r="B289" s="244" t="s">
        <v>18</v>
      </c>
      <c r="C289" s="259">
        <v>113</v>
      </c>
      <c r="D289" s="35">
        <v>62</v>
      </c>
      <c r="E289" s="41">
        <v>0</v>
      </c>
      <c r="F289" s="104">
        <v>0</v>
      </c>
      <c r="G289" s="43">
        <f t="shared" si="107"/>
        <v>0</v>
      </c>
      <c r="H289" s="35">
        <v>0</v>
      </c>
      <c r="I289" s="26">
        <f t="shared" si="108"/>
        <v>0</v>
      </c>
      <c r="J289" s="35">
        <v>0</v>
      </c>
      <c r="K289" s="26">
        <f t="shared" si="109"/>
        <v>0</v>
      </c>
      <c r="L289" s="35">
        <v>0</v>
      </c>
      <c r="M289" s="43">
        <f t="shared" si="110"/>
        <v>0</v>
      </c>
      <c r="O289" s="140">
        <f t="shared" si="96"/>
        <v>0</v>
      </c>
      <c r="P289" s="140">
        <f t="shared" si="97"/>
        <v>0</v>
      </c>
      <c r="Q289" s="10">
        <f t="shared" si="98"/>
        <v>0</v>
      </c>
      <c r="R289" s="10">
        <f t="shared" si="99"/>
        <v>0</v>
      </c>
      <c r="S289" s="141">
        <f t="shared" si="100"/>
        <v>0</v>
      </c>
      <c r="T289" s="10">
        <f t="shared" si="106"/>
        <v>0</v>
      </c>
      <c r="U289" s="10">
        <f t="shared" si="101"/>
        <v>0</v>
      </c>
      <c r="V289" s="10">
        <f t="shared" si="102"/>
        <v>0</v>
      </c>
      <c r="W289" s="10">
        <f t="shared" si="103"/>
        <v>0</v>
      </c>
      <c r="X289" s="10">
        <f t="shared" si="104"/>
        <v>0</v>
      </c>
      <c r="Y289" s="10">
        <f t="shared" si="105"/>
        <v>0</v>
      </c>
      <c r="AH289" s="129">
        <v>0</v>
      </c>
      <c r="AI289" s="26">
        <f t="shared" si="111"/>
        <v>0</v>
      </c>
      <c r="AJ289" s="129">
        <v>0</v>
      </c>
      <c r="AK289" s="26">
        <f t="shared" si="112"/>
        <v>0</v>
      </c>
    </row>
    <row r="290" spans="1:37" ht="15" customHeight="1">
      <c r="A290" s="251"/>
      <c r="B290" s="245"/>
      <c r="C290" s="260"/>
      <c r="D290" s="36">
        <v>78</v>
      </c>
      <c r="E290" s="39">
        <v>0</v>
      </c>
      <c r="F290" s="105">
        <v>0</v>
      </c>
      <c r="G290" s="45">
        <f t="shared" si="107"/>
        <v>0</v>
      </c>
      <c r="H290" s="36">
        <v>0</v>
      </c>
      <c r="I290" s="8">
        <f t="shared" si="108"/>
        <v>0</v>
      </c>
      <c r="J290" s="36">
        <v>0</v>
      </c>
      <c r="K290" s="8">
        <f t="shared" si="109"/>
        <v>0</v>
      </c>
      <c r="L290" s="36">
        <v>0</v>
      </c>
      <c r="M290" s="45">
        <f t="shared" si="110"/>
        <v>0</v>
      </c>
      <c r="O290" s="140">
        <f t="shared" si="96"/>
        <v>0</v>
      </c>
      <c r="P290" s="140">
        <f t="shared" si="97"/>
        <v>0</v>
      </c>
      <c r="Q290" s="10">
        <f t="shared" si="98"/>
        <v>0</v>
      </c>
      <c r="R290" s="10">
        <f t="shared" si="99"/>
        <v>0</v>
      </c>
      <c r="S290" s="141">
        <f t="shared" si="100"/>
        <v>0</v>
      </c>
      <c r="T290" s="10">
        <f t="shared" si="106"/>
        <v>0</v>
      </c>
      <c r="U290" s="10">
        <f t="shared" si="101"/>
        <v>0</v>
      </c>
      <c r="V290" s="10">
        <f t="shared" si="102"/>
        <v>0</v>
      </c>
      <c r="W290" s="10">
        <f t="shared" si="103"/>
        <v>0</v>
      </c>
      <c r="X290" s="10">
        <f t="shared" si="104"/>
        <v>0</v>
      </c>
      <c r="Y290" s="10">
        <f t="shared" si="105"/>
        <v>0</v>
      </c>
      <c r="AH290" s="130">
        <v>0</v>
      </c>
      <c r="AI290" s="8">
        <f t="shared" si="111"/>
        <v>0</v>
      </c>
      <c r="AJ290" s="130">
        <v>0</v>
      </c>
      <c r="AK290" s="8">
        <f t="shared" si="112"/>
        <v>0</v>
      </c>
    </row>
    <row r="291" spans="1:37" ht="15" customHeight="1">
      <c r="A291" s="251"/>
      <c r="B291" s="245"/>
      <c r="C291" s="260"/>
      <c r="D291" s="36">
        <v>103</v>
      </c>
      <c r="E291" s="39">
        <v>0</v>
      </c>
      <c r="F291" s="105">
        <v>0</v>
      </c>
      <c r="G291" s="45">
        <f t="shared" ref="G291:G300" si="114">$E291-F291</f>
        <v>0</v>
      </c>
      <c r="H291" s="36">
        <v>0</v>
      </c>
      <c r="I291" s="8">
        <f t="shared" si="108"/>
        <v>0</v>
      </c>
      <c r="J291" s="36">
        <v>0</v>
      </c>
      <c r="K291" s="8">
        <f t="shared" si="109"/>
        <v>0</v>
      </c>
      <c r="L291" s="36">
        <v>0</v>
      </c>
      <c r="M291" s="45">
        <f t="shared" si="110"/>
        <v>0</v>
      </c>
      <c r="O291" s="140">
        <f t="shared" si="96"/>
        <v>0</v>
      </c>
      <c r="P291" s="140">
        <f t="shared" si="97"/>
        <v>0</v>
      </c>
      <c r="Q291" s="10">
        <f t="shared" si="98"/>
        <v>0</v>
      </c>
      <c r="R291" s="10">
        <f t="shared" si="99"/>
        <v>0</v>
      </c>
      <c r="S291" s="141">
        <f t="shared" si="100"/>
        <v>0</v>
      </c>
      <c r="T291" s="10">
        <f t="shared" si="106"/>
        <v>0</v>
      </c>
      <c r="U291" s="10">
        <f t="shared" si="101"/>
        <v>0</v>
      </c>
      <c r="V291" s="10">
        <f t="shared" si="102"/>
        <v>0</v>
      </c>
      <c r="W291" s="10">
        <f t="shared" si="103"/>
        <v>0</v>
      </c>
      <c r="X291" s="10">
        <f t="shared" si="104"/>
        <v>0</v>
      </c>
      <c r="Y291" s="10">
        <f t="shared" si="105"/>
        <v>0</v>
      </c>
      <c r="AH291" s="130">
        <v>0</v>
      </c>
      <c r="AI291" s="8">
        <f t="shared" si="111"/>
        <v>0</v>
      </c>
      <c r="AJ291" s="130">
        <v>0</v>
      </c>
      <c r="AK291" s="8">
        <f t="shared" si="112"/>
        <v>0</v>
      </c>
    </row>
    <row r="292" spans="1:37" ht="15" customHeight="1">
      <c r="A292" s="251"/>
      <c r="B292" s="245"/>
      <c r="C292" s="260"/>
      <c r="D292" s="36">
        <v>113</v>
      </c>
      <c r="E292" s="39">
        <v>1</v>
      </c>
      <c r="F292" s="105">
        <v>1</v>
      </c>
      <c r="G292" s="45">
        <f t="shared" si="114"/>
        <v>0</v>
      </c>
      <c r="H292" s="36">
        <v>1</v>
      </c>
      <c r="I292" s="8">
        <f t="shared" si="108"/>
        <v>0</v>
      </c>
      <c r="J292" s="36">
        <v>1</v>
      </c>
      <c r="K292" s="8">
        <f t="shared" si="109"/>
        <v>0</v>
      </c>
      <c r="L292" s="36">
        <v>1</v>
      </c>
      <c r="M292" s="45">
        <f t="shared" si="110"/>
        <v>0</v>
      </c>
      <c r="O292" s="140">
        <f t="shared" si="96"/>
        <v>1</v>
      </c>
      <c r="P292" s="140">
        <f t="shared" si="97"/>
        <v>1</v>
      </c>
      <c r="Q292" s="10">
        <f t="shared" si="98"/>
        <v>1</v>
      </c>
      <c r="R292" s="10">
        <f t="shared" si="99"/>
        <v>1</v>
      </c>
      <c r="S292" s="141">
        <f t="shared" si="100"/>
        <v>1</v>
      </c>
      <c r="T292" s="10">
        <f t="shared" si="106"/>
        <v>1</v>
      </c>
      <c r="U292" s="10">
        <f t="shared" si="101"/>
        <v>1</v>
      </c>
      <c r="V292" s="10">
        <f t="shared" si="102"/>
        <v>1</v>
      </c>
      <c r="W292" s="10">
        <f t="shared" si="103"/>
        <v>1</v>
      </c>
      <c r="X292" s="10">
        <f t="shared" si="104"/>
        <v>1</v>
      </c>
      <c r="Y292" s="10">
        <f t="shared" si="105"/>
        <v>1</v>
      </c>
      <c r="AH292" s="130">
        <v>1</v>
      </c>
      <c r="AI292" s="8">
        <f t="shared" si="111"/>
        <v>0</v>
      </c>
      <c r="AJ292" s="130">
        <v>1</v>
      </c>
      <c r="AK292" s="8">
        <f t="shared" si="112"/>
        <v>0</v>
      </c>
    </row>
    <row r="293" spans="1:37" ht="15" customHeight="1">
      <c r="A293" s="251"/>
      <c r="B293" s="245"/>
      <c r="C293" s="260"/>
      <c r="D293" s="36">
        <v>125</v>
      </c>
      <c r="E293" s="39">
        <v>0</v>
      </c>
      <c r="F293" s="105">
        <v>0</v>
      </c>
      <c r="G293" s="45">
        <f t="shared" si="114"/>
        <v>0</v>
      </c>
      <c r="H293" s="36">
        <v>0</v>
      </c>
      <c r="I293" s="8">
        <f t="shared" si="108"/>
        <v>0</v>
      </c>
      <c r="J293" s="36">
        <v>0</v>
      </c>
      <c r="K293" s="8">
        <f t="shared" si="109"/>
        <v>0</v>
      </c>
      <c r="L293" s="36">
        <v>0</v>
      </c>
      <c r="M293" s="45">
        <f t="shared" si="110"/>
        <v>0</v>
      </c>
      <c r="O293" s="140">
        <f t="shared" si="96"/>
        <v>0</v>
      </c>
      <c r="P293" s="140">
        <f t="shared" si="97"/>
        <v>0</v>
      </c>
      <c r="Q293" s="10">
        <f t="shared" si="98"/>
        <v>0</v>
      </c>
      <c r="R293" s="10">
        <f t="shared" si="99"/>
        <v>0</v>
      </c>
      <c r="S293" s="141">
        <f t="shared" si="100"/>
        <v>0</v>
      </c>
      <c r="T293" s="10">
        <f t="shared" si="106"/>
        <v>0</v>
      </c>
      <c r="U293" s="10">
        <f t="shared" si="101"/>
        <v>0</v>
      </c>
      <c r="V293" s="10">
        <f t="shared" si="102"/>
        <v>0</v>
      </c>
      <c r="W293" s="10">
        <f t="shared" si="103"/>
        <v>0</v>
      </c>
      <c r="X293" s="10">
        <f t="shared" si="104"/>
        <v>0</v>
      </c>
      <c r="Y293" s="10">
        <f t="shared" si="105"/>
        <v>0</v>
      </c>
      <c r="AH293" s="130">
        <v>0</v>
      </c>
      <c r="AI293" s="8">
        <f t="shared" si="111"/>
        <v>0</v>
      </c>
      <c r="AJ293" s="130">
        <v>0</v>
      </c>
      <c r="AK293" s="8">
        <f t="shared" si="112"/>
        <v>0</v>
      </c>
    </row>
    <row r="294" spans="1:37" ht="15" customHeight="1" thickBot="1">
      <c r="A294" s="251"/>
      <c r="B294" s="246"/>
      <c r="C294" s="261"/>
      <c r="D294" s="37">
        <v>132</v>
      </c>
      <c r="E294" s="42">
        <v>0</v>
      </c>
      <c r="F294" s="106">
        <v>0</v>
      </c>
      <c r="G294" s="46">
        <f t="shared" si="114"/>
        <v>0</v>
      </c>
      <c r="H294" s="37">
        <v>0</v>
      </c>
      <c r="I294" s="27">
        <f t="shared" si="108"/>
        <v>0</v>
      </c>
      <c r="J294" s="37">
        <v>0</v>
      </c>
      <c r="K294" s="27">
        <f t="shared" si="109"/>
        <v>0</v>
      </c>
      <c r="L294" s="37">
        <v>0</v>
      </c>
      <c r="M294" s="46">
        <f t="shared" si="110"/>
        <v>0</v>
      </c>
      <c r="O294" s="140">
        <f t="shared" si="96"/>
        <v>0</v>
      </c>
      <c r="P294" s="140">
        <f t="shared" si="97"/>
        <v>0</v>
      </c>
      <c r="Q294" s="10">
        <f t="shared" si="98"/>
        <v>0</v>
      </c>
      <c r="R294" s="10">
        <f t="shared" si="99"/>
        <v>0</v>
      </c>
      <c r="S294" s="141">
        <f t="shared" si="100"/>
        <v>0</v>
      </c>
      <c r="T294" s="10">
        <f t="shared" si="106"/>
        <v>0</v>
      </c>
      <c r="U294" s="10">
        <f t="shared" si="101"/>
        <v>0</v>
      </c>
      <c r="V294" s="10">
        <f t="shared" si="102"/>
        <v>0</v>
      </c>
      <c r="W294" s="10">
        <f t="shared" si="103"/>
        <v>0</v>
      </c>
      <c r="X294" s="10">
        <f t="shared" si="104"/>
        <v>0</v>
      </c>
      <c r="Y294" s="10">
        <f t="shared" si="105"/>
        <v>0</v>
      </c>
      <c r="AH294" s="131">
        <v>0</v>
      </c>
      <c r="AI294" s="27">
        <f t="shared" si="111"/>
        <v>0</v>
      </c>
      <c r="AJ294" s="131">
        <v>0</v>
      </c>
      <c r="AK294" s="27">
        <f t="shared" si="112"/>
        <v>0</v>
      </c>
    </row>
    <row r="295" spans="1:37" ht="15" customHeight="1">
      <c r="A295" s="251"/>
      <c r="B295" s="244" t="s">
        <v>18</v>
      </c>
      <c r="C295" s="259">
        <v>132</v>
      </c>
      <c r="D295" s="35">
        <v>62</v>
      </c>
      <c r="E295" s="41">
        <v>0</v>
      </c>
      <c r="F295" s="104">
        <v>0</v>
      </c>
      <c r="G295" s="43">
        <f t="shared" si="114"/>
        <v>0</v>
      </c>
      <c r="H295" s="35">
        <v>0</v>
      </c>
      <c r="I295" s="26">
        <f t="shared" si="108"/>
        <v>0</v>
      </c>
      <c r="J295" s="35">
        <v>0</v>
      </c>
      <c r="K295" s="26">
        <f t="shared" si="109"/>
        <v>0</v>
      </c>
      <c r="L295" s="35">
        <v>0</v>
      </c>
      <c r="M295" s="43">
        <f t="shared" si="110"/>
        <v>0</v>
      </c>
      <c r="O295" s="140">
        <f t="shared" si="96"/>
        <v>0</v>
      </c>
      <c r="P295" s="140">
        <f t="shared" si="97"/>
        <v>0</v>
      </c>
      <c r="Q295" s="10">
        <f t="shared" si="98"/>
        <v>0</v>
      </c>
      <c r="R295" s="10">
        <f t="shared" si="99"/>
        <v>0</v>
      </c>
      <c r="S295" s="141">
        <f t="shared" si="100"/>
        <v>0</v>
      </c>
      <c r="T295" s="10">
        <f t="shared" si="106"/>
        <v>0</v>
      </c>
      <c r="U295" s="10">
        <f t="shared" si="101"/>
        <v>0</v>
      </c>
      <c r="V295" s="10">
        <f t="shared" si="102"/>
        <v>0</v>
      </c>
      <c r="W295" s="10">
        <f t="shared" si="103"/>
        <v>0</v>
      </c>
      <c r="X295" s="10">
        <f t="shared" si="104"/>
        <v>0</v>
      </c>
      <c r="Y295" s="10">
        <f t="shared" si="105"/>
        <v>0</v>
      </c>
      <c r="AH295" s="129">
        <v>0</v>
      </c>
      <c r="AI295" s="26">
        <f t="shared" si="111"/>
        <v>0</v>
      </c>
      <c r="AJ295" s="129">
        <v>0</v>
      </c>
      <c r="AK295" s="26">
        <f t="shared" si="112"/>
        <v>0</v>
      </c>
    </row>
    <row r="296" spans="1:37" ht="15" customHeight="1">
      <c r="A296" s="251"/>
      <c r="B296" s="245"/>
      <c r="C296" s="260"/>
      <c r="D296" s="36">
        <v>78</v>
      </c>
      <c r="E296" s="39">
        <v>0</v>
      </c>
      <c r="F296" s="105">
        <v>0</v>
      </c>
      <c r="G296" s="45">
        <f t="shared" si="114"/>
        <v>0</v>
      </c>
      <c r="H296" s="36">
        <v>0</v>
      </c>
      <c r="I296" s="8">
        <f t="shared" si="108"/>
        <v>0</v>
      </c>
      <c r="J296" s="36">
        <v>0</v>
      </c>
      <c r="K296" s="8">
        <f t="shared" si="109"/>
        <v>0</v>
      </c>
      <c r="L296" s="36">
        <v>0</v>
      </c>
      <c r="M296" s="45">
        <f t="shared" si="110"/>
        <v>0</v>
      </c>
      <c r="O296" s="140">
        <f t="shared" si="96"/>
        <v>0</v>
      </c>
      <c r="P296" s="140">
        <f t="shared" si="97"/>
        <v>0</v>
      </c>
      <c r="Q296" s="10">
        <f t="shared" si="98"/>
        <v>0</v>
      </c>
      <c r="R296" s="10">
        <f t="shared" si="99"/>
        <v>0</v>
      </c>
      <c r="S296" s="141">
        <f t="shared" si="100"/>
        <v>0</v>
      </c>
      <c r="T296" s="10">
        <f t="shared" si="106"/>
        <v>0</v>
      </c>
      <c r="U296" s="10">
        <f t="shared" si="101"/>
        <v>0</v>
      </c>
      <c r="V296" s="10">
        <f t="shared" si="102"/>
        <v>0</v>
      </c>
      <c r="W296" s="10">
        <f t="shared" si="103"/>
        <v>0</v>
      </c>
      <c r="X296" s="10">
        <f t="shared" si="104"/>
        <v>0</v>
      </c>
      <c r="Y296" s="10">
        <f t="shared" si="105"/>
        <v>0</v>
      </c>
      <c r="AH296" s="130">
        <v>0</v>
      </c>
      <c r="AI296" s="8">
        <f t="shared" si="111"/>
        <v>0</v>
      </c>
      <c r="AJ296" s="130">
        <v>0</v>
      </c>
      <c r="AK296" s="8">
        <f t="shared" si="112"/>
        <v>0</v>
      </c>
    </row>
    <row r="297" spans="1:37" ht="15" customHeight="1">
      <c r="A297" s="251"/>
      <c r="B297" s="245"/>
      <c r="C297" s="260"/>
      <c r="D297" s="36">
        <v>103</v>
      </c>
      <c r="E297" s="39">
        <v>0</v>
      </c>
      <c r="F297" s="105">
        <v>0</v>
      </c>
      <c r="G297" s="45">
        <f t="shared" si="114"/>
        <v>0</v>
      </c>
      <c r="H297" s="36">
        <v>0</v>
      </c>
      <c r="I297" s="8">
        <f t="shared" si="108"/>
        <v>0</v>
      </c>
      <c r="J297" s="36">
        <v>0</v>
      </c>
      <c r="K297" s="8">
        <f t="shared" si="109"/>
        <v>0</v>
      </c>
      <c r="L297" s="36">
        <v>0</v>
      </c>
      <c r="M297" s="45">
        <f t="shared" si="110"/>
        <v>0</v>
      </c>
      <c r="O297" s="140">
        <f t="shared" si="96"/>
        <v>0</v>
      </c>
      <c r="P297" s="140">
        <f t="shared" si="97"/>
        <v>0</v>
      </c>
      <c r="Q297" s="10">
        <f t="shared" si="98"/>
        <v>0</v>
      </c>
      <c r="R297" s="10">
        <f t="shared" si="99"/>
        <v>0</v>
      </c>
      <c r="S297" s="141">
        <f t="shared" si="100"/>
        <v>0</v>
      </c>
      <c r="T297" s="10">
        <f t="shared" si="106"/>
        <v>0</v>
      </c>
      <c r="U297" s="10">
        <f t="shared" si="101"/>
        <v>0</v>
      </c>
      <c r="V297" s="10">
        <f t="shared" si="102"/>
        <v>0</v>
      </c>
      <c r="W297" s="10">
        <f t="shared" si="103"/>
        <v>0</v>
      </c>
      <c r="X297" s="10">
        <f t="shared" si="104"/>
        <v>0</v>
      </c>
      <c r="Y297" s="10">
        <f t="shared" si="105"/>
        <v>0</v>
      </c>
      <c r="AH297" s="130">
        <v>0</v>
      </c>
      <c r="AI297" s="8">
        <f t="shared" si="111"/>
        <v>0</v>
      </c>
      <c r="AJ297" s="130">
        <v>0</v>
      </c>
      <c r="AK297" s="8">
        <f t="shared" si="112"/>
        <v>0</v>
      </c>
    </row>
    <row r="298" spans="1:37" ht="15" customHeight="1">
      <c r="A298" s="251"/>
      <c r="B298" s="245"/>
      <c r="C298" s="260"/>
      <c r="D298" s="36">
        <v>113</v>
      </c>
      <c r="E298" s="39">
        <v>0</v>
      </c>
      <c r="F298" s="105">
        <v>0</v>
      </c>
      <c r="G298" s="45">
        <f t="shared" si="114"/>
        <v>0</v>
      </c>
      <c r="H298" s="36">
        <v>0</v>
      </c>
      <c r="I298" s="8">
        <f t="shared" si="108"/>
        <v>0</v>
      </c>
      <c r="J298" s="36">
        <v>0</v>
      </c>
      <c r="K298" s="8">
        <f t="shared" si="109"/>
        <v>0</v>
      </c>
      <c r="L298" s="36">
        <v>1</v>
      </c>
      <c r="M298" s="45">
        <f t="shared" si="110"/>
        <v>-1</v>
      </c>
      <c r="O298" s="140">
        <f t="shared" si="96"/>
        <v>0</v>
      </c>
      <c r="P298" s="140">
        <f t="shared" si="97"/>
        <v>0</v>
      </c>
      <c r="Q298" s="10">
        <f t="shared" si="98"/>
        <v>0</v>
      </c>
      <c r="R298" s="10">
        <f t="shared" si="99"/>
        <v>0</v>
      </c>
      <c r="S298" s="141">
        <f t="shared" si="100"/>
        <v>0</v>
      </c>
      <c r="T298" s="10">
        <f t="shared" si="106"/>
        <v>0</v>
      </c>
      <c r="U298" s="10">
        <f t="shared" si="101"/>
        <v>0</v>
      </c>
      <c r="V298" s="10">
        <f t="shared" si="102"/>
        <v>0</v>
      </c>
      <c r="W298" s="10">
        <f t="shared" si="103"/>
        <v>0</v>
      </c>
      <c r="X298" s="10">
        <f t="shared" si="104"/>
        <v>0</v>
      </c>
      <c r="Y298" s="10">
        <f t="shared" si="105"/>
        <v>0</v>
      </c>
      <c r="AH298" s="130">
        <v>0</v>
      </c>
      <c r="AI298" s="8">
        <f t="shared" si="111"/>
        <v>0</v>
      </c>
      <c r="AJ298" s="130">
        <v>0</v>
      </c>
      <c r="AK298" s="8">
        <f t="shared" si="112"/>
        <v>0</v>
      </c>
    </row>
    <row r="299" spans="1:37" ht="15" customHeight="1">
      <c r="A299" s="251"/>
      <c r="B299" s="245"/>
      <c r="C299" s="260"/>
      <c r="D299" s="36">
        <v>125</v>
      </c>
      <c r="E299" s="39">
        <v>0</v>
      </c>
      <c r="F299" s="105">
        <v>0</v>
      </c>
      <c r="G299" s="45">
        <f t="shared" si="114"/>
        <v>0</v>
      </c>
      <c r="H299" s="36">
        <v>0</v>
      </c>
      <c r="I299" s="8">
        <f t="shared" si="108"/>
        <v>0</v>
      </c>
      <c r="J299" s="36">
        <v>0</v>
      </c>
      <c r="K299" s="8">
        <f t="shared" si="109"/>
        <v>0</v>
      </c>
      <c r="L299" s="36">
        <v>0</v>
      </c>
      <c r="M299" s="45">
        <f t="shared" si="110"/>
        <v>0</v>
      </c>
      <c r="O299" s="140">
        <f t="shared" si="96"/>
        <v>0</v>
      </c>
      <c r="P299" s="140">
        <f t="shared" si="97"/>
        <v>0</v>
      </c>
      <c r="Q299" s="10">
        <f t="shared" si="98"/>
        <v>0</v>
      </c>
      <c r="R299" s="10">
        <f t="shared" si="99"/>
        <v>0</v>
      </c>
      <c r="S299" s="141">
        <f t="shared" si="100"/>
        <v>0</v>
      </c>
      <c r="T299" s="10">
        <f t="shared" si="106"/>
        <v>0</v>
      </c>
      <c r="U299" s="10">
        <f t="shared" si="101"/>
        <v>0</v>
      </c>
      <c r="V299" s="10">
        <f t="shared" si="102"/>
        <v>0</v>
      </c>
      <c r="W299" s="10">
        <f t="shared" si="103"/>
        <v>0</v>
      </c>
      <c r="X299" s="10">
        <f t="shared" si="104"/>
        <v>0</v>
      </c>
      <c r="Y299" s="10">
        <f t="shared" si="105"/>
        <v>0</v>
      </c>
      <c r="AH299" s="130">
        <v>0</v>
      </c>
      <c r="AI299" s="8">
        <f t="shared" si="111"/>
        <v>0</v>
      </c>
      <c r="AJ299" s="130">
        <v>0</v>
      </c>
      <c r="AK299" s="8">
        <f t="shared" si="112"/>
        <v>0</v>
      </c>
    </row>
    <row r="300" spans="1:37" ht="15" customHeight="1" thickBot="1">
      <c r="A300" s="251"/>
      <c r="B300" s="246"/>
      <c r="C300" s="261"/>
      <c r="D300" s="37">
        <v>132</v>
      </c>
      <c r="E300" s="42">
        <v>1</v>
      </c>
      <c r="F300" s="106">
        <v>1</v>
      </c>
      <c r="G300" s="46">
        <f t="shared" si="114"/>
        <v>0</v>
      </c>
      <c r="H300" s="37">
        <v>1</v>
      </c>
      <c r="I300" s="27">
        <f t="shared" si="108"/>
        <v>0</v>
      </c>
      <c r="J300" s="37">
        <v>1</v>
      </c>
      <c r="K300" s="27">
        <f t="shared" si="109"/>
        <v>0</v>
      </c>
      <c r="L300" s="37">
        <v>0</v>
      </c>
      <c r="M300" s="46">
        <f t="shared" si="110"/>
        <v>1</v>
      </c>
      <c r="O300" s="140">
        <f t="shared" si="96"/>
        <v>0</v>
      </c>
      <c r="P300" s="140">
        <f t="shared" si="97"/>
        <v>1</v>
      </c>
      <c r="Q300" s="10">
        <f t="shared" si="98"/>
        <v>0</v>
      </c>
      <c r="R300" s="10">
        <f t="shared" si="99"/>
        <v>0</v>
      </c>
      <c r="S300" s="141">
        <f t="shared" si="100"/>
        <v>0</v>
      </c>
      <c r="T300" s="10">
        <f t="shared" si="106"/>
        <v>1</v>
      </c>
      <c r="U300" s="10">
        <f t="shared" si="101"/>
        <v>1</v>
      </c>
      <c r="V300" s="10">
        <f t="shared" si="102"/>
        <v>0</v>
      </c>
      <c r="W300" s="10">
        <f t="shared" si="103"/>
        <v>1</v>
      </c>
      <c r="X300" s="10">
        <f t="shared" si="104"/>
        <v>0</v>
      </c>
      <c r="Y300" s="10">
        <f t="shared" si="105"/>
        <v>0</v>
      </c>
      <c r="AH300" s="131">
        <v>1</v>
      </c>
      <c r="AI300" s="27">
        <f t="shared" si="111"/>
        <v>0</v>
      </c>
      <c r="AJ300" s="131">
        <v>1</v>
      </c>
      <c r="AK300" s="27">
        <f t="shared" si="112"/>
        <v>0</v>
      </c>
    </row>
    <row r="301" spans="1:37" ht="15" customHeight="1" thickBot="1">
      <c r="A301" s="50"/>
      <c r="B301" s="52" t="s">
        <v>1</v>
      </c>
      <c r="C301" s="52"/>
      <c r="D301" s="53"/>
      <c r="E301" s="54">
        <f>SUM(E3:E300)</f>
        <v>38</v>
      </c>
      <c r="F301" s="54">
        <f>SUM(F3:F300)</f>
        <v>20</v>
      </c>
      <c r="G301" s="51">
        <f>COUNTIF(G3:G300,"-1")</f>
        <v>0</v>
      </c>
      <c r="H301" s="54">
        <f>SUM(H3:H300)</f>
        <v>22</v>
      </c>
      <c r="I301" s="51">
        <f>COUNTIF(I3:I300,"-1")</f>
        <v>0</v>
      </c>
      <c r="J301" s="54">
        <f>SUM(J3:J300)</f>
        <v>58</v>
      </c>
      <c r="K301" s="51">
        <f>COUNTIF(K3:K300,"-1")</f>
        <v>20</v>
      </c>
      <c r="L301" s="54">
        <f>SUM(L3:L300)</f>
        <v>21</v>
      </c>
      <c r="M301" s="51">
        <f>COUNTIF(M3:M300,"-1")</f>
        <v>17</v>
      </c>
      <c r="AH301" s="54">
        <f>SUM(AH3:AH300)</f>
        <v>58</v>
      </c>
      <c r="AI301" s="51">
        <f>COUNTIF(AI3:AI300,"-1")</f>
        <v>20</v>
      </c>
      <c r="AJ301" s="54">
        <f>SUM(AJ3:AJ300)</f>
        <v>58</v>
      </c>
      <c r="AK301" s="51">
        <f>COUNTIF(AK3:AK300,"-1")</f>
        <v>20</v>
      </c>
    </row>
  </sheetData>
  <mergeCells count="90">
    <mergeCell ref="AH1:AI1"/>
    <mergeCell ref="AJ1:AK1"/>
    <mergeCell ref="A3:A26"/>
    <mergeCell ref="A277:A300"/>
    <mergeCell ref="C249:C259"/>
    <mergeCell ref="B295:B300"/>
    <mergeCell ref="B277:B282"/>
    <mergeCell ref="B283:B288"/>
    <mergeCell ref="C277:C282"/>
    <mergeCell ref="C283:C288"/>
    <mergeCell ref="C238:C248"/>
    <mergeCell ref="C289:C294"/>
    <mergeCell ref="C295:C300"/>
    <mergeCell ref="C260:C270"/>
    <mergeCell ref="C150:C160"/>
    <mergeCell ref="C161:C171"/>
    <mergeCell ref="C172:C182"/>
    <mergeCell ref="C274:C275"/>
    <mergeCell ref="B161:B171"/>
    <mergeCell ref="C114:C122"/>
    <mergeCell ref="B105:B113"/>
    <mergeCell ref="C105:C113"/>
    <mergeCell ref="B272:B273"/>
    <mergeCell ref="C272:C273"/>
    <mergeCell ref="C139:C143"/>
    <mergeCell ref="C144:C148"/>
    <mergeCell ref="C183:C193"/>
    <mergeCell ref="C194:C204"/>
    <mergeCell ref="B216:B226"/>
    <mergeCell ref="B194:B204"/>
    <mergeCell ref="B205:B215"/>
    <mergeCell ref="C205:C215"/>
    <mergeCell ref="C216:C226"/>
    <mergeCell ref="C227:C237"/>
    <mergeCell ref="B150:B160"/>
    <mergeCell ref="B139:B143"/>
    <mergeCell ref="B124:B128"/>
    <mergeCell ref="B134:B138"/>
    <mergeCell ref="B129:B133"/>
    <mergeCell ref="C129:C133"/>
    <mergeCell ref="C134:C138"/>
    <mergeCell ref="C70:C76"/>
    <mergeCell ref="B63:B69"/>
    <mergeCell ref="C63:C69"/>
    <mergeCell ref="B78:B86"/>
    <mergeCell ref="C78:C86"/>
    <mergeCell ref="B96:B104"/>
    <mergeCell ref="C96:C104"/>
    <mergeCell ref="B87:B95"/>
    <mergeCell ref="C87:C95"/>
    <mergeCell ref="C124:C128"/>
    <mergeCell ref="B28:B34"/>
    <mergeCell ref="C28:C34"/>
    <mergeCell ref="B56:B62"/>
    <mergeCell ref="C56:C62"/>
    <mergeCell ref="B35:B41"/>
    <mergeCell ref="C35:C41"/>
    <mergeCell ref="B42:B48"/>
    <mergeCell ref="C42:C48"/>
    <mergeCell ref="B49:B55"/>
    <mergeCell ref="C49:C55"/>
    <mergeCell ref="B289:B294"/>
    <mergeCell ref="B172:B182"/>
    <mergeCell ref="B183:B193"/>
    <mergeCell ref="B249:B259"/>
    <mergeCell ref="B227:B237"/>
    <mergeCell ref="B238:B248"/>
    <mergeCell ref="B274:B275"/>
    <mergeCell ref="J1:K1"/>
    <mergeCell ref="L1:M1"/>
    <mergeCell ref="B21:B26"/>
    <mergeCell ref="A70:A275"/>
    <mergeCell ref="B70:B76"/>
    <mergeCell ref="B114:B122"/>
    <mergeCell ref="B144:B148"/>
    <mergeCell ref="B260:B270"/>
    <mergeCell ref="C9:C14"/>
    <mergeCell ref="A1:A2"/>
    <mergeCell ref="C21:C26"/>
    <mergeCell ref="B3:B8"/>
    <mergeCell ref="C3:C8"/>
    <mergeCell ref="B15:B20"/>
    <mergeCell ref="C15:C20"/>
    <mergeCell ref="B9:B14"/>
    <mergeCell ref="B1:B2"/>
    <mergeCell ref="D1:D2"/>
    <mergeCell ref="E1:E2"/>
    <mergeCell ref="F1:G1"/>
    <mergeCell ref="H1:I1"/>
    <mergeCell ref="C1:C2"/>
  </mergeCells>
  <conditionalFormatting sqref="G301">
    <cfRule type="cellIs" dxfId="30" priority="20" stopIfTrue="1" operator="greaterThan">
      <formula>0</formula>
    </cfRule>
  </conditionalFormatting>
  <conditionalFormatting sqref="I301">
    <cfRule type="cellIs" dxfId="29" priority="19" stopIfTrue="1" operator="greaterThan">
      <formula>0</formula>
    </cfRule>
  </conditionalFormatting>
  <conditionalFormatting sqref="K301">
    <cfRule type="cellIs" dxfId="28" priority="18" stopIfTrue="1" operator="greaterThan">
      <formula>0</formula>
    </cfRule>
  </conditionalFormatting>
  <conditionalFormatting sqref="M301">
    <cfRule type="cellIs" dxfId="27" priority="17" stopIfTrue="1" operator="greaterThan">
      <formula>0</formula>
    </cfRule>
  </conditionalFormatting>
  <conditionalFormatting sqref="I301">
    <cfRule type="cellIs" dxfId="26" priority="16" stopIfTrue="1" operator="greaterThan">
      <formula>0</formula>
    </cfRule>
  </conditionalFormatting>
  <conditionalFormatting sqref="K301">
    <cfRule type="cellIs" dxfId="25" priority="15" stopIfTrue="1" operator="greaterThan">
      <formula>0</formula>
    </cfRule>
  </conditionalFormatting>
  <conditionalFormatting sqref="M301">
    <cfRule type="cellIs" dxfId="24" priority="14" stopIfTrue="1" operator="greaterThan">
      <formula>0</formula>
    </cfRule>
  </conditionalFormatting>
  <conditionalFormatting sqref="I301">
    <cfRule type="cellIs" dxfId="23" priority="13" stopIfTrue="1" operator="greaterThan">
      <formula>0</formula>
    </cfRule>
  </conditionalFormatting>
  <conditionalFormatting sqref="I301">
    <cfRule type="cellIs" dxfId="22" priority="12" stopIfTrue="1" operator="greaterThan">
      <formula>0</formula>
    </cfRule>
  </conditionalFormatting>
  <conditionalFormatting sqref="G301">
    <cfRule type="cellIs" dxfId="21" priority="11" stopIfTrue="1" operator="greaterThan">
      <formula>0</formula>
    </cfRule>
  </conditionalFormatting>
  <conditionalFormatting sqref="G301">
    <cfRule type="cellIs" dxfId="20" priority="10" stopIfTrue="1" operator="greaterThan">
      <formula>0</formula>
    </cfRule>
  </conditionalFormatting>
  <conditionalFormatting sqref="F3:M300">
    <cfRule type="cellIs" dxfId="19" priority="9" stopIfTrue="1" operator="equal">
      <formula>-1</formula>
    </cfRule>
  </conditionalFormatting>
  <conditionalFormatting sqref="M301 I301 G301">
    <cfRule type="cellIs" dxfId="18" priority="5" stopIfTrue="1" operator="greaterThan">
      <formula>0</formula>
    </cfRule>
  </conditionalFormatting>
  <conditionalFormatting sqref="M301 I301 G301">
    <cfRule type="cellIs" dxfId="17" priority="4" stopIfTrue="1" operator="greaterThan">
      <formula>0</formula>
    </cfRule>
  </conditionalFormatting>
  <conditionalFormatting sqref="AI301:AK301">
    <cfRule type="cellIs" dxfId="16" priority="3" stopIfTrue="1" operator="greaterThan">
      <formula>0</formula>
    </cfRule>
  </conditionalFormatting>
  <conditionalFormatting sqref="AI301:AK301">
    <cfRule type="cellIs" dxfId="15" priority="2" stopIfTrue="1" operator="greaterThan">
      <formula>0</formula>
    </cfRule>
  </conditionalFormatting>
  <conditionalFormatting sqref="AH3:AK300">
    <cfRule type="cellIs" dxfId="14" priority="1" stopIfTrue="1" operator="equal">
      <formula>-1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="70" zoomScaleNormal="70" zoomScalePageLayoutView="70" workbookViewId="0">
      <selection activeCell="E2" sqref="E1:T1048576"/>
    </sheetView>
  </sheetViews>
  <sheetFormatPr baseColWidth="10" defaultColWidth="8.83203125" defaultRowHeight="15" customHeight="1" x14ac:dyDescent="0"/>
  <cols>
    <col min="1" max="1" width="6" customWidth="1"/>
    <col min="2" max="2" width="29.5" customWidth="1"/>
    <col min="3" max="4" width="10.5" customWidth="1"/>
    <col min="5" max="12" width="8.83203125" hidden="1" customWidth="1"/>
    <col min="13" max="16" width="0" hidden="1" customWidth="1"/>
    <col min="17" max="20" width="8.83203125" hidden="1" customWidth="1"/>
  </cols>
  <sheetData>
    <row r="1" spans="1:23" ht="15" customHeight="1">
      <c r="A1" s="227" t="s">
        <v>126</v>
      </c>
      <c r="B1" s="227" t="s">
        <v>29</v>
      </c>
      <c r="C1" s="227" t="s">
        <v>120</v>
      </c>
      <c r="D1" s="242" t="s">
        <v>119</v>
      </c>
      <c r="E1" s="225" t="s">
        <v>118</v>
      </c>
      <c r="F1" s="226"/>
      <c r="G1" s="225" t="s">
        <v>127</v>
      </c>
      <c r="H1" s="226"/>
      <c r="I1" s="225" t="s">
        <v>128</v>
      </c>
      <c r="J1" s="226"/>
      <c r="K1" s="225" t="s">
        <v>129</v>
      </c>
      <c r="L1" s="226"/>
      <c r="Q1" s="225" t="s">
        <v>188</v>
      </c>
      <c r="R1" s="226"/>
      <c r="S1" s="225" t="s">
        <v>188</v>
      </c>
      <c r="T1" s="226"/>
    </row>
    <row r="2" spans="1:23" ht="15" customHeight="1" thickBot="1">
      <c r="A2" s="228"/>
      <c r="B2" s="228"/>
      <c r="C2" s="228"/>
      <c r="D2" s="243"/>
      <c r="E2" s="55" t="s">
        <v>122</v>
      </c>
      <c r="F2" s="56" t="s">
        <v>121</v>
      </c>
      <c r="G2" s="55" t="s">
        <v>122</v>
      </c>
      <c r="H2" s="56" t="s">
        <v>121</v>
      </c>
      <c r="I2" s="55" t="s">
        <v>122</v>
      </c>
      <c r="J2" s="56" t="s">
        <v>121</v>
      </c>
      <c r="K2" s="55" t="s">
        <v>122</v>
      </c>
      <c r="L2" s="56" t="s">
        <v>121</v>
      </c>
      <c r="Q2" s="55" t="s">
        <v>122</v>
      </c>
      <c r="R2" s="56" t="s">
        <v>121</v>
      </c>
      <c r="S2" s="55" t="s">
        <v>122</v>
      </c>
      <c r="T2" s="56" t="s">
        <v>121</v>
      </c>
    </row>
    <row r="3" spans="1:23" ht="15" customHeight="1" thickBot="1">
      <c r="A3" s="250" t="s">
        <v>123</v>
      </c>
      <c r="B3" s="14" t="s">
        <v>8</v>
      </c>
      <c r="C3" s="14">
        <v>64</v>
      </c>
      <c r="D3" s="40">
        <v>0</v>
      </c>
      <c r="E3" s="35">
        <v>0</v>
      </c>
      <c r="F3" s="43">
        <f>$D3-E3</f>
        <v>0</v>
      </c>
      <c r="G3" s="35">
        <v>0</v>
      </c>
      <c r="H3" s="26">
        <f>$D3-G3</f>
        <v>0</v>
      </c>
      <c r="I3" s="35">
        <v>1</v>
      </c>
      <c r="J3" s="26">
        <f>$D3-I3</f>
        <v>-1</v>
      </c>
      <c r="K3" s="35">
        <v>0</v>
      </c>
      <c r="L3" s="43">
        <f>$D3-K3</f>
        <v>0</v>
      </c>
      <c r="Q3" s="129">
        <v>1</v>
      </c>
      <c r="R3" s="26">
        <f>$D3-Q3</f>
        <v>-1</v>
      </c>
      <c r="S3" s="129">
        <v>1</v>
      </c>
      <c r="T3" s="26">
        <f>$D3-S3</f>
        <v>-1</v>
      </c>
    </row>
    <row r="4" spans="1:23" ht="15" customHeight="1" thickBot="1">
      <c r="A4" s="251"/>
      <c r="B4" s="37" t="s">
        <v>7</v>
      </c>
      <c r="C4" s="37">
        <v>81</v>
      </c>
      <c r="D4" s="42">
        <v>0</v>
      </c>
      <c r="E4" s="14">
        <v>0</v>
      </c>
      <c r="F4" s="44">
        <f t="shared" ref="F4:F19" si="0">$D4-E4</f>
        <v>0</v>
      </c>
      <c r="G4" s="14">
        <v>0</v>
      </c>
      <c r="H4" s="25">
        <f t="shared" ref="H4:H67" si="1">$D4-G4</f>
        <v>0</v>
      </c>
      <c r="I4" s="14">
        <v>0</v>
      </c>
      <c r="J4" s="25">
        <f t="shared" ref="J4:J67" si="2">$D4-I4</f>
        <v>0</v>
      </c>
      <c r="K4" s="14">
        <v>0</v>
      </c>
      <c r="L4" s="44">
        <f t="shared" ref="L4:L67" si="3">$D4-K4</f>
        <v>0</v>
      </c>
      <c r="Q4" s="14">
        <v>0</v>
      </c>
      <c r="R4" s="25">
        <f t="shared" ref="R4:R67" si="4">$D4-Q4</f>
        <v>0</v>
      </c>
      <c r="S4" s="14">
        <v>0</v>
      </c>
      <c r="T4" s="25">
        <f t="shared" ref="T4:T67" si="5">$D4-S4</f>
        <v>0</v>
      </c>
    </row>
    <row r="5" spans="1:23" ht="15" customHeight="1">
      <c r="A5" s="251"/>
      <c r="B5" s="253" t="s">
        <v>6</v>
      </c>
      <c r="C5" s="35">
        <v>101</v>
      </c>
      <c r="D5" s="41">
        <v>0</v>
      </c>
      <c r="E5" s="36">
        <v>0</v>
      </c>
      <c r="F5" s="45">
        <f t="shared" si="0"/>
        <v>0</v>
      </c>
      <c r="G5" s="36">
        <v>0</v>
      </c>
      <c r="H5" s="8">
        <f t="shared" si="1"/>
        <v>0</v>
      </c>
      <c r="I5" s="36">
        <v>1</v>
      </c>
      <c r="J5" s="8">
        <f t="shared" si="2"/>
        <v>-1</v>
      </c>
      <c r="K5" s="36">
        <v>1</v>
      </c>
      <c r="L5" s="45">
        <f t="shared" si="3"/>
        <v>-1</v>
      </c>
      <c r="Q5" s="130">
        <v>1</v>
      </c>
      <c r="R5" s="8">
        <f t="shared" si="4"/>
        <v>-1</v>
      </c>
      <c r="S5" s="130">
        <v>1</v>
      </c>
      <c r="T5" s="8">
        <f t="shared" si="5"/>
        <v>-1</v>
      </c>
    </row>
    <row r="6" spans="1:23" ht="15" customHeight="1">
      <c r="A6" s="251"/>
      <c r="B6" s="254"/>
      <c r="C6" s="36">
        <v>123</v>
      </c>
      <c r="D6" s="39">
        <v>0</v>
      </c>
      <c r="E6" s="36">
        <v>0</v>
      </c>
      <c r="F6" s="45">
        <f t="shared" si="0"/>
        <v>0</v>
      </c>
      <c r="G6" s="36">
        <v>0</v>
      </c>
      <c r="H6" s="8">
        <f t="shared" si="1"/>
        <v>0</v>
      </c>
      <c r="I6" s="36">
        <v>1</v>
      </c>
      <c r="J6" s="8">
        <f t="shared" si="2"/>
        <v>-1</v>
      </c>
      <c r="K6" s="36">
        <v>0</v>
      </c>
      <c r="L6" s="45">
        <f t="shared" si="3"/>
        <v>0</v>
      </c>
      <c r="Q6" s="130">
        <v>1</v>
      </c>
      <c r="R6" s="8">
        <f t="shared" si="4"/>
        <v>-1</v>
      </c>
      <c r="S6" s="130">
        <v>1</v>
      </c>
      <c r="T6" s="8">
        <f t="shared" si="5"/>
        <v>-1</v>
      </c>
    </row>
    <row r="7" spans="1:23" ht="15" customHeight="1">
      <c r="A7" s="251"/>
      <c r="B7" s="254"/>
      <c r="C7" s="36">
        <v>138</v>
      </c>
      <c r="D7" s="39">
        <v>0</v>
      </c>
      <c r="E7" s="36">
        <v>0</v>
      </c>
      <c r="F7" s="45">
        <f t="shared" si="0"/>
        <v>0</v>
      </c>
      <c r="G7" s="36">
        <v>0</v>
      </c>
      <c r="H7" s="8">
        <f t="shared" si="1"/>
        <v>0</v>
      </c>
      <c r="I7" s="36">
        <v>1</v>
      </c>
      <c r="J7" s="8">
        <f t="shared" si="2"/>
        <v>-1</v>
      </c>
      <c r="K7" s="36">
        <v>0</v>
      </c>
      <c r="L7" s="45">
        <f t="shared" si="3"/>
        <v>0</v>
      </c>
      <c r="Q7" s="130">
        <v>1</v>
      </c>
      <c r="R7" s="8">
        <f t="shared" si="4"/>
        <v>-1</v>
      </c>
      <c r="S7" s="130">
        <v>1</v>
      </c>
      <c r="T7" s="8">
        <f t="shared" si="5"/>
        <v>-1</v>
      </c>
    </row>
    <row r="8" spans="1:23" ht="15" customHeight="1">
      <c r="A8" s="251"/>
      <c r="B8" s="254"/>
      <c r="C8" s="36">
        <v>158</v>
      </c>
      <c r="D8" s="39">
        <v>0</v>
      </c>
      <c r="E8" s="36">
        <v>0</v>
      </c>
      <c r="F8" s="45">
        <f t="shared" si="0"/>
        <v>0</v>
      </c>
      <c r="G8" s="36">
        <v>0</v>
      </c>
      <c r="H8" s="8">
        <f t="shared" si="1"/>
        <v>0</v>
      </c>
      <c r="I8" s="36">
        <v>1</v>
      </c>
      <c r="J8" s="8">
        <f t="shared" si="2"/>
        <v>-1</v>
      </c>
      <c r="K8" s="36">
        <v>0</v>
      </c>
      <c r="L8" s="45">
        <f t="shared" si="3"/>
        <v>0</v>
      </c>
      <c r="Q8" s="130">
        <v>1</v>
      </c>
      <c r="R8" s="8">
        <f t="shared" si="4"/>
        <v>-1</v>
      </c>
      <c r="S8" s="130">
        <v>1</v>
      </c>
      <c r="T8" s="8">
        <f t="shared" si="5"/>
        <v>-1</v>
      </c>
    </row>
    <row r="9" spans="1:23" ht="15" customHeight="1">
      <c r="A9" s="251"/>
      <c r="B9" s="254"/>
      <c r="C9" s="36">
        <v>176</v>
      </c>
      <c r="D9" s="39">
        <v>0</v>
      </c>
      <c r="E9" s="36">
        <v>0</v>
      </c>
      <c r="F9" s="45">
        <f t="shared" si="0"/>
        <v>0</v>
      </c>
      <c r="G9" s="36">
        <v>0</v>
      </c>
      <c r="H9" s="8">
        <f t="shared" si="1"/>
        <v>0</v>
      </c>
      <c r="I9" s="36">
        <v>1</v>
      </c>
      <c r="J9" s="8">
        <f t="shared" si="2"/>
        <v>-1</v>
      </c>
      <c r="K9" s="36">
        <v>0</v>
      </c>
      <c r="L9" s="45">
        <f t="shared" si="3"/>
        <v>0</v>
      </c>
      <c r="Q9" s="130">
        <v>1</v>
      </c>
      <c r="R9" s="8">
        <f t="shared" si="4"/>
        <v>-1</v>
      </c>
      <c r="S9" s="130">
        <v>1</v>
      </c>
      <c r="T9" s="8">
        <f t="shared" si="5"/>
        <v>-1</v>
      </c>
    </row>
    <row r="10" spans="1:23" ht="15" customHeight="1" thickBot="1">
      <c r="A10" s="251"/>
      <c r="B10" s="255"/>
      <c r="C10" s="37">
        <v>197</v>
      </c>
      <c r="D10" s="42">
        <v>0</v>
      </c>
      <c r="E10" s="36">
        <v>0</v>
      </c>
      <c r="F10" s="45">
        <f t="shared" si="0"/>
        <v>0</v>
      </c>
      <c r="G10" s="36">
        <v>0</v>
      </c>
      <c r="H10" s="8">
        <f t="shared" si="1"/>
        <v>0</v>
      </c>
      <c r="I10" s="36">
        <v>1</v>
      </c>
      <c r="J10" s="8">
        <f t="shared" si="2"/>
        <v>-1</v>
      </c>
      <c r="K10" s="36">
        <v>0</v>
      </c>
      <c r="L10" s="45">
        <f t="shared" si="3"/>
        <v>0</v>
      </c>
      <c r="Q10" s="130">
        <v>1</v>
      </c>
      <c r="R10" s="8">
        <f t="shared" si="4"/>
        <v>-1</v>
      </c>
      <c r="S10" s="130">
        <v>1</v>
      </c>
      <c r="T10" s="8">
        <f t="shared" si="5"/>
        <v>-1</v>
      </c>
      <c r="W10" s="32" t="s">
        <v>187</v>
      </c>
    </row>
    <row r="11" spans="1:23" ht="15" customHeight="1">
      <c r="A11" s="251"/>
      <c r="B11" s="254" t="s">
        <v>2</v>
      </c>
      <c r="C11" s="36">
        <v>79</v>
      </c>
      <c r="D11" s="39">
        <v>0</v>
      </c>
      <c r="E11" s="35">
        <v>0</v>
      </c>
      <c r="F11" s="43">
        <f t="shared" si="0"/>
        <v>0</v>
      </c>
      <c r="G11" s="35">
        <v>0</v>
      </c>
      <c r="H11" s="26">
        <f t="shared" si="1"/>
        <v>0</v>
      </c>
      <c r="I11" s="35">
        <v>0</v>
      </c>
      <c r="J11" s="26">
        <f t="shared" si="2"/>
        <v>0</v>
      </c>
      <c r="K11" s="35">
        <v>0</v>
      </c>
      <c r="L11" s="43">
        <f t="shared" si="3"/>
        <v>0</v>
      </c>
      <c r="Q11" s="129">
        <v>0</v>
      </c>
      <c r="R11" s="26">
        <f t="shared" si="4"/>
        <v>0</v>
      </c>
      <c r="S11" s="129">
        <v>0</v>
      </c>
      <c r="T11" s="26">
        <f t="shared" si="5"/>
        <v>0</v>
      </c>
    </row>
    <row r="12" spans="1:23" ht="15" customHeight="1" thickBot="1">
      <c r="A12" s="252"/>
      <c r="B12" s="254"/>
      <c r="C12" s="36">
        <v>89</v>
      </c>
      <c r="D12" s="39">
        <v>0</v>
      </c>
      <c r="E12" s="37">
        <v>0</v>
      </c>
      <c r="F12" s="46">
        <f t="shared" si="0"/>
        <v>0</v>
      </c>
      <c r="G12" s="37">
        <v>0</v>
      </c>
      <c r="H12" s="27">
        <f t="shared" si="1"/>
        <v>0</v>
      </c>
      <c r="I12" s="37">
        <v>0</v>
      </c>
      <c r="J12" s="27">
        <f t="shared" si="2"/>
        <v>0</v>
      </c>
      <c r="K12" s="37">
        <v>0</v>
      </c>
      <c r="L12" s="46">
        <f t="shared" si="3"/>
        <v>0</v>
      </c>
      <c r="Q12" s="131">
        <v>0</v>
      </c>
      <c r="R12" s="27">
        <f t="shared" si="4"/>
        <v>0</v>
      </c>
      <c r="S12" s="131">
        <v>0</v>
      </c>
      <c r="T12" s="27">
        <f t="shared" si="5"/>
        <v>0</v>
      </c>
    </row>
    <row r="13" spans="1:23" ht="15" customHeight="1">
      <c r="A13" s="247" t="s">
        <v>124</v>
      </c>
      <c r="B13" s="244" t="s">
        <v>130</v>
      </c>
      <c r="C13" s="35">
        <v>51</v>
      </c>
      <c r="D13" s="41">
        <v>0</v>
      </c>
      <c r="E13" s="36">
        <v>0</v>
      </c>
      <c r="F13" s="45">
        <f t="shared" si="0"/>
        <v>0</v>
      </c>
      <c r="G13" s="36">
        <v>0</v>
      </c>
      <c r="H13" s="8">
        <f t="shared" si="1"/>
        <v>0</v>
      </c>
      <c r="I13" s="36">
        <v>0</v>
      </c>
      <c r="J13" s="8">
        <f t="shared" si="2"/>
        <v>0</v>
      </c>
      <c r="K13" s="36">
        <v>1</v>
      </c>
      <c r="L13" s="45">
        <f t="shared" si="3"/>
        <v>-1</v>
      </c>
      <c r="Q13" s="130">
        <v>0</v>
      </c>
      <c r="R13" s="8">
        <f t="shared" si="4"/>
        <v>0</v>
      </c>
      <c r="S13" s="130">
        <v>0</v>
      </c>
      <c r="T13" s="8">
        <f t="shared" si="5"/>
        <v>0</v>
      </c>
    </row>
    <row r="14" spans="1:23" ht="15" customHeight="1">
      <c r="A14" s="248"/>
      <c r="B14" s="245"/>
      <c r="C14" s="36">
        <v>75</v>
      </c>
      <c r="D14" s="39">
        <v>0</v>
      </c>
      <c r="E14" s="36">
        <v>0</v>
      </c>
      <c r="F14" s="45">
        <f t="shared" si="0"/>
        <v>0</v>
      </c>
      <c r="G14" s="36">
        <v>0</v>
      </c>
      <c r="H14" s="8">
        <f t="shared" si="1"/>
        <v>0</v>
      </c>
      <c r="I14" s="36">
        <v>0</v>
      </c>
      <c r="J14" s="8">
        <f t="shared" si="2"/>
        <v>0</v>
      </c>
      <c r="K14" s="36">
        <v>0</v>
      </c>
      <c r="L14" s="45">
        <f t="shared" si="3"/>
        <v>0</v>
      </c>
      <c r="Q14" s="130">
        <v>0</v>
      </c>
      <c r="R14" s="8">
        <f t="shared" si="4"/>
        <v>0</v>
      </c>
      <c r="S14" s="130">
        <v>0</v>
      </c>
      <c r="T14" s="8">
        <f t="shared" si="5"/>
        <v>0</v>
      </c>
    </row>
    <row r="15" spans="1:23" ht="15" customHeight="1">
      <c r="A15" s="248"/>
      <c r="B15" s="245"/>
      <c r="C15" s="36">
        <v>99</v>
      </c>
      <c r="D15" s="39">
        <v>0</v>
      </c>
      <c r="E15" s="36">
        <v>0</v>
      </c>
      <c r="F15" s="45">
        <f t="shared" si="0"/>
        <v>0</v>
      </c>
      <c r="G15" s="36">
        <v>0</v>
      </c>
      <c r="H15" s="8">
        <f t="shared" si="1"/>
        <v>0</v>
      </c>
      <c r="I15" s="36">
        <v>0</v>
      </c>
      <c r="J15" s="8">
        <f t="shared" si="2"/>
        <v>0</v>
      </c>
      <c r="K15" s="36">
        <v>0</v>
      </c>
      <c r="L15" s="45">
        <f t="shared" si="3"/>
        <v>0</v>
      </c>
      <c r="Q15" s="130">
        <v>0</v>
      </c>
      <c r="R15" s="8">
        <f t="shared" si="4"/>
        <v>0</v>
      </c>
      <c r="S15" s="130">
        <v>0</v>
      </c>
      <c r="T15" s="8">
        <f t="shared" si="5"/>
        <v>0</v>
      </c>
    </row>
    <row r="16" spans="1:23" ht="15" customHeight="1">
      <c r="A16" s="248"/>
      <c r="B16" s="245"/>
      <c r="C16" s="36">
        <v>123</v>
      </c>
      <c r="D16" s="39">
        <v>0</v>
      </c>
      <c r="E16" s="36">
        <v>0</v>
      </c>
      <c r="F16" s="45">
        <f t="shared" si="0"/>
        <v>0</v>
      </c>
      <c r="G16" s="36">
        <v>0</v>
      </c>
      <c r="H16" s="8">
        <f t="shared" si="1"/>
        <v>0</v>
      </c>
      <c r="I16" s="36">
        <v>0</v>
      </c>
      <c r="J16" s="8">
        <f t="shared" si="2"/>
        <v>0</v>
      </c>
      <c r="K16" s="36">
        <v>0</v>
      </c>
      <c r="L16" s="45">
        <f t="shared" si="3"/>
        <v>0</v>
      </c>
      <c r="Q16" s="130">
        <v>0</v>
      </c>
      <c r="R16" s="8">
        <f t="shared" si="4"/>
        <v>0</v>
      </c>
      <c r="S16" s="130">
        <v>0</v>
      </c>
      <c r="T16" s="8">
        <f t="shared" si="5"/>
        <v>0</v>
      </c>
    </row>
    <row r="17" spans="1:20" ht="15" customHeight="1">
      <c r="A17" s="248"/>
      <c r="B17" s="245"/>
      <c r="C17" s="36">
        <v>138</v>
      </c>
      <c r="D17" s="39">
        <v>0</v>
      </c>
      <c r="E17" s="36">
        <v>0</v>
      </c>
      <c r="F17" s="45">
        <f t="shared" si="0"/>
        <v>0</v>
      </c>
      <c r="G17" s="36">
        <v>0</v>
      </c>
      <c r="H17" s="8">
        <f t="shared" si="1"/>
        <v>0</v>
      </c>
      <c r="I17" s="36">
        <v>0</v>
      </c>
      <c r="J17" s="8">
        <f t="shared" si="2"/>
        <v>0</v>
      </c>
      <c r="K17" s="36">
        <v>0</v>
      </c>
      <c r="L17" s="45">
        <f t="shared" si="3"/>
        <v>0</v>
      </c>
      <c r="Q17" s="130">
        <v>0</v>
      </c>
      <c r="R17" s="8">
        <f t="shared" si="4"/>
        <v>0</v>
      </c>
      <c r="S17" s="130">
        <v>0</v>
      </c>
      <c r="T17" s="8">
        <f t="shared" si="5"/>
        <v>0</v>
      </c>
    </row>
    <row r="18" spans="1:20" ht="15" customHeight="1">
      <c r="A18" s="248"/>
      <c r="B18" s="245"/>
      <c r="C18" s="36">
        <v>154</v>
      </c>
      <c r="D18" s="39">
        <v>0</v>
      </c>
      <c r="E18" s="36">
        <v>0</v>
      </c>
      <c r="F18" s="45">
        <f t="shared" si="0"/>
        <v>0</v>
      </c>
      <c r="G18" s="36">
        <v>0</v>
      </c>
      <c r="H18" s="8">
        <f t="shared" si="1"/>
        <v>0</v>
      </c>
      <c r="I18" s="36">
        <v>0</v>
      </c>
      <c r="J18" s="8">
        <f t="shared" si="2"/>
        <v>0</v>
      </c>
      <c r="K18" s="36">
        <v>0</v>
      </c>
      <c r="L18" s="45">
        <f t="shared" si="3"/>
        <v>0</v>
      </c>
      <c r="Q18" s="130">
        <v>0</v>
      </c>
      <c r="R18" s="8">
        <f t="shared" si="4"/>
        <v>0</v>
      </c>
      <c r="S18" s="130">
        <v>0</v>
      </c>
      <c r="T18" s="8">
        <f t="shared" si="5"/>
        <v>0</v>
      </c>
    </row>
    <row r="19" spans="1:20" ht="15" customHeight="1" thickBot="1">
      <c r="A19" s="248"/>
      <c r="B19" s="246"/>
      <c r="C19" s="37">
        <v>176</v>
      </c>
      <c r="D19" s="42">
        <v>0</v>
      </c>
      <c r="E19" s="36">
        <v>0</v>
      </c>
      <c r="F19" s="45">
        <f t="shared" si="0"/>
        <v>0</v>
      </c>
      <c r="G19" s="36">
        <v>0</v>
      </c>
      <c r="H19" s="8">
        <f t="shared" si="1"/>
        <v>0</v>
      </c>
      <c r="I19" s="36">
        <v>0</v>
      </c>
      <c r="J19" s="8">
        <f t="shared" si="2"/>
        <v>0</v>
      </c>
      <c r="K19" s="36">
        <v>0</v>
      </c>
      <c r="L19" s="45">
        <f t="shared" si="3"/>
        <v>0</v>
      </c>
      <c r="Q19" s="130">
        <v>0</v>
      </c>
      <c r="R19" s="8">
        <f t="shared" si="4"/>
        <v>0</v>
      </c>
      <c r="S19" s="130">
        <v>0</v>
      </c>
      <c r="T19" s="8">
        <f t="shared" si="5"/>
        <v>0</v>
      </c>
    </row>
    <row r="20" spans="1:20" ht="15" customHeight="1">
      <c r="A20" s="248"/>
      <c r="B20" s="244" t="s">
        <v>13</v>
      </c>
      <c r="C20" s="35">
        <v>56</v>
      </c>
      <c r="D20" s="41">
        <v>0</v>
      </c>
      <c r="E20" s="35">
        <v>0</v>
      </c>
      <c r="F20" s="43">
        <f t="shared" ref="F20:F35" si="6">$D20-E20</f>
        <v>0</v>
      </c>
      <c r="G20" s="35">
        <v>0</v>
      </c>
      <c r="H20" s="26">
        <f t="shared" si="1"/>
        <v>0</v>
      </c>
      <c r="I20" s="35">
        <v>0</v>
      </c>
      <c r="J20" s="26">
        <f t="shared" si="2"/>
        <v>0</v>
      </c>
      <c r="K20" s="35">
        <v>0</v>
      </c>
      <c r="L20" s="43">
        <f t="shared" si="3"/>
        <v>0</v>
      </c>
      <c r="Q20" s="129">
        <v>0</v>
      </c>
      <c r="R20" s="26">
        <f t="shared" si="4"/>
        <v>0</v>
      </c>
      <c r="S20" s="129">
        <v>0</v>
      </c>
      <c r="T20" s="26">
        <f t="shared" si="5"/>
        <v>0</v>
      </c>
    </row>
    <row r="21" spans="1:20" ht="15" customHeight="1">
      <c r="A21" s="248"/>
      <c r="B21" s="245"/>
      <c r="C21" s="36">
        <v>81</v>
      </c>
      <c r="D21" s="39">
        <v>0</v>
      </c>
      <c r="E21" s="36">
        <v>0</v>
      </c>
      <c r="F21" s="45">
        <f t="shared" si="6"/>
        <v>0</v>
      </c>
      <c r="G21" s="36">
        <v>0</v>
      </c>
      <c r="H21" s="8">
        <f t="shared" si="1"/>
        <v>0</v>
      </c>
      <c r="I21" s="36">
        <v>0</v>
      </c>
      <c r="J21" s="8">
        <f t="shared" si="2"/>
        <v>0</v>
      </c>
      <c r="K21" s="36">
        <v>0</v>
      </c>
      <c r="L21" s="45">
        <f t="shared" si="3"/>
        <v>0</v>
      </c>
      <c r="Q21" s="130">
        <v>0</v>
      </c>
      <c r="R21" s="8">
        <f t="shared" si="4"/>
        <v>0</v>
      </c>
      <c r="S21" s="130">
        <v>0</v>
      </c>
      <c r="T21" s="8">
        <f t="shared" si="5"/>
        <v>0</v>
      </c>
    </row>
    <row r="22" spans="1:20" ht="15" customHeight="1">
      <c r="A22" s="248"/>
      <c r="B22" s="245"/>
      <c r="C22" s="36">
        <v>103</v>
      </c>
      <c r="D22" s="39">
        <v>0</v>
      </c>
      <c r="E22" s="36">
        <v>0</v>
      </c>
      <c r="F22" s="45">
        <f t="shared" si="6"/>
        <v>0</v>
      </c>
      <c r="G22" s="36">
        <v>0</v>
      </c>
      <c r="H22" s="8">
        <f t="shared" si="1"/>
        <v>0</v>
      </c>
      <c r="I22" s="36">
        <v>0</v>
      </c>
      <c r="J22" s="8">
        <f t="shared" si="2"/>
        <v>0</v>
      </c>
      <c r="K22" s="36">
        <v>0</v>
      </c>
      <c r="L22" s="45">
        <f t="shared" si="3"/>
        <v>0</v>
      </c>
      <c r="Q22" s="130">
        <v>0</v>
      </c>
      <c r="R22" s="8">
        <f t="shared" si="4"/>
        <v>0</v>
      </c>
      <c r="S22" s="130">
        <v>0</v>
      </c>
      <c r="T22" s="8">
        <f t="shared" si="5"/>
        <v>0</v>
      </c>
    </row>
    <row r="23" spans="1:20" ht="15" customHeight="1">
      <c r="A23" s="248"/>
      <c r="B23" s="245"/>
      <c r="C23" s="36">
        <v>119</v>
      </c>
      <c r="D23" s="39">
        <v>0</v>
      </c>
      <c r="E23" s="36">
        <v>0</v>
      </c>
      <c r="F23" s="45">
        <f t="shared" si="6"/>
        <v>0</v>
      </c>
      <c r="G23" s="36">
        <v>0</v>
      </c>
      <c r="H23" s="8">
        <f t="shared" si="1"/>
        <v>0</v>
      </c>
      <c r="I23" s="36">
        <v>0</v>
      </c>
      <c r="J23" s="8">
        <f t="shared" si="2"/>
        <v>0</v>
      </c>
      <c r="K23" s="36">
        <v>0</v>
      </c>
      <c r="L23" s="45">
        <f t="shared" si="3"/>
        <v>0</v>
      </c>
      <c r="Q23" s="130">
        <v>0</v>
      </c>
      <c r="R23" s="8">
        <f t="shared" si="4"/>
        <v>0</v>
      </c>
      <c r="S23" s="130">
        <v>0</v>
      </c>
      <c r="T23" s="8">
        <f t="shared" si="5"/>
        <v>0</v>
      </c>
    </row>
    <row r="24" spans="1:20" ht="15" customHeight="1">
      <c r="A24" s="248"/>
      <c r="B24" s="245"/>
      <c r="C24" s="36">
        <v>144</v>
      </c>
      <c r="D24" s="39">
        <v>0</v>
      </c>
      <c r="E24" s="36">
        <v>0</v>
      </c>
      <c r="F24" s="45">
        <f t="shared" si="6"/>
        <v>0</v>
      </c>
      <c r="G24" s="36">
        <v>0</v>
      </c>
      <c r="H24" s="8">
        <f t="shared" si="1"/>
        <v>0</v>
      </c>
      <c r="I24" s="36">
        <v>0</v>
      </c>
      <c r="J24" s="8">
        <f t="shared" si="2"/>
        <v>0</v>
      </c>
      <c r="K24" s="36">
        <v>0</v>
      </c>
      <c r="L24" s="45">
        <f t="shared" si="3"/>
        <v>0</v>
      </c>
      <c r="Q24" s="130">
        <v>0</v>
      </c>
      <c r="R24" s="8">
        <f t="shared" si="4"/>
        <v>0</v>
      </c>
      <c r="S24" s="130">
        <v>0</v>
      </c>
      <c r="T24" s="8">
        <f t="shared" si="5"/>
        <v>0</v>
      </c>
    </row>
    <row r="25" spans="1:20" ht="15" customHeight="1">
      <c r="A25" s="248"/>
      <c r="B25" s="245"/>
      <c r="C25" s="36">
        <v>158</v>
      </c>
      <c r="D25" s="39">
        <v>0</v>
      </c>
      <c r="E25" s="36">
        <v>0</v>
      </c>
      <c r="F25" s="45">
        <f t="shared" si="6"/>
        <v>0</v>
      </c>
      <c r="G25" s="36">
        <v>0</v>
      </c>
      <c r="H25" s="8">
        <f t="shared" si="1"/>
        <v>0</v>
      </c>
      <c r="I25" s="36">
        <v>0</v>
      </c>
      <c r="J25" s="8">
        <f t="shared" si="2"/>
        <v>0</v>
      </c>
      <c r="K25" s="36">
        <v>0</v>
      </c>
      <c r="L25" s="45">
        <f t="shared" si="3"/>
        <v>0</v>
      </c>
      <c r="Q25" s="130">
        <v>0</v>
      </c>
      <c r="R25" s="8">
        <f t="shared" si="4"/>
        <v>0</v>
      </c>
      <c r="S25" s="130">
        <v>0</v>
      </c>
      <c r="T25" s="8">
        <f t="shared" si="5"/>
        <v>0</v>
      </c>
    </row>
    <row r="26" spans="1:20" ht="15" customHeight="1">
      <c r="A26" s="248"/>
      <c r="B26" s="245"/>
      <c r="C26" s="36">
        <v>181</v>
      </c>
      <c r="D26" s="39">
        <v>0</v>
      </c>
      <c r="E26" s="36">
        <v>0</v>
      </c>
      <c r="F26" s="45">
        <f t="shared" si="6"/>
        <v>0</v>
      </c>
      <c r="G26" s="36">
        <v>0</v>
      </c>
      <c r="H26" s="8">
        <f t="shared" si="1"/>
        <v>0</v>
      </c>
      <c r="I26" s="36">
        <v>0</v>
      </c>
      <c r="J26" s="8">
        <f t="shared" si="2"/>
        <v>0</v>
      </c>
      <c r="K26" s="36">
        <v>0</v>
      </c>
      <c r="L26" s="45">
        <f t="shared" si="3"/>
        <v>0</v>
      </c>
      <c r="Q26" s="130">
        <v>0</v>
      </c>
      <c r="R26" s="8">
        <f t="shared" si="4"/>
        <v>0</v>
      </c>
      <c r="S26" s="130">
        <v>0</v>
      </c>
      <c r="T26" s="8">
        <f t="shared" si="5"/>
        <v>0</v>
      </c>
    </row>
    <row r="27" spans="1:20" ht="15" customHeight="1">
      <c r="A27" s="248"/>
      <c r="B27" s="245"/>
      <c r="C27" s="36">
        <v>228</v>
      </c>
      <c r="D27" s="39">
        <v>0</v>
      </c>
      <c r="E27" s="36">
        <v>0</v>
      </c>
      <c r="F27" s="45">
        <f t="shared" si="6"/>
        <v>0</v>
      </c>
      <c r="G27" s="36">
        <v>0</v>
      </c>
      <c r="H27" s="8">
        <f t="shared" si="1"/>
        <v>0</v>
      </c>
      <c r="I27" s="36">
        <v>0</v>
      </c>
      <c r="J27" s="8">
        <f t="shared" si="2"/>
        <v>0</v>
      </c>
      <c r="K27" s="36">
        <v>0</v>
      </c>
      <c r="L27" s="45">
        <f t="shared" si="3"/>
        <v>0</v>
      </c>
      <c r="Q27" s="130">
        <v>0</v>
      </c>
      <c r="R27" s="8">
        <f t="shared" si="4"/>
        <v>0</v>
      </c>
      <c r="S27" s="130">
        <v>0</v>
      </c>
      <c r="T27" s="8">
        <f t="shared" si="5"/>
        <v>0</v>
      </c>
    </row>
    <row r="28" spans="1:20" ht="15" customHeight="1" thickBot="1">
      <c r="A28" s="248"/>
      <c r="B28" s="246"/>
      <c r="C28" s="37">
        <v>301</v>
      </c>
      <c r="D28" s="42">
        <v>0</v>
      </c>
      <c r="E28" s="37">
        <v>0</v>
      </c>
      <c r="F28" s="46">
        <f t="shared" si="6"/>
        <v>0</v>
      </c>
      <c r="G28" s="37">
        <v>0</v>
      </c>
      <c r="H28" s="27">
        <f t="shared" si="1"/>
        <v>0</v>
      </c>
      <c r="I28" s="37">
        <v>0</v>
      </c>
      <c r="J28" s="27">
        <f t="shared" si="2"/>
        <v>0</v>
      </c>
      <c r="K28" s="37">
        <v>0</v>
      </c>
      <c r="L28" s="46">
        <f t="shared" si="3"/>
        <v>0</v>
      </c>
      <c r="Q28" s="131">
        <v>0</v>
      </c>
      <c r="R28" s="27">
        <f t="shared" si="4"/>
        <v>0</v>
      </c>
      <c r="S28" s="131">
        <v>0</v>
      </c>
      <c r="T28" s="27">
        <f t="shared" si="5"/>
        <v>0</v>
      </c>
    </row>
    <row r="29" spans="1:20" ht="15" customHeight="1">
      <c r="A29" s="248"/>
      <c r="B29" s="244" t="s">
        <v>14</v>
      </c>
      <c r="C29" s="35">
        <v>46</v>
      </c>
      <c r="D29" s="41">
        <v>0</v>
      </c>
      <c r="E29" s="36">
        <v>0</v>
      </c>
      <c r="F29" s="45">
        <f t="shared" si="6"/>
        <v>0</v>
      </c>
      <c r="G29" s="36">
        <v>0</v>
      </c>
      <c r="H29" s="8">
        <f t="shared" si="1"/>
        <v>0</v>
      </c>
      <c r="I29" s="36">
        <v>0</v>
      </c>
      <c r="J29" s="8">
        <f t="shared" si="2"/>
        <v>0</v>
      </c>
      <c r="K29" s="36">
        <v>0</v>
      </c>
      <c r="L29" s="45">
        <f t="shared" si="3"/>
        <v>0</v>
      </c>
      <c r="Q29" s="130">
        <v>0</v>
      </c>
      <c r="R29" s="8">
        <f t="shared" si="4"/>
        <v>0</v>
      </c>
      <c r="S29" s="130">
        <v>0</v>
      </c>
      <c r="T29" s="8">
        <f t="shared" si="5"/>
        <v>0</v>
      </c>
    </row>
    <row r="30" spans="1:20" ht="15" customHeight="1">
      <c r="A30" s="248"/>
      <c r="B30" s="245"/>
      <c r="C30" s="36">
        <v>66</v>
      </c>
      <c r="D30" s="39">
        <v>0</v>
      </c>
      <c r="E30" s="36">
        <v>0</v>
      </c>
      <c r="F30" s="45">
        <f t="shared" si="6"/>
        <v>0</v>
      </c>
      <c r="G30" s="36">
        <v>0</v>
      </c>
      <c r="H30" s="8">
        <f t="shared" si="1"/>
        <v>0</v>
      </c>
      <c r="I30" s="36">
        <v>0</v>
      </c>
      <c r="J30" s="8">
        <f t="shared" si="2"/>
        <v>0</v>
      </c>
      <c r="K30" s="36">
        <v>0</v>
      </c>
      <c r="L30" s="45">
        <f t="shared" si="3"/>
        <v>0</v>
      </c>
      <c r="Q30" s="130">
        <v>0</v>
      </c>
      <c r="R30" s="8">
        <f t="shared" si="4"/>
        <v>0</v>
      </c>
      <c r="S30" s="130">
        <v>0</v>
      </c>
      <c r="T30" s="8">
        <f t="shared" si="5"/>
        <v>0</v>
      </c>
    </row>
    <row r="31" spans="1:20" ht="15" customHeight="1">
      <c r="A31" s="248"/>
      <c r="B31" s="245"/>
      <c r="C31" s="36">
        <v>96</v>
      </c>
      <c r="D31" s="39">
        <v>0</v>
      </c>
      <c r="E31" s="36">
        <v>0</v>
      </c>
      <c r="F31" s="45">
        <f t="shared" si="6"/>
        <v>0</v>
      </c>
      <c r="G31" s="36">
        <v>0</v>
      </c>
      <c r="H31" s="8">
        <f t="shared" si="1"/>
        <v>0</v>
      </c>
      <c r="I31" s="36">
        <v>0</v>
      </c>
      <c r="J31" s="8">
        <f t="shared" si="2"/>
        <v>0</v>
      </c>
      <c r="K31" s="36">
        <v>0</v>
      </c>
      <c r="L31" s="45">
        <f t="shared" si="3"/>
        <v>0</v>
      </c>
      <c r="Q31" s="130">
        <v>0</v>
      </c>
      <c r="R31" s="8">
        <f t="shared" si="4"/>
        <v>0</v>
      </c>
      <c r="S31" s="130">
        <v>0</v>
      </c>
      <c r="T31" s="8">
        <f t="shared" si="5"/>
        <v>0</v>
      </c>
    </row>
    <row r="32" spans="1:20" ht="15" customHeight="1">
      <c r="A32" s="248"/>
      <c r="B32" s="245"/>
      <c r="C32" s="36">
        <v>122</v>
      </c>
      <c r="D32" s="39">
        <v>0</v>
      </c>
      <c r="E32" s="36">
        <v>0</v>
      </c>
      <c r="F32" s="45">
        <f t="shared" si="6"/>
        <v>0</v>
      </c>
      <c r="G32" s="36">
        <v>0</v>
      </c>
      <c r="H32" s="8">
        <f t="shared" si="1"/>
        <v>0</v>
      </c>
      <c r="I32" s="36">
        <v>0</v>
      </c>
      <c r="J32" s="8">
        <f t="shared" si="2"/>
        <v>0</v>
      </c>
      <c r="K32" s="36">
        <v>1</v>
      </c>
      <c r="L32" s="45">
        <f t="shared" si="3"/>
        <v>-1</v>
      </c>
      <c r="Q32" s="130">
        <v>0</v>
      </c>
      <c r="R32" s="8">
        <f t="shared" si="4"/>
        <v>0</v>
      </c>
      <c r="S32" s="130">
        <v>0</v>
      </c>
      <c r="T32" s="8">
        <f t="shared" si="5"/>
        <v>0</v>
      </c>
    </row>
    <row r="33" spans="1:20" ht="15" customHeight="1" thickBot="1">
      <c r="A33" s="248"/>
      <c r="B33" s="246"/>
      <c r="C33" s="37">
        <v>143</v>
      </c>
      <c r="D33" s="42">
        <v>0</v>
      </c>
      <c r="E33" s="36">
        <v>0</v>
      </c>
      <c r="F33" s="45">
        <f t="shared" si="6"/>
        <v>0</v>
      </c>
      <c r="G33" s="36">
        <v>0</v>
      </c>
      <c r="H33" s="8">
        <f t="shared" si="1"/>
        <v>0</v>
      </c>
      <c r="I33" s="36">
        <v>0</v>
      </c>
      <c r="J33" s="8">
        <f t="shared" si="2"/>
        <v>0</v>
      </c>
      <c r="K33" s="36">
        <v>0</v>
      </c>
      <c r="L33" s="45">
        <f t="shared" si="3"/>
        <v>0</v>
      </c>
      <c r="Q33" s="130">
        <v>0</v>
      </c>
      <c r="R33" s="8">
        <f t="shared" si="4"/>
        <v>0</v>
      </c>
      <c r="S33" s="130">
        <v>0</v>
      </c>
      <c r="T33" s="8">
        <f t="shared" si="5"/>
        <v>0</v>
      </c>
    </row>
    <row r="34" spans="1:20" ht="15" customHeight="1">
      <c r="A34" s="248"/>
      <c r="B34" s="245" t="s">
        <v>15</v>
      </c>
      <c r="C34" s="36">
        <v>43</v>
      </c>
      <c r="D34" s="39">
        <v>0</v>
      </c>
      <c r="E34" s="104">
        <v>0</v>
      </c>
      <c r="F34" s="43">
        <f t="shared" si="6"/>
        <v>0</v>
      </c>
      <c r="G34" s="35">
        <v>0</v>
      </c>
      <c r="H34" s="26">
        <f t="shared" si="1"/>
        <v>0</v>
      </c>
      <c r="I34" s="35">
        <v>0</v>
      </c>
      <c r="J34" s="26">
        <f t="shared" si="2"/>
        <v>0</v>
      </c>
      <c r="K34" s="35">
        <v>0</v>
      </c>
      <c r="L34" s="43">
        <f t="shared" si="3"/>
        <v>0</v>
      </c>
      <c r="Q34" s="129">
        <v>0</v>
      </c>
      <c r="R34" s="26">
        <f t="shared" si="4"/>
        <v>0</v>
      </c>
      <c r="S34" s="129">
        <v>0</v>
      </c>
      <c r="T34" s="26">
        <f t="shared" si="5"/>
        <v>0</v>
      </c>
    </row>
    <row r="35" spans="1:20" ht="15" customHeight="1">
      <c r="A35" s="248"/>
      <c r="B35" s="245"/>
      <c r="C35" s="36">
        <v>57</v>
      </c>
      <c r="D35" s="39">
        <v>0</v>
      </c>
      <c r="E35" s="105">
        <v>0</v>
      </c>
      <c r="F35" s="45">
        <f t="shared" si="6"/>
        <v>0</v>
      </c>
      <c r="G35" s="36">
        <v>0</v>
      </c>
      <c r="H35" s="8">
        <f t="shared" si="1"/>
        <v>0</v>
      </c>
      <c r="I35" s="36">
        <v>0</v>
      </c>
      <c r="J35" s="8">
        <f t="shared" si="2"/>
        <v>0</v>
      </c>
      <c r="K35" s="36">
        <v>0</v>
      </c>
      <c r="L35" s="45">
        <f t="shared" si="3"/>
        <v>0</v>
      </c>
      <c r="Q35" s="130">
        <v>0</v>
      </c>
      <c r="R35" s="8">
        <f t="shared" si="4"/>
        <v>0</v>
      </c>
      <c r="S35" s="130">
        <v>0</v>
      </c>
      <c r="T35" s="8">
        <f t="shared" si="5"/>
        <v>0</v>
      </c>
    </row>
    <row r="36" spans="1:20" ht="15" customHeight="1">
      <c r="A36" s="248"/>
      <c r="B36" s="245"/>
      <c r="C36" s="36">
        <v>78</v>
      </c>
      <c r="D36" s="39">
        <v>0</v>
      </c>
      <c r="E36" s="105">
        <v>0</v>
      </c>
      <c r="F36" s="45">
        <f t="shared" ref="F36:F51" si="7">$D36-E36</f>
        <v>0</v>
      </c>
      <c r="G36" s="36">
        <v>0</v>
      </c>
      <c r="H36" s="8">
        <f t="shared" si="1"/>
        <v>0</v>
      </c>
      <c r="I36" s="36">
        <v>0</v>
      </c>
      <c r="J36" s="8">
        <f t="shared" si="2"/>
        <v>0</v>
      </c>
      <c r="K36" s="36">
        <v>0</v>
      </c>
      <c r="L36" s="45">
        <f t="shared" si="3"/>
        <v>0</v>
      </c>
      <c r="Q36" s="130">
        <v>0</v>
      </c>
      <c r="R36" s="8">
        <f t="shared" si="4"/>
        <v>0</v>
      </c>
      <c r="S36" s="130">
        <v>0</v>
      </c>
      <c r="T36" s="8">
        <f t="shared" si="5"/>
        <v>0</v>
      </c>
    </row>
    <row r="37" spans="1:20" ht="15" customHeight="1">
      <c r="A37" s="248"/>
      <c r="B37" s="245"/>
      <c r="C37" s="36">
        <v>91</v>
      </c>
      <c r="D37" s="39">
        <v>0</v>
      </c>
      <c r="E37" s="105">
        <v>0</v>
      </c>
      <c r="F37" s="45">
        <f t="shared" si="7"/>
        <v>0</v>
      </c>
      <c r="G37" s="36">
        <v>0</v>
      </c>
      <c r="H37" s="8">
        <f t="shared" si="1"/>
        <v>0</v>
      </c>
      <c r="I37" s="36">
        <v>0</v>
      </c>
      <c r="J37" s="8">
        <f t="shared" si="2"/>
        <v>0</v>
      </c>
      <c r="K37" s="36">
        <v>0</v>
      </c>
      <c r="L37" s="45">
        <f t="shared" si="3"/>
        <v>0</v>
      </c>
      <c r="Q37" s="130">
        <v>0</v>
      </c>
      <c r="R37" s="8">
        <f t="shared" si="4"/>
        <v>0</v>
      </c>
      <c r="S37" s="130">
        <v>0</v>
      </c>
      <c r="T37" s="8">
        <f t="shared" si="5"/>
        <v>0</v>
      </c>
    </row>
    <row r="38" spans="1:20" ht="15" customHeight="1">
      <c r="A38" s="248"/>
      <c r="B38" s="245"/>
      <c r="C38" s="36">
        <v>115</v>
      </c>
      <c r="D38" s="39">
        <v>0</v>
      </c>
      <c r="E38" s="105">
        <v>0</v>
      </c>
      <c r="F38" s="45">
        <f t="shared" si="7"/>
        <v>0</v>
      </c>
      <c r="G38" s="36">
        <v>0</v>
      </c>
      <c r="H38" s="8">
        <f t="shared" si="1"/>
        <v>0</v>
      </c>
      <c r="I38" s="36">
        <v>0</v>
      </c>
      <c r="J38" s="8">
        <f t="shared" si="2"/>
        <v>0</v>
      </c>
      <c r="K38" s="36">
        <v>0</v>
      </c>
      <c r="L38" s="45">
        <f t="shared" si="3"/>
        <v>0</v>
      </c>
      <c r="Q38" s="130">
        <v>0</v>
      </c>
      <c r="R38" s="8">
        <f t="shared" si="4"/>
        <v>0</v>
      </c>
      <c r="S38" s="130">
        <v>0</v>
      </c>
      <c r="T38" s="8">
        <f t="shared" si="5"/>
        <v>0</v>
      </c>
    </row>
    <row r="39" spans="1:20" ht="15" customHeight="1">
      <c r="A39" s="248"/>
      <c r="B39" s="245"/>
      <c r="C39" s="36">
        <v>136</v>
      </c>
      <c r="D39" s="39">
        <v>0</v>
      </c>
      <c r="E39" s="105">
        <v>0</v>
      </c>
      <c r="F39" s="45">
        <f t="shared" si="7"/>
        <v>0</v>
      </c>
      <c r="G39" s="36">
        <v>0</v>
      </c>
      <c r="H39" s="8">
        <f t="shared" si="1"/>
        <v>0</v>
      </c>
      <c r="I39" s="36">
        <v>0</v>
      </c>
      <c r="J39" s="8">
        <f t="shared" si="2"/>
        <v>0</v>
      </c>
      <c r="K39" s="36">
        <v>0</v>
      </c>
      <c r="L39" s="45">
        <f t="shared" si="3"/>
        <v>0</v>
      </c>
      <c r="Q39" s="130">
        <v>0</v>
      </c>
      <c r="R39" s="8">
        <f t="shared" si="4"/>
        <v>0</v>
      </c>
      <c r="S39" s="130">
        <v>0</v>
      </c>
      <c r="T39" s="8">
        <f t="shared" si="5"/>
        <v>0</v>
      </c>
    </row>
    <row r="40" spans="1:20" ht="15" customHeight="1">
      <c r="A40" s="248"/>
      <c r="B40" s="245"/>
      <c r="C40" s="36">
        <v>177</v>
      </c>
      <c r="D40" s="39">
        <v>0</v>
      </c>
      <c r="E40" s="105">
        <v>0</v>
      </c>
      <c r="F40" s="45">
        <f t="shared" si="7"/>
        <v>0</v>
      </c>
      <c r="G40" s="36">
        <v>0</v>
      </c>
      <c r="H40" s="8">
        <f t="shared" si="1"/>
        <v>0</v>
      </c>
      <c r="I40" s="36">
        <v>0</v>
      </c>
      <c r="J40" s="8">
        <f t="shared" si="2"/>
        <v>0</v>
      </c>
      <c r="K40" s="36">
        <v>0</v>
      </c>
      <c r="L40" s="45">
        <f t="shared" si="3"/>
        <v>0</v>
      </c>
      <c r="Q40" s="130">
        <v>0</v>
      </c>
      <c r="R40" s="8">
        <f t="shared" si="4"/>
        <v>0</v>
      </c>
      <c r="S40" s="130">
        <v>0</v>
      </c>
      <c r="T40" s="8">
        <f t="shared" si="5"/>
        <v>0</v>
      </c>
    </row>
    <row r="41" spans="1:20" ht="15" customHeight="1">
      <c r="A41" s="248"/>
      <c r="B41" s="245"/>
      <c r="C41" s="36">
        <v>212</v>
      </c>
      <c r="D41" s="39">
        <v>0</v>
      </c>
      <c r="E41" s="105">
        <v>0</v>
      </c>
      <c r="F41" s="45">
        <f t="shared" si="7"/>
        <v>0</v>
      </c>
      <c r="G41" s="36">
        <v>0</v>
      </c>
      <c r="H41" s="8">
        <f t="shared" si="1"/>
        <v>0</v>
      </c>
      <c r="I41" s="36">
        <v>0</v>
      </c>
      <c r="J41" s="8">
        <f t="shared" si="2"/>
        <v>0</v>
      </c>
      <c r="K41" s="36">
        <v>0</v>
      </c>
      <c r="L41" s="45">
        <f t="shared" si="3"/>
        <v>0</v>
      </c>
      <c r="Q41" s="130">
        <v>0</v>
      </c>
      <c r="R41" s="8">
        <f t="shared" si="4"/>
        <v>0</v>
      </c>
      <c r="S41" s="130">
        <v>0</v>
      </c>
      <c r="T41" s="8">
        <f t="shared" si="5"/>
        <v>0</v>
      </c>
    </row>
    <row r="42" spans="1:20" ht="15" customHeight="1">
      <c r="A42" s="248"/>
      <c r="B42" s="245"/>
      <c r="C42" s="36">
        <v>241</v>
      </c>
      <c r="D42" s="39">
        <v>0</v>
      </c>
      <c r="E42" s="105">
        <v>0</v>
      </c>
      <c r="F42" s="45">
        <f t="shared" si="7"/>
        <v>0</v>
      </c>
      <c r="G42" s="36">
        <v>0</v>
      </c>
      <c r="H42" s="8">
        <f t="shared" si="1"/>
        <v>0</v>
      </c>
      <c r="I42" s="36">
        <v>0</v>
      </c>
      <c r="J42" s="8">
        <f t="shared" si="2"/>
        <v>0</v>
      </c>
      <c r="K42" s="36">
        <v>0</v>
      </c>
      <c r="L42" s="45">
        <f t="shared" si="3"/>
        <v>0</v>
      </c>
      <c r="Q42" s="130">
        <v>0</v>
      </c>
      <c r="R42" s="8">
        <f t="shared" si="4"/>
        <v>0</v>
      </c>
      <c r="S42" s="130">
        <v>0</v>
      </c>
      <c r="T42" s="8">
        <f t="shared" si="5"/>
        <v>0</v>
      </c>
    </row>
    <row r="43" spans="1:20" ht="15" customHeight="1">
      <c r="A43" s="248"/>
      <c r="B43" s="245"/>
      <c r="C43" s="36">
        <v>257</v>
      </c>
      <c r="D43" s="39">
        <v>0</v>
      </c>
      <c r="E43" s="105">
        <v>0</v>
      </c>
      <c r="F43" s="45">
        <f t="shared" si="7"/>
        <v>0</v>
      </c>
      <c r="G43" s="36">
        <v>0</v>
      </c>
      <c r="H43" s="8">
        <f t="shared" si="1"/>
        <v>0</v>
      </c>
      <c r="I43" s="36">
        <v>0</v>
      </c>
      <c r="J43" s="8">
        <f t="shared" si="2"/>
        <v>0</v>
      </c>
      <c r="K43" s="36">
        <v>0</v>
      </c>
      <c r="L43" s="45">
        <f t="shared" si="3"/>
        <v>0</v>
      </c>
      <c r="Q43" s="130">
        <v>0</v>
      </c>
      <c r="R43" s="8">
        <f t="shared" si="4"/>
        <v>0</v>
      </c>
      <c r="S43" s="130">
        <v>0</v>
      </c>
      <c r="T43" s="8">
        <f t="shared" si="5"/>
        <v>0</v>
      </c>
    </row>
    <row r="44" spans="1:20" ht="15" customHeight="1" thickBot="1">
      <c r="A44" s="248"/>
      <c r="B44" s="246"/>
      <c r="C44" s="37">
        <v>290</v>
      </c>
      <c r="D44" s="42">
        <v>0</v>
      </c>
      <c r="E44" s="106">
        <v>0</v>
      </c>
      <c r="F44" s="46">
        <f t="shared" si="7"/>
        <v>0</v>
      </c>
      <c r="G44" s="37">
        <v>0</v>
      </c>
      <c r="H44" s="27">
        <f t="shared" si="1"/>
        <v>0</v>
      </c>
      <c r="I44" s="37">
        <v>0</v>
      </c>
      <c r="J44" s="27">
        <f t="shared" si="2"/>
        <v>0</v>
      </c>
      <c r="K44" s="37">
        <v>0</v>
      </c>
      <c r="L44" s="46">
        <f t="shared" si="3"/>
        <v>0</v>
      </c>
      <c r="Q44" s="131">
        <v>0</v>
      </c>
      <c r="R44" s="27">
        <f t="shared" si="4"/>
        <v>0</v>
      </c>
      <c r="S44" s="131">
        <v>0</v>
      </c>
      <c r="T44" s="27">
        <f t="shared" si="5"/>
        <v>0</v>
      </c>
    </row>
    <row r="45" spans="1:20" ht="15" customHeight="1">
      <c r="A45" s="248"/>
      <c r="B45" s="244" t="s">
        <v>16</v>
      </c>
      <c r="C45" s="35">
        <v>33</v>
      </c>
      <c r="D45" s="41">
        <v>0</v>
      </c>
      <c r="E45" s="36">
        <v>0</v>
      </c>
      <c r="F45" s="45">
        <f t="shared" si="7"/>
        <v>0</v>
      </c>
      <c r="G45" s="36">
        <v>0</v>
      </c>
      <c r="H45" s="8">
        <f t="shared" si="1"/>
        <v>0</v>
      </c>
      <c r="I45" s="36">
        <v>0</v>
      </c>
      <c r="J45" s="8">
        <f t="shared" si="2"/>
        <v>0</v>
      </c>
      <c r="K45" s="36">
        <v>0</v>
      </c>
      <c r="L45" s="45">
        <f t="shared" si="3"/>
        <v>0</v>
      </c>
      <c r="Q45" s="130">
        <v>0</v>
      </c>
      <c r="R45" s="8">
        <f t="shared" si="4"/>
        <v>0</v>
      </c>
      <c r="S45" s="130">
        <v>0</v>
      </c>
      <c r="T45" s="8">
        <f t="shared" si="5"/>
        <v>0</v>
      </c>
    </row>
    <row r="46" spans="1:20" ht="15" customHeight="1" thickBot="1">
      <c r="A46" s="249"/>
      <c r="B46" s="246"/>
      <c r="C46" s="37">
        <v>57</v>
      </c>
      <c r="D46" s="42">
        <v>0</v>
      </c>
      <c r="E46" s="36">
        <v>0</v>
      </c>
      <c r="F46" s="45">
        <f t="shared" si="7"/>
        <v>0</v>
      </c>
      <c r="G46" s="36">
        <v>0</v>
      </c>
      <c r="H46" s="8">
        <f t="shared" si="1"/>
        <v>0</v>
      </c>
      <c r="I46" s="36">
        <v>0</v>
      </c>
      <c r="J46" s="8">
        <f t="shared" si="2"/>
        <v>0</v>
      </c>
      <c r="K46" s="36">
        <v>0</v>
      </c>
      <c r="L46" s="45">
        <f t="shared" si="3"/>
        <v>0</v>
      </c>
      <c r="Q46" s="130">
        <v>0</v>
      </c>
      <c r="R46" s="8">
        <f t="shared" si="4"/>
        <v>0</v>
      </c>
      <c r="S46" s="130">
        <v>0</v>
      </c>
      <c r="T46" s="8">
        <f t="shared" si="5"/>
        <v>0</v>
      </c>
    </row>
    <row r="47" spans="1:20" ht="15" customHeight="1">
      <c r="A47" s="250" t="s">
        <v>125</v>
      </c>
      <c r="B47" s="244" t="s">
        <v>17</v>
      </c>
      <c r="C47" s="28">
        <v>32</v>
      </c>
      <c r="D47" s="47">
        <v>0</v>
      </c>
      <c r="E47" s="28">
        <v>0</v>
      </c>
      <c r="F47" s="43">
        <f t="shared" si="7"/>
        <v>0</v>
      </c>
      <c r="G47" s="28">
        <v>0</v>
      </c>
      <c r="H47" s="26">
        <f t="shared" si="1"/>
        <v>0</v>
      </c>
      <c r="I47" s="28">
        <v>0</v>
      </c>
      <c r="J47" s="26">
        <f t="shared" si="2"/>
        <v>0</v>
      </c>
      <c r="K47" s="28">
        <v>0</v>
      </c>
      <c r="L47" s="43">
        <f t="shared" si="3"/>
        <v>0</v>
      </c>
      <c r="Q47" s="28">
        <v>0</v>
      </c>
      <c r="R47" s="26">
        <f t="shared" si="4"/>
        <v>0</v>
      </c>
      <c r="S47" s="28">
        <v>0</v>
      </c>
      <c r="T47" s="26">
        <f t="shared" si="5"/>
        <v>0</v>
      </c>
    </row>
    <row r="48" spans="1:20" ht="15" customHeight="1">
      <c r="A48" s="251"/>
      <c r="B48" s="245"/>
      <c r="C48" s="29">
        <v>38</v>
      </c>
      <c r="D48" s="48">
        <v>0</v>
      </c>
      <c r="E48" s="29">
        <v>0</v>
      </c>
      <c r="F48" s="45">
        <f t="shared" si="7"/>
        <v>0</v>
      </c>
      <c r="G48" s="29">
        <v>0</v>
      </c>
      <c r="H48" s="8">
        <f t="shared" si="1"/>
        <v>0</v>
      </c>
      <c r="I48" s="29">
        <v>0</v>
      </c>
      <c r="J48" s="8">
        <f t="shared" si="2"/>
        <v>0</v>
      </c>
      <c r="K48" s="29">
        <v>0</v>
      </c>
      <c r="L48" s="45">
        <f t="shared" si="3"/>
        <v>0</v>
      </c>
      <c r="Q48" s="29">
        <v>0</v>
      </c>
      <c r="R48" s="8">
        <f t="shared" si="4"/>
        <v>0</v>
      </c>
      <c r="S48" s="29">
        <v>0</v>
      </c>
      <c r="T48" s="8">
        <f t="shared" si="5"/>
        <v>0</v>
      </c>
    </row>
    <row r="49" spans="1:20" ht="15" customHeight="1" thickBot="1">
      <c r="A49" s="251"/>
      <c r="B49" s="246"/>
      <c r="C49" s="30">
        <v>71</v>
      </c>
      <c r="D49" s="49">
        <v>0</v>
      </c>
      <c r="E49" s="29">
        <v>0</v>
      </c>
      <c r="F49" s="45">
        <f t="shared" si="7"/>
        <v>0</v>
      </c>
      <c r="G49" s="29">
        <v>0</v>
      </c>
      <c r="H49" s="8">
        <f t="shared" si="1"/>
        <v>0</v>
      </c>
      <c r="I49" s="29">
        <v>0</v>
      </c>
      <c r="J49" s="8">
        <f t="shared" si="2"/>
        <v>0</v>
      </c>
      <c r="K49" s="29">
        <v>0</v>
      </c>
      <c r="L49" s="45">
        <f t="shared" si="3"/>
        <v>0</v>
      </c>
      <c r="Q49" s="29">
        <v>0</v>
      </c>
      <c r="R49" s="8">
        <f t="shared" si="4"/>
        <v>0</v>
      </c>
      <c r="S49" s="29">
        <v>0</v>
      </c>
      <c r="T49" s="8">
        <f t="shared" si="5"/>
        <v>0</v>
      </c>
    </row>
    <row r="50" spans="1:20" ht="15" customHeight="1">
      <c r="A50" s="251"/>
      <c r="B50" s="244" t="s">
        <v>18</v>
      </c>
      <c r="C50" s="35">
        <v>62</v>
      </c>
      <c r="D50" s="41">
        <v>0</v>
      </c>
      <c r="E50" s="104">
        <v>0</v>
      </c>
      <c r="F50" s="43">
        <f t="shared" si="7"/>
        <v>0</v>
      </c>
      <c r="G50" s="35">
        <v>0</v>
      </c>
      <c r="H50" s="26">
        <f t="shared" si="1"/>
        <v>0</v>
      </c>
      <c r="I50" s="35">
        <v>0</v>
      </c>
      <c r="J50" s="26">
        <f t="shared" si="2"/>
        <v>0</v>
      </c>
      <c r="K50" s="35">
        <v>0</v>
      </c>
      <c r="L50" s="43">
        <f t="shared" si="3"/>
        <v>0</v>
      </c>
      <c r="Q50" s="129">
        <v>0</v>
      </c>
      <c r="R50" s="26">
        <f t="shared" si="4"/>
        <v>0</v>
      </c>
      <c r="S50" s="129">
        <v>0</v>
      </c>
      <c r="T50" s="26">
        <f t="shared" si="5"/>
        <v>0</v>
      </c>
    </row>
    <row r="51" spans="1:20" ht="15" customHeight="1">
      <c r="A51" s="251"/>
      <c r="B51" s="245"/>
      <c r="C51" s="36">
        <v>78</v>
      </c>
      <c r="D51" s="39">
        <v>0</v>
      </c>
      <c r="E51" s="105">
        <v>0</v>
      </c>
      <c r="F51" s="45">
        <f t="shared" si="7"/>
        <v>0</v>
      </c>
      <c r="G51" s="36">
        <v>0</v>
      </c>
      <c r="H51" s="8">
        <f t="shared" si="1"/>
        <v>0</v>
      </c>
      <c r="I51" s="36">
        <v>0</v>
      </c>
      <c r="J51" s="8">
        <f t="shared" si="2"/>
        <v>0</v>
      </c>
      <c r="K51" s="36">
        <v>0</v>
      </c>
      <c r="L51" s="45">
        <f t="shared" si="3"/>
        <v>0</v>
      </c>
      <c r="Q51" s="130">
        <v>0</v>
      </c>
      <c r="R51" s="8">
        <f t="shared" si="4"/>
        <v>0</v>
      </c>
      <c r="S51" s="130">
        <v>0</v>
      </c>
      <c r="T51" s="8">
        <f t="shared" si="5"/>
        <v>0</v>
      </c>
    </row>
    <row r="52" spans="1:20" ht="15" customHeight="1">
      <c r="A52" s="251"/>
      <c r="B52" s="245"/>
      <c r="C52" s="36">
        <v>103</v>
      </c>
      <c r="D52" s="39">
        <v>0</v>
      </c>
      <c r="E52" s="105">
        <v>0</v>
      </c>
      <c r="F52" s="45">
        <f t="shared" ref="F52:F67" si="8">$D52-E52</f>
        <v>0</v>
      </c>
      <c r="G52" s="36">
        <v>0</v>
      </c>
      <c r="H52" s="8">
        <f t="shared" si="1"/>
        <v>0</v>
      </c>
      <c r="I52" s="36">
        <v>0</v>
      </c>
      <c r="J52" s="8">
        <f t="shared" si="2"/>
        <v>0</v>
      </c>
      <c r="K52" s="36">
        <v>0</v>
      </c>
      <c r="L52" s="45">
        <f t="shared" si="3"/>
        <v>0</v>
      </c>
      <c r="Q52" s="130">
        <v>0</v>
      </c>
      <c r="R52" s="8">
        <f t="shared" si="4"/>
        <v>0</v>
      </c>
      <c r="S52" s="130">
        <v>0</v>
      </c>
      <c r="T52" s="8">
        <f t="shared" si="5"/>
        <v>0</v>
      </c>
    </row>
    <row r="53" spans="1:20" ht="15" customHeight="1">
      <c r="A53" s="251"/>
      <c r="B53" s="245"/>
      <c r="C53" s="36">
        <v>113</v>
      </c>
      <c r="D53" s="39">
        <v>0</v>
      </c>
      <c r="E53" s="105">
        <v>0</v>
      </c>
      <c r="F53" s="45">
        <f t="shared" si="8"/>
        <v>0</v>
      </c>
      <c r="G53" s="36">
        <v>0</v>
      </c>
      <c r="H53" s="8">
        <f t="shared" si="1"/>
        <v>0</v>
      </c>
      <c r="I53" s="36">
        <v>0</v>
      </c>
      <c r="J53" s="8">
        <f t="shared" si="2"/>
        <v>0</v>
      </c>
      <c r="K53" s="36">
        <v>1</v>
      </c>
      <c r="L53" s="45">
        <f t="shared" si="3"/>
        <v>-1</v>
      </c>
      <c r="Q53" s="130">
        <v>0</v>
      </c>
      <c r="R53" s="8">
        <f t="shared" si="4"/>
        <v>0</v>
      </c>
      <c r="S53" s="130">
        <v>0</v>
      </c>
      <c r="T53" s="8">
        <f t="shared" si="5"/>
        <v>0</v>
      </c>
    </row>
    <row r="54" spans="1:20" ht="15" customHeight="1">
      <c r="A54" s="251"/>
      <c r="B54" s="245"/>
      <c r="C54" s="36">
        <v>125</v>
      </c>
      <c r="D54" s="39">
        <v>0</v>
      </c>
      <c r="E54" s="105">
        <v>0</v>
      </c>
      <c r="F54" s="45">
        <f t="shared" si="8"/>
        <v>0</v>
      </c>
      <c r="G54" s="36">
        <v>0</v>
      </c>
      <c r="H54" s="8">
        <f t="shared" si="1"/>
        <v>0</v>
      </c>
      <c r="I54" s="36">
        <v>0</v>
      </c>
      <c r="J54" s="8">
        <f t="shared" si="2"/>
        <v>0</v>
      </c>
      <c r="K54" s="36">
        <v>0</v>
      </c>
      <c r="L54" s="45">
        <f t="shared" si="3"/>
        <v>0</v>
      </c>
      <c r="Q54" s="130">
        <v>0</v>
      </c>
      <c r="R54" s="8">
        <f t="shared" si="4"/>
        <v>0</v>
      </c>
      <c r="S54" s="130">
        <v>0</v>
      </c>
      <c r="T54" s="8">
        <f t="shared" si="5"/>
        <v>0</v>
      </c>
    </row>
    <row r="55" spans="1:20" ht="15" customHeight="1" thickBot="1">
      <c r="A55" s="251"/>
      <c r="B55" s="246"/>
      <c r="C55" s="37">
        <v>132</v>
      </c>
      <c r="D55" s="42">
        <v>0</v>
      </c>
      <c r="E55" s="106">
        <v>0</v>
      </c>
      <c r="F55" s="46">
        <f t="shared" si="8"/>
        <v>0</v>
      </c>
      <c r="G55" s="37">
        <v>0</v>
      </c>
      <c r="H55" s="27">
        <f t="shared" si="1"/>
        <v>0</v>
      </c>
      <c r="I55" s="37">
        <v>0</v>
      </c>
      <c r="J55" s="27">
        <f t="shared" si="2"/>
        <v>0</v>
      </c>
      <c r="K55" s="37">
        <v>0</v>
      </c>
      <c r="L55" s="46">
        <f t="shared" si="3"/>
        <v>0</v>
      </c>
      <c r="Q55" s="131">
        <v>0</v>
      </c>
      <c r="R55" s="27">
        <f t="shared" si="4"/>
        <v>0</v>
      </c>
      <c r="S55" s="131">
        <v>0</v>
      </c>
      <c r="T55" s="27">
        <f t="shared" si="5"/>
        <v>0</v>
      </c>
    </row>
    <row r="56" spans="1:20" ht="15" customHeight="1">
      <c r="A56" s="251"/>
      <c r="B56" s="244" t="s">
        <v>19</v>
      </c>
      <c r="C56" s="35">
        <v>43</v>
      </c>
      <c r="D56" s="41">
        <v>0</v>
      </c>
      <c r="E56" s="105">
        <v>0</v>
      </c>
      <c r="F56" s="45">
        <f t="shared" si="8"/>
        <v>0</v>
      </c>
      <c r="G56" s="36">
        <v>0</v>
      </c>
      <c r="H56" s="8">
        <f t="shared" si="1"/>
        <v>0</v>
      </c>
      <c r="I56" s="36">
        <v>0</v>
      </c>
      <c r="J56" s="8">
        <f t="shared" si="2"/>
        <v>0</v>
      </c>
      <c r="K56" s="36">
        <v>0</v>
      </c>
      <c r="L56" s="45">
        <f t="shared" si="3"/>
        <v>0</v>
      </c>
      <c r="Q56" s="130">
        <v>0</v>
      </c>
      <c r="R56" s="8">
        <f t="shared" si="4"/>
        <v>0</v>
      </c>
      <c r="S56" s="130">
        <v>0</v>
      </c>
      <c r="T56" s="8">
        <f t="shared" si="5"/>
        <v>0</v>
      </c>
    </row>
    <row r="57" spans="1:20" ht="15" customHeight="1">
      <c r="A57" s="251"/>
      <c r="B57" s="245"/>
      <c r="C57" s="36">
        <v>48</v>
      </c>
      <c r="D57" s="39">
        <v>0</v>
      </c>
      <c r="E57" s="36">
        <v>0</v>
      </c>
      <c r="F57" s="45">
        <f t="shared" si="8"/>
        <v>0</v>
      </c>
      <c r="G57" s="36">
        <v>0</v>
      </c>
      <c r="H57" s="8">
        <f t="shared" si="1"/>
        <v>0</v>
      </c>
      <c r="I57" s="36">
        <v>0</v>
      </c>
      <c r="J57" s="8">
        <f t="shared" si="2"/>
        <v>0</v>
      </c>
      <c r="K57" s="36">
        <v>0</v>
      </c>
      <c r="L57" s="45">
        <f t="shared" si="3"/>
        <v>0</v>
      </c>
      <c r="Q57" s="130">
        <v>0</v>
      </c>
      <c r="R57" s="8">
        <f t="shared" si="4"/>
        <v>0</v>
      </c>
      <c r="S57" s="130">
        <v>0</v>
      </c>
      <c r="T57" s="8">
        <f t="shared" si="5"/>
        <v>0</v>
      </c>
    </row>
    <row r="58" spans="1:20" ht="15" customHeight="1">
      <c r="A58" s="251"/>
      <c r="B58" s="245"/>
      <c r="C58" s="36">
        <v>94</v>
      </c>
      <c r="D58" s="39">
        <v>0</v>
      </c>
      <c r="E58" s="36">
        <v>0</v>
      </c>
      <c r="F58" s="45">
        <f t="shared" si="8"/>
        <v>0</v>
      </c>
      <c r="G58" s="36">
        <v>0</v>
      </c>
      <c r="H58" s="8">
        <f t="shared" si="1"/>
        <v>0</v>
      </c>
      <c r="I58" s="36">
        <v>0</v>
      </c>
      <c r="J58" s="8">
        <f t="shared" si="2"/>
        <v>0</v>
      </c>
      <c r="K58" s="36">
        <v>0</v>
      </c>
      <c r="L58" s="45">
        <f t="shared" si="3"/>
        <v>0</v>
      </c>
      <c r="Q58" s="130">
        <v>0</v>
      </c>
      <c r="R58" s="8">
        <f t="shared" si="4"/>
        <v>0</v>
      </c>
      <c r="S58" s="130">
        <v>0</v>
      </c>
      <c r="T58" s="8">
        <f t="shared" si="5"/>
        <v>0</v>
      </c>
    </row>
    <row r="59" spans="1:20" ht="15" customHeight="1">
      <c r="A59" s="251"/>
      <c r="B59" s="245"/>
      <c r="C59" s="36">
        <v>101</v>
      </c>
      <c r="D59" s="39">
        <v>0</v>
      </c>
      <c r="E59" s="36">
        <v>0</v>
      </c>
      <c r="F59" s="45">
        <f t="shared" si="8"/>
        <v>0</v>
      </c>
      <c r="G59" s="36">
        <v>0</v>
      </c>
      <c r="H59" s="8">
        <f t="shared" si="1"/>
        <v>0</v>
      </c>
      <c r="I59" s="36">
        <v>0</v>
      </c>
      <c r="J59" s="8">
        <f t="shared" si="2"/>
        <v>0</v>
      </c>
      <c r="K59" s="36">
        <v>0</v>
      </c>
      <c r="L59" s="45">
        <f t="shared" si="3"/>
        <v>0</v>
      </c>
      <c r="Q59" s="130">
        <v>0</v>
      </c>
      <c r="R59" s="8">
        <f t="shared" si="4"/>
        <v>0</v>
      </c>
      <c r="S59" s="130">
        <v>0</v>
      </c>
      <c r="T59" s="8">
        <f t="shared" si="5"/>
        <v>0</v>
      </c>
    </row>
    <row r="60" spans="1:20" ht="15" customHeight="1">
      <c r="A60" s="251"/>
      <c r="B60" s="245"/>
      <c r="C60" s="36">
        <v>108</v>
      </c>
      <c r="D60" s="39">
        <v>0</v>
      </c>
      <c r="E60" s="36">
        <v>0</v>
      </c>
      <c r="F60" s="45">
        <f t="shared" si="8"/>
        <v>0</v>
      </c>
      <c r="G60" s="36">
        <v>0</v>
      </c>
      <c r="H60" s="8">
        <f t="shared" si="1"/>
        <v>0</v>
      </c>
      <c r="I60" s="36">
        <v>0</v>
      </c>
      <c r="J60" s="8">
        <f t="shared" si="2"/>
        <v>0</v>
      </c>
      <c r="K60" s="36">
        <v>0</v>
      </c>
      <c r="L60" s="45">
        <f t="shared" si="3"/>
        <v>0</v>
      </c>
      <c r="Q60" s="130">
        <v>0</v>
      </c>
      <c r="R60" s="8">
        <f t="shared" si="4"/>
        <v>0</v>
      </c>
      <c r="S60" s="130">
        <v>0</v>
      </c>
      <c r="T60" s="8">
        <f t="shared" si="5"/>
        <v>0</v>
      </c>
    </row>
    <row r="61" spans="1:20" ht="15" customHeight="1">
      <c r="A61" s="251"/>
      <c r="B61" s="245"/>
      <c r="C61" s="36">
        <v>128</v>
      </c>
      <c r="D61" s="39">
        <v>0</v>
      </c>
      <c r="E61" s="36">
        <v>0</v>
      </c>
      <c r="F61" s="45">
        <f t="shared" si="8"/>
        <v>0</v>
      </c>
      <c r="G61" s="36">
        <v>0</v>
      </c>
      <c r="H61" s="8">
        <f t="shared" si="1"/>
        <v>0</v>
      </c>
      <c r="I61" s="36">
        <v>0</v>
      </c>
      <c r="J61" s="8">
        <f t="shared" si="2"/>
        <v>0</v>
      </c>
      <c r="K61" s="36">
        <v>0</v>
      </c>
      <c r="L61" s="45">
        <f t="shared" si="3"/>
        <v>0</v>
      </c>
      <c r="Q61" s="130">
        <v>0</v>
      </c>
      <c r="R61" s="8">
        <f t="shared" si="4"/>
        <v>0</v>
      </c>
      <c r="S61" s="130">
        <v>0</v>
      </c>
      <c r="T61" s="8">
        <f t="shared" si="5"/>
        <v>0</v>
      </c>
    </row>
    <row r="62" spans="1:20" ht="15" customHeight="1">
      <c r="A62" s="251"/>
      <c r="B62" s="245"/>
      <c r="C62" s="36">
        <v>132</v>
      </c>
      <c r="D62" s="39">
        <v>0</v>
      </c>
      <c r="E62" s="36">
        <v>0</v>
      </c>
      <c r="F62" s="45">
        <f t="shared" si="8"/>
        <v>0</v>
      </c>
      <c r="G62" s="36">
        <v>0</v>
      </c>
      <c r="H62" s="8">
        <f t="shared" si="1"/>
        <v>0</v>
      </c>
      <c r="I62" s="36">
        <v>0</v>
      </c>
      <c r="J62" s="8">
        <f t="shared" si="2"/>
        <v>0</v>
      </c>
      <c r="K62" s="36">
        <v>0</v>
      </c>
      <c r="L62" s="45">
        <f t="shared" si="3"/>
        <v>0</v>
      </c>
      <c r="Q62" s="130">
        <v>0</v>
      </c>
      <c r="R62" s="8">
        <f t="shared" si="4"/>
        <v>0</v>
      </c>
      <c r="S62" s="130">
        <v>0</v>
      </c>
      <c r="T62" s="8">
        <f t="shared" si="5"/>
        <v>0</v>
      </c>
    </row>
    <row r="63" spans="1:20" ht="15" customHeight="1">
      <c r="A63" s="251"/>
      <c r="B63" s="245"/>
      <c r="C63" s="36">
        <v>147</v>
      </c>
      <c r="D63" s="39">
        <v>0</v>
      </c>
      <c r="E63" s="36">
        <v>0</v>
      </c>
      <c r="F63" s="45">
        <f t="shared" si="8"/>
        <v>0</v>
      </c>
      <c r="G63" s="36">
        <v>0</v>
      </c>
      <c r="H63" s="8">
        <f t="shared" si="1"/>
        <v>0</v>
      </c>
      <c r="I63" s="36">
        <v>0</v>
      </c>
      <c r="J63" s="8">
        <f t="shared" si="2"/>
        <v>0</v>
      </c>
      <c r="K63" s="36">
        <v>0</v>
      </c>
      <c r="L63" s="45">
        <f t="shared" si="3"/>
        <v>0</v>
      </c>
      <c r="Q63" s="130">
        <v>0</v>
      </c>
      <c r="R63" s="8">
        <f t="shared" si="4"/>
        <v>0</v>
      </c>
      <c r="S63" s="130">
        <v>0</v>
      </c>
      <c r="T63" s="8">
        <f t="shared" si="5"/>
        <v>0</v>
      </c>
    </row>
    <row r="64" spans="1:20" ht="15" customHeight="1">
      <c r="A64" s="251"/>
      <c r="B64" s="245"/>
      <c r="C64" s="36">
        <v>168</v>
      </c>
      <c r="D64" s="39">
        <v>0</v>
      </c>
      <c r="E64" s="36">
        <v>0</v>
      </c>
      <c r="F64" s="45">
        <f t="shared" si="8"/>
        <v>0</v>
      </c>
      <c r="G64" s="36">
        <v>0</v>
      </c>
      <c r="H64" s="8">
        <f t="shared" si="1"/>
        <v>0</v>
      </c>
      <c r="I64" s="36">
        <v>0</v>
      </c>
      <c r="J64" s="8">
        <f t="shared" si="2"/>
        <v>0</v>
      </c>
      <c r="K64" s="36">
        <v>0</v>
      </c>
      <c r="L64" s="45">
        <f t="shared" si="3"/>
        <v>0</v>
      </c>
      <c r="Q64" s="130">
        <v>0</v>
      </c>
      <c r="R64" s="8">
        <f t="shared" si="4"/>
        <v>0</v>
      </c>
      <c r="S64" s="130">
        <v>0</v>
      </c>
      <c r="T64" s="8">
        <f t="shared" si="5"/>
        <v>0</v>
      </c>
    </row>
    <row r="65" spans="1:20" ht="15" customHeight="1">
      <c r="A65" s="251"/>
      <c r="B65" s="245"/>
      <c r="C65" s="36">
        <v>183</v>
      </c>
      <c r="D65" s="39">
        <v>0</v>
      </c>
      <c r="E65" s="36">
        <v>0</v>
      </c>
      <c r="F65" s="45">
        <f t="shared" si="8"/>
        <v>0</v>
      </c>
      <c r="G65" s="36">
        <v>0</v>
      </c>
      <c r="H65" s="8">
        <f t="shared" si="1"/>
        <v>0</v>
      </c>
      <c r="I65" s="36">
        <v>0</v>
      </c>
      <c r="J65" s="8">
        <f t="shared" si="2"/>
        <v>0</v>
      </c>
      <c r="K65" s="36">
        <v>0</v>
      </c>
      <c r="L65" s="45">
        <f t="shared" si="3"/>
        <v>0</v>
      </c>
      <c r="Q65" s="130">
        <v>0</v>
      </c>
      <c r="R65" s="8">
        <f t="shared" si="4"/>
        <v>0</v>
      </c>
      <c r="S65" s="130">
        <v>0</v>
      </c>
      <c r="T65" s="8">
        <f t="shared" si="5"/>
        <v>0</v>
      </c>
    </row>
    <row r="66" spans="1:20" ht="15" customHeight="1" thickBot="1">
      <c r="A66" s="251"/>
      <c r="B66" s="246"/>
      <c r="C66" s="37">
        <v>194</v>
      </c>
      <c r="D66" s="42">
        <v>0</v>
      </c>
      <c r="E66" s="36">
        <v>0</v>
      </c>
      <c r="F66" s="45">
        <f t="shared" si="8"/>
        <v>0</v>
      </c>
      <c r="G66" s="36">
        <v>0</v>
      </c>
      <c r="H66" s="8">
        <f t="shared" si="1"/>
        <v>0</v>
      </c>
      <c r="I66" s="36">
        <v>0</v>
      </c>
      <c r="J66" s="8">
        <f t="shared" si="2"/>
        <v>0</v>
      </c>
      <c r="K66" s="36">
        <v>0</v>
      </c>
      <c r="L66" s="45">
        <f t="shared" si="3"/>
        <v>0</v>
      </c>
      <c r="Q66" s="130">
        <v>0</v>
      </c>
      <c r="R66" s="8">
        <f t="shared" si="4"/>
        <v>0</v>
      </c>
      <c r="S66" s="130">
        <v>0</v>
      </c>
      <c r="T66" s="8">
        <f t="shared" si="5"/>
        <v>0</v>
      </c>
    </row>
    <row r="67" spans="1:20" ht="15" customHeight="1" thickBot="1">
      <c r="A67" s="251"/>
      <c r="B67" s="23" t="s">
        <v>20</v>
      </c>
      <c r="C67" s="37">
        <v>34</v>
      </c>
      <c r="D67" s="42">
        <v>0</v>
      </c>
      <c r="E67" s="14">
        <v>0</v>
      </c>
      <c r="F67" s="44">
        <f t="shared" si="8"/>
        <v>0</v>
      </c>
      <c r="G67" s="14">
        <v>0</v>
      </c>
      <c r="H67" s="25">
        <f t="shared" si="1"/>
        <v>0</v>
      </c>
      <c r="I67" s="14">
        <v>0</v>
      </c>
      <c r="J67" s="25">
        <f t="shared" si="2"/>
        <v>0</v>
      </c>
      <c r="K67" s="14">
        <v>0</v>
      </c>
      <c r="L67" s="44">
        <f t="shared" si="3"/>
        <v>0</v>
      </c>
      <c r="Q67" s="14">
        <v>0</v>
      </c>
      <c r="R67" s="25">
        <f t="shared" si="4"/>
        <v>0</v>
      </c>
      <c r="S67" s="14">
        <v>0</v>
      </c>
      <c r="T67" s="25">
        <f t="shared" si="5"/>
        <v>0</v>
      </c>
    </row>
    <row r="68" spans="1:20" ht="15" customHeight="1" thickBot="1">
      <c r="A68" s="251"/>
      <c r="B68" s="24" t="s">
        <v>21</v>
      </c>
      <c r="C68" s="14">
        <v>35</v>
      </c>
      <c r="D68" s="40">
        <v>0</v>
      </c>
      <c r="E68" s="36">
        <v>0</v>
      </c>
      <c r="F68" s="45">
        <f t="shared" ref="F68:F77" si="9">$D68-E68</f>
        <v>0</v>
      </c>
      <c r="G68" s="36">
        <v>0</v>
      </c>
      <c r="H68" s="8">
        <f t="shared" ref="H68:H77" si="10">$D68-G68</f>
        <v>0</v>
      </c>
      <c r="I68" s="36">
        <v>0</v>
      </c>
      <c r="J68" s="8">
        <f t="shared" ref="J68:J77" si="11">$D68-I68</f>
        <v>0</v>
      </c>
      <c r="K68" s="36">
        <v>0</v>
      </c>
      <c r="L68" s="45">
        <f t="shared" ref="L68:L77" si="12">$D68-K68</f>
        <v>0</v>
      </c>
      <c r="Q68" s="130">
        <v>0</v>
      </c>
      <c r="R68" s="8">
        <f t="shared" ref="R68:R77" si="13">$D68-Q68</f>
        <v>0</v>
      </c>
      <c r="S68" s="130">
        <v>0</v>
      </c>
      <c r="T68" s="8">
        <f t="shared" ref="T68:T77" si="14">$D68-S68</f>
        <v>0</v>
      </c>
    </row>
    <row r="69" spans="1:20" ht="15" customHeight="1" thickBot="1">
      <c r="A69" s="251"/>
      <c r="B69" s="24" t="s">
        <v>22</v>
      </c>
      <c r="C69" s="14">
        <v>35</v>
      </c>
      <c r="D69" s="40">
        <v>0</v>
      </c>
      <c r="E69" s="14">
        <v>0</v>
      </c>
      <c r="F69" s="44">
        <f t="shared" si="9"/>
        <v>0</v>
      </c>
      <c r="G69" s="14">
        <v>0</v>
      </c>
      <c r="H69" s="25">
        <f t="shared" si="10"/>
        <v>0</v>
      </c>
      <c r="I69" s="14">
        <v>0</v>
      </c>
      <c r="J69" s="25">
        <f t="shared" si="11"/>
        <v>0</v>
      </c>
      <c r="K69" s="14">
        <v>0</v>
      </c>
      <c r="L69" s="44">
        <f t="shared" si="12"/>
        <v>0</v>
      </c>
      <c r="Q69" s="14">
        <v>0</v>
      </c>
      <c r="R69" s="25">
        <f t="shared" si="13"/>
        <v>0</v>
      </c>
      <c r="S69" s="14">
        <v>0</v>
      </c>
      <c r="T69" s="25">
        <f t="shared" si="14"/>
        <v>0</v>
      </c>
    </row>
    <row r="70" spans="1:20" ht="15" customHeight="1" thickBot="1">
      <c r="A70" s="251"/>
      <c r="B70" s="24" t="s">
        <v>23</v>
      </c>
      <c r="C70" s="14">
        <v>37</v>
      </c>
      <c r="D70" s="40">
        <v>0</v>
      </c>
      <c r="E70" s="14">
        <v>0</v>
      </c>
      <c r="F70" s="44">
        <f t="shared" si="9"/>
        <v>0</v>
      </c>
      <c r="G70" s="14">
        <v>0</v>
      </c>
      <c r="H70" s="25">
        <f t="shared" si="10"/>
        <v>0</v>
      </c>
      <c r="I70" s="14">
        <v>0</v>
      </c>
      <c r="J70" s="25">
        <f t="shared" si="11"/>
        <v>0</v>
      </c>
      <c r="K70" s="14">
        <v>0</v>
      </c>
      <c r="L70" s="44">
        <f t="shared" si="12"/>
        <v>0</v>
      </c>
      <c r="Q70" s="14">
        <v>0</v>
      </c>
      <c r="R70" s="25">
        <f t="shared" si="13"/>
        <v>0</v>
      </c>
      <c r="S70" s="14">
        <v>0</v>
      </c>
      <c r="T70" s="25">
        <f t="shared" si="14"/>
        <v>0</v>
      </c>
    </row>
    <row r="71" spans="1:20" ht="15" customHeight="1" thickBot="1">
      <c r="A71" s="251"/>
      <c r="B71" s="24" t="s">
        <v>24</v>
      </c>
      <c r="C71" s="14">
        <v>33</v>
      </c>
      <c r="D71" s="40">
        <v>0</v>
      </c>
      <c r="E71" s="105">
        <v>0</v>
      </c>
      <c r="F71" s="45">
        <f t="shared" si="9"/>
        <v>0</v>
      </c>
      <c r="G71" s="36">
        <v>0</v>
      </c>
      <c r="H71" s="8">
        <f t="shared" si="10"/>
        <v>0</v>
      </c>
      <c r="I71" s="36">
        <v>0</v>
      </c>
      <c r="J71" s="8">
        <f t="shared" si="11"/>
        <v>0</v>
      </c>
      <c r="K71" s="36">
        <v>0</v>
      </c>
      <c r="L71" s="45">
        <f t="shared" si="12"/>
        <v>0</v>
      </c>
      <c r="Q71" s="130">
        <v>0</v>
      </c>
      <c r="R71" s="8">
        <f t="shared" si="13"/>
        <v>0</v>
      </c>
      <c r="S71" s="130">
        <v>0</v>
      </c>
      <c r="T71" s="8">
        <f t="shared" si="14"/>
        <v>0</v>
      </c>
    </row>
    <row r="72" spans="1:20" ht="15" customHeight="1">
      <c r="A72" s="251"/>
      <c r="B72" s="244" t="s">
        <v>25</v>
      </c>
      <c r="C72" s="35">
        <v>39</v>
      </c>
      <c r="D72" s="35">
        <v>0</v>
      </c>
      <c r="E72" s="104">
        <v>0</v>
      </c>
      <c r="F72" s="43">
        <f t="shared" si="9"/>
        <v>0</v>
      </c>
      <c r="G72" s="35">
        <v>0</v>
      </c>
      <c r="H72" s="26">
        <f t="shared" si="10"/>
        <v>0</v>
      </c>
      <c r="I72" s="35">
        <v>0</v>
      </c>
      <c r="J72" s="26">
        <f t="shared" si="11"/>
        <v>0</v>
      </c>
      <c r="K72" s="35">
        <v>0</v>
      </c>
      <c r="L72" s="43">
        <f t="shared" si="12"/>
        <v>0</v>
      </c>
      <c r="Q72" s="129">
        <v>0</v>
      </c>
      <c r="R72" s="26">
        <f t="shared" si="13"/>
        <v>0</v>
      </c>
      <c r="S72" s="129">
        <v>0</v>
      </c>
      <c r="T72" s="26">
        <f t="shared" si="14"/>
        <v>0</v>
      </c>
    </row>
    <row r="73" spans="1:20" ht="15" customHeight="1">
      <c r="A73" s="251"/>
      <c r="B73" s="245"/>
      <c r="C73" s="36">
        <v>68</v>
      </c>
      <c r="D73" s="36">
        <v>0</v>
      </c>
      <c r="E73" s="105">
        <v>0</v>
      </c>
      <c r="F73" s="45">
        <f t="shared" si="9"/>
        <v>0</v>
      </c>
      <c r="G73" s="36">
        <v>0</v>
      </c>
      <c r="H73" s="8">
        <f t="shared" si="10"/>
        <v>0</v>
      </c>
      <c r="I73" s="36">
        <v>0</v>
      </c>
      <c r="J73" s="8">
        <f t="shared" si="11"/>
        <v>0</v>
      </c>
      <c r="K73" s="36">
        <v>0</v>
      </c>
      <c r="L73" s="45">
        <f t="shared" si="12"/>
        <v>0</v>
      </c>
      <c r="Q73" s="130">
        <v>0</v>
      </c>
      <c r="R73" s="8">
        <f t="shared" si="13"/>
        <v>0</v>
      </c>
      <c r="S73" s="130">
        <v>0</v>
      </c>
      <c r="T73" s="8">
        <f t="shared" si="14"/>
        <v>0</v>
      </c>
    </row>
    <row r="74" spans="1:20" ht="15" customHeight="1" thickBot="1">
      <c r="A74" s="251"/>
      <c r="B74" s="246"/>
      <c r="C74" s="37">
        <v>115</v>
      </c>
      <c r="D74" s="37">
        <v>0</v>
      </c>
      <c r="E74" s="106">
        <v>0</v>
      </c>
      <c r="F74" s="46">
        <f t="shared" si="9"/>
        <v>0</v>
      </c>
      <c r="G74" s="37">
        <v>0</v>
      </c>
      <c r="H74" s="27">
        <f t="shared" si="10"/>
        <v>0</v>
      </c>
      <c r="I74" s="37">
        <v>0</v>
      </c>
      <c r="J74" s="27">
        <f t="shared" si="11"/>
        <v>0</v>
      </c>
      <c r="K74" s="37">
        <v>0</v>
      </c>
      <c r="L74" s="46">
        <f t="shared" si="12"/>
        <v>0</v>
      </c>
      <c r="Q74" s="131">
        <v>0</v>
      </c>
      <c r="R74" s="27">
        <f t="shared" si="13"/>
        <v>0</v>
      </c>
      <c r="S74" s="131">
        <v>0</v>
      </c>
      <c r="T74" s="27">
        <f t="shared" si="14"/>
        <v>0</v>
      </c>
    </row>
    <row r="75" spans="1:20" ht="15" customHeight="1" thickBot="1">
      <c r="A75" s="251"/>
      <c r="B75" s="24" t="s">
        <v>26</v>
      </c>
      <c r="C75" s="14">
        <v>35</v>
      </c>
      <c r="D75" s="40">
        <v>0</v>
      </c>
      <c r="E75" s="105">
        <v>0</v>
      </c>
      <c r="F75" s="45">
        <f t="shared" si="9"/>
        <v>0</v>
      </c>
      <c r="G75" s="36">
        <v>0</v>
      </c>
      <c r="H75" s="8">
        <f t="shared" si="10"/>
        <v>0</v>
      </c>
      <c r="I75" s="36">
        <v>0</v>
      </c>
      <c r="J75" s="8">
        <f t="shared" si="11"/>
        <v>0</v>
      </c>
      <c r="K75" s="36">
        <v>0</v>
      </c>
      <c r="L75" s="45">
        <f t="shared" si="12"/>
        <v>0</v>
      </c>
      <c r="Q75" s="130">
        <v>0</v>
      </c>
      <c r="R75" s="8">
        <f t="shared" si="13"/>
        <v>0</v>
      </c>
      <c r="S75" s="130">
        <v>0</v>
      </c>
      <c r="T75" s="8">
        <f t="shared" si="14"/>
        <v>0</v>
      </c>
    </row>
    <row r="76" spans="1:20" ht="15" customHeight="1" thickBot="1">
      <c r="A76" s="251"/>
      <c r="B76" s="24" t="s">
        <v>27</v>
      </c>
      <c r="C76" s="14">
        <v>32</v>
      </c>
      <c r="D76" s="40">
        <v>0</v>
      </c>
      <c r="E76" s="14">
        <v>0</v>
      </c>
      <c r="F76" s="44">
        <f t="shared" si="9"/>
        <v>0</v>
      </c>
      <c r="G76" s="14">
        <v>0</v>
      </c>
      <c r="H76" s="25">
        <f t="shared" si="10"/>
        <v>0</v>
      </c>
      <c r="I76" s="14">
        <v>0</v>
      </c>
      <c r="J76" s="25">
        <f t="shared" si="11"/>
        <v>0</v>
      </c>
      <c r="K76" s="14">
        <v>0</v>
      </c>
      <c r="L76" s="44">
        <f t="shared" si="12"/>
        <v>0</v>
      </c>
      <c r="Q76" s="14">
        <v>0</v>
      </c>
      <c r="R76" s="25">
        <f t="shared" si="13"/>
        <v>0</v>
      </c>
      <c r="S76" s="14">
        <v>0</v>
      </c>
      <c r="T76" s="25">
        <f t="shared" si="14"/>
        <v>0</v>
      </c>
    </row>
    <row r="77" spans="1:20" ht="15" customHeight="1" thickBot="1">
      <c r="A77" s="251"/>
      <c r="B77" s="38" t="s">
        <v>28</v>
      </c>
      <c r="C77" s="35">
        <v>32</v>
      </c>
      <c r="D77" s="41">
        <v>0</v>
      </c>
      <c r="E77" s="36">
        <v>0</v>
      </c>
      <c r="F77" s="45">
        <f t="shared" si="9"/>
        <v>0</v>
      </c>
      <c r="G77" s="36">
        <v>0</v>
      </c>
      <c r="H77" s="8">
        <f t="shared" si="10"/>
        <v>0</v>
      </c>
      <c r="I77" s="36">
        <v>0</v>
      </c>
      <c r="J77" s="8">
        <f t="shared" si="11"/>
        <v>0</v>
      </c>
      <c r="K77" s="36">
        <v>0</v>
      </c>
      <c r="L77" s="45">
        <f t="shared" si="12"/>
        <v>0</v>
      </c>
      <c r="Q77" s="130">
        <v>0</v>
      </c>
      <c r="R77" s="8">
        <f t="shared" si="13"/>
        <v>0</v>
      </c>
      <c r="S77" s="130">
        <v>0</v>
      </c>
      <c r="T77" s="8">
        <f t="shared" si="14"/>
        <v>0</v>
      </c>
    </row>
    <row r="78" spans="1:20" ht="15" customHeight="1" thickBot="1">
      <c r="A78" s="50"/>
      <c r="B78" s="52" t="s">
        <v>1</v>
      </c>
      <c r="C78" s="53"/>
      <c r="D78" s="54">
        <f>SUM(D3:D77)</f>
        <v>0</v>
      </c>
      <c r="E78" s="54">
        <f>SUM(E3:E77)</f>
        <v>0</v>
      </c>
      <c r="F78" s="51">
        <f>COUNTIF(F3:F77,"-1")</f>
        <v>0</v>
      </c>
      <c r="G78" s="54">
        <f>SUM(G3:G77)</f>
        <v>0</v>
      </c>
      <c r="H78" s="51">
        <f>COUNTIF(H3:H77,"-1")</f>
        <v>0</v>
      </c>
      <c r="I78" s="54">
        <f>SUM(I3:I77)</f>
        <v>7</v>
      </c>
      <c r="J78" s="51">
        <f>COUNTIF(J3:J77,"-1")</f>
        <v>7</v>
      </c>
      <c r="K78" s="54">
        <f>SUM(K3:K77)</f>
        <v>4</v>
      </c>
      <c r="L78" s="51">
        <f>COUNTIF(L3:L77,"-1")</f>
        <v>4</v>
      </c>
      <c r="Q78" s="54">
        <f>SUM(Q3:Q77)</f>
        <v>7</v>
      </c>
      <c r="R78" s="51">
        <f>COUNTIF(R3:R77,"-1")</f>
        <v>7</v>
      </c>
      <c r="S78" s="54">
        <f>SUM(S3:S77)</f>
        <v>7</v>
      </c>
      <c r="T78" s="51">
        <f>COUNTIF(T3:T77,"-1")</f>
        <v>7</v>
      </c>
    </row>
  </sheetData>
  <mergeCells count="24">
    <mergeCell ref="B45:B46"/>
    <mergeCell ref="A47:A77"/>
    <mergeCell ref="B47:B49"/>
    <mergeCell ref="B50:B55"/>
    <mergeCell ref="B56:B66"/>
    <mergeCell ref="B72:B74"/>
    <mergeCell ref="A13:A46"/>
    <mergeCell ref="B13:B19"/>
    <mergeCell ref="B20:B28"/>
    <mergeCell ref="B29:B33"/>
    <mergeCell ref="B34:B44"/>
    <mergeCell ref="B5:B10"/>
    <mergeCell ref="B11:B12"/>
    <mergeCell ref="A1:A2"/>
    <mergeCell ref="B1:B2"/>
    <mergeCell ref="A3:A12"/>
    <mergeCell ref="C1:C2"/>
    <mergeCell ref="Q1:R1"/>
    <mergeCell ref="S1:T1"/>
    <mergeCell ref="I1:J1"/>
    <mergeCell ref="K1:L1"/>
    <mergeCell ref="D1:D2"/>
    <mergeCell ref="E1:F1"/>
    <mergeCell ref="G1:H1"/>
  </mergeCells>
  <conditionalFormatting sqref="J78 L78 H78 F78">
    <cfRule type="cellIs" dxfId="13" priority="14" stopIfTrue="1" operator="greaterThan">
      <formula>0</formula>
    </cfRule>
  </conditionalFormatting>
  <conditionalFormatting sqref="E3:L77">
    <cfRule type="cellIs" dxfId="12" priority="3" stopIfTrue="1" operator="equal">
      <formula>-1</formula>
    </cfRule>
  </conditionalFormatting>
  <conditionalFormatting sqref="R78:T78">
    <cfRule type="cellIs" dxfId="11" priority="2" stopIfTrue="1" operator="greaterThan">
      <formula>0</formula>
    </cfRule>
  </conditionalFormatting>
  <conditionalFormatting sqref="Q3:T77">
    <cfRule type="cellIs" dxfId="10" priority="1" stopIfTrue="1" operator="equal">
      <formula>-1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85" zoomScaleNormal="85" zoomScalePageLayoutView="85" workbookViewId="0">
      <selection activeCell="E2" sqref="E1:AM1048576"/>
    </sheetView>
  </sheetViews>
  <sheetFormatPr baseColWidth="10" defaultColWidth="4.1640625" defaultRowHeight="12" x14ac:dyDescent="0"/>
  <cols>
    <col min="1" max="1" width="6.6640625" bestFit="1" customWidth="1"/>
    <col min="2" max="2" width="24.33203125" bestFit="1" customWidth="1"/>
    <col min="3" max="3" width="38.5" bestFit="1" customWidth="1"/>
    <col min="4" max="4" width="8.83203125" bestFit="1" customWidth="1"/>
    <col min="5" max="14" width="4.6640625" hidden="1" customWidth="1"/>
    <col min="15" max="15" width="3" hidden="1" customWidth="1"/>
    <col min="16" max="16" width="5" hidden="1" customWidth="1"/>
    <col min="17" max="17" width="10.83203125" hidden="1" customWidth="1"/>
    <col min="18" max="20" width="13.6640625" hidden="1" customWidth="1"/>
    <col min="21" max="22" width="8" hidden="1" customWidth="1"/>
    <col min="23" max="23" width="10.6640625" hidden="1" customWidth="1"/>
    <col min="24" max="24" width="8" hidden="1" customWidth="1"/>
    <col min="25" max="26" width="10.6640625" hidden="1" customWidth="1"/>
    <col min="27" max="29" width="5.1640625" hidden="1" customWidth="1"/>
    <col min="30" max="30" width="7.83203125" hidden="1" customWidth="1"/>
    <col min="31" max="31" width="9" hidden="1" customWidth="1"/>
    <col min="32" max="32" width="3.1640625" hidden="1" customWidth="1"/>
    <col min="33" max="35" width="0" hidden="1" customWidth="1"/>
    <col min="36" max="39" width="7.5" hidden="1" customWidth="1"/>
  </cols>
  <sheetData>
    <row r="1" spans="1:39" ht="13">
      <c r="A1" s="242" t="s">
        <v>126</v>
      </c>
      <c r="B1" s="275" t="s">
        <v>29</v>
      </c>
      <c r="C1" s="227" t="s">
        <v>133</v>
      </c>
      <c r="D1" s="242" t="s">
        <v>119</v>
      </c>
      <c r="E1" s="225" t="s">
        <v>118</v>
      </c>
      <c r="F1" s="226"/>
      <c r="G1" s="227" t="s">
        <v>5</v>
      </c>
      <c r="H1" s="262"/>
      <c r="I1" s="227" t="s">
        <v>4</v>
      </c>
      <c r="J1" s="262"/>
      <c r="K1" s="227" t="s">
        <v>0</v>
      </c>
      <c r="L1" s="262"/>
      <c r="M1" s="227" t="s">
        <v>3</v>
      </c>
      <c r="N1" s="262"/>
      <c r="P1" s="128" t="s">
        <v>48</v>
      </c>
      <c r="Q1" s="33" t="s">
        <v>173</v>
      </c>
      <c r="R1" s="33" t="s">
        <v>174</v>
      </c>
      <c r="S1" s="33" t="s">
        <v>175</v>
      </c>
      <c r="T1" s="33" t="s">
        <v>176</v>
      </c>
      <c r="U1" s="33" t="s">
        <v>177</v>
      </c>
      <c r="V1" s="33" t="s">
        <v>178</v>
      </c>
      <c r="W1" s="33" t="s">
        <v>179</v>
      </c>
      <c r="X1" s="33" t="s">
        <v>180</v>
      </c>
      <c r="Y1" s="33" t="s">
        <v>181</v>
      </c>
      <c r="Z1" s="33" t="s">
        <v>182</v>
      </c>
      <c r="AA1" s="33" t="s">
        <v>183</v>
      </c>
      <c r="AB1" s="33" t="s">
        <v>184</v>
      </c>
      <c r="AC1" s="33" t="s">
        <v>185</v>
      </c>
      <c r="AD1" s="33" t="s">
        <v>186</v>
      </c>
      <c r="AE1" s="33" t="s">
        <v>172</v>
      </c>
      <c r="AJ1" s="227" t="s">
        <v>190</v>
      </c>
      <c r="AK1" s="262"/>
      <c r="AL1" s="227" t="s">
        <v>191</v>
      </c>
      <c r="AM1" s="262"/>
    </row>
    <row r="2" spans="1:39" ht="14" thickBot="1">
      <c r="A2" s="243"/>
      <c r="B2" s="276"/>
      <c r="C2" s="228"/>
      <c r="D2" s="243"/>
      <c r="E2" s="55" t="s">
        <v>122</v>
      </c>
      <c r="F2" s="56" t="s">
        <v>121</v>
      </c>
      <c r="G2" s="55" t="s">
        <v>122</v>
      </c>
      <c r="H2" s="56" t="s">
        <v>121</v>
      </c>
      <c r="I2" s="55" t="s">
        <v>122</v>
      </c>
      <c r="J2" s="56" t="s">
        <v>121</v>
      </c>
      <c r="K2" s="55" t="s">
        <v>122</v>
      </c>
      <c r="L2" s="56" t="s">
        <v>121</v>
      </c>
      <c r="M2" s="55" t="s">
        <v>122</v>
      </c>
      <c r="N2" s="56" t="s">
        <v>121</v>
      </c>
      <c r="P2" s="140">
        <f>SUM(P3:P89)</f>
        <v>2</v>
      </c>
      <c r="Q2">
        <f>SUM(Q3:Q89)-P2</f>
        <v>0</v>
      </c>
      <c r="R2">
        <f>SUM(R3:R89)-P2</f>
        <v>16</v>
      </c>
      <c r="S2">
        <f>SUM(S3:S89)-P2</f>
        <v>0</v>
      </c>
      <c r="T2">
        <f>SUM(T3:T89)-P2</f>
        <v>0</v>
      </c>
      <c r="U2">
        <f>SUM(U3:U89)-(P2+R2+Q2)</f>
        <v>0</v>
      </c>
      <c r="V2">
        <f>SUM(V3:V89)-(P2+Q2+S2)</f>
        <v>0</v>
      </c>
      <c r="W2">
        <f>SUM(W3:W89)-(P2+R2+S2)</f>
        <v>0</v>
      </c>
      <c r="X2">
        <f>SUM(X3:X89)-(P2+Q2+T2)</f>
        <v>0</v>
      </c>
      <c r="Y2">
        <f>SUM(Y3:Y89)-(P2+R2+T2)</f>
        <v>0</v>
      </c>
      <c r="Z2">
        <f>SUM(Z3:Z89)-(P2+S2+T2)</f>
        <v>0</v>
      </c>
      <c r="AA2">
        <f>SUM(AA3:AA89)-(P2+Q2+R2+S2+U2+V2+W2)</f>
        <v>9</v>
      </c>
      <c r="AB2">
        <f>SUM(AB3:AB89)-(P2+Q2+R2+T2+U2+X2+Y2)</f>
        <v>0</v>
      </c>
      <c r="AC2">
        <f>SUM(AC3:AC89)-(P2+Q2+S2+T2+V2+X2+Z2)</f>
        <v>0</v>
      </c>
      <c r="AD2">
        <f>SUM(AD3:AD89)-(P2+R2+S2+T2+W2+Y2+Z2)</f>
        <v>0</v>
      </c>
      <c r="AE2">
        <f>SUM(AE3:AE89)-SUM(P2:AD2)</f>
        <v>28</v>
      </c>
      <c r="AF2">
        <f>SUM(P2:AE2)</f>
        <v>55</v>
      </c>
      <c r="AJ2" s="55" t="s">
        <v>122</v>
      </c>
      <c r="AK2" s="56" t="s">
        <v>121</v>
      </c>
      <c r="AL2" s="55" t="s">
        <v>122</v>
      </c>
      <c r="AM2" s="56" t="s">
        <v>121</v>
      </c>
    </row>
    <row r="3" spans="1:39" ht="13">
      <c r="A3" s="250" t="s">
        <v>123</v>
      </c>
      <c r="B3" s="19" t="s">
        <v>8</v>
      </c>
      <c r="C3" s="81" t="s">
        <v>134</v>
      </c>
      <c r="D3" s="109">
        <v>0</v>
      </c>
      <c r="E3" s="112">
        <v>0</v>
      </c>
      <c r="F3" s="18">
        <f t="shared" ref="F3:F34" si="0">$D3-E3</f>
        <v>0</v>
      </c>
      <c r="G3" s="112">
        <v>0</v>
      </c>
      <c r="H3" s="18">
        <f>$D3-G3</f>
        <v>0</v>
      </c>
      <c r="I3" s="112">
        <v>0</v>
      </c>
      <c r="J3" s="18">
        <f t="shared" ref="J3:J34" si="1">$D3-I3</f>
        <v>0</v>
      </c>
      <c r="K3" s="112">
        <v>0</v>
      </c>
      <c r="L3" s="18">
        <f t="shared" ref="L3:L34" si="2">$D3-K3</f>
        <v>0</v>
      </c>
      <c r="M3" s="112">
        <v>0</v>
      </c>
      <c r="N3" s="18">
        <f t="shared" ref="N3:N34" si="3">$D3-M3</f>
        <v>0</v>
      </c>
      <c r="P3" s="140">
        <f t="shared" ref="P3:P34" si="4">IF($D3*(E3+G3+I3+K3+M3) = 5, 1, 0)</f>
        <v>0</v>
      </c>
      <c r="Q3">
        <f t="shared" ref="Q3:Q34" si="5">IF($D3*(E3+G3+I3+K3) = 4, 1, 0)</f>
        <v>0</v>
      </c>
      <c r="R3">
        <f t="shared" ref="R3:R34" si="6">IF($D3*(E3+G3+I3+M3) = 4, 1, 0)</f>
        <v>0</v>
      </c>
      <c r="S3">
        <f t="shared" ref="S3:S34" si="7">IF($D3*(E3+G3+K3+M3) = 4, 1, 0)</f>
        <v>0</v>
      </c>
      <c r="T3">
        <f t="shared" ref="T3:T34" si="8">IF($D3*(E3+I3+K3+M3) = 4, 1, 0)</f>
        <v>0</v>
      </c>
      <c r="U3">
        <f t="shared" ref="U3:U34" si="9">IF($D3*(E3+G3+I3) = 3, 1, 0)</f>
        <v>0</v>
      </c>
      <c r="V3">
        <f t="shared" ref="V3:V34" si="10">IF($D3*(E3+G3+K3) = 3, 1, 0)</f>
        <v>0</v>
      </c>
      <c r="W3">
        <f t="shared" ref="W3:W34" si="11">IF($D3*(E3+G3+M3) = 3, 1, 0)</f>
        <v>0</v>
      </c>
      <c r="X3">
        <f t="shared" ref="X3:X34" si="12">IF($D3*(E3+I3+K3) = 3, 1, 0)</f>
        <v>0</v>
      </c>
      <c r="Y3">
        <f t="shared" ref="Y3:Y34" si="13">IF($D3*(E3+I3+M3) = 3, 1, 0)</f>
        <v>0</v>
      </c>
      <c r="Z3">
        <f t="shared" ref="Z3:Z34" si="14">IF($D3*(E3+K3+M3) = 3, 1, 0)</f>
        <v>0</v>
      </c>
      <c r="AA3">
        <f t="shared" ref="AA3:AA34" si="15">IF($D3*(E3+G3) = 2, 1, 0)</f>
        <v>0</v>
      </c>
      <c r="AB3">
        <f t="shared" ref="AB3:AB34" si="16">IF($D3*(E3+I3) = 2, 1, 0)</f>
        <v>0</v>
      </c>
      <c r="AC3">
        <f t="shared" ref="AC3:AC34" si="17">IF($D3*(E3+K3) = 2, 1, 0)</f>
        <v>0</v>
      </c>
      <c r="AD3">
        <f t="shared" ref="AD3:AD34" si="18">IF($D3*(E3+M3) = 2, 1, 0)</f>
        <v>0</v>
      </c>
      <c r="AE3">
        <f t="shared" ref="AE3:AE34" si="19">IF($D3*E3 = 1, 1, 0)</f>
        <v>0</v>
      </c>
      <c r="AJ3" s="112">
        <v>0</v>
      </c>
      <c r="AK3" s="18">
        <f>$D3-AJ3</f>
        <v>0</v>
      </c>
      <c r="AL3" s="112">
        <v>0</v>
      </c>
      <c r="AM3" s="18">
        <f>$D3-AL3</f>
        <v>0</v>
      </c>
    </row>
    <row r="4" spans="1:39" ht="13">
      <c r="A4" s="251"/>
      <c r="B4" s="266" t="s">
        <v>6</v>
      </c>
      <c r="C4" s="80" t="s">
        <v>30</v>
      </c>
      <c r="D4" s="109">
        <v>1</v>
      </c>
      <c r="E4" s="121">
        <v>1</v>
      </c>
      <c r="F4" s="5">
        <f t="shared" si="0"/>
        <v>0</v>
      </c>
      <c r="G4" s="121">
        <v>1</v>
      </c>
      <c r="H4" s="5">
        <f t="shared" ref="H4:H69" si="20">$D4-G4</f>
        <v>0</v>
      </c>
      <c r="I4" s="121">
        <v>1</v>
      </c>
      <c r="J4" s="5">
        <f t="shared" si="1"/>
        <v>0</v>
      </c>
      <c r="K4" s="121">
        <v>0</v>
      </c>
      <c r="L4" s="5">
        <f t="shared" si="2"/>
        <v>1</v>
      </c>
      <c r="M4" s="121">
        <v>1</v>
      </c>
      <c r="N4" s="5">
        <f t="shared" si="3"/>
        <v>0</v>
      </c>
      <c r="P4" s="140">
        <f t="shared" si="4"/>
        <v>0</v>
      </c>
      <c r="Q4">
        <f t="shared" si="5"/>
        <v>0</v>
      </c>
      <c r="R4">
        <f t="shared" si="6"/>
        <v>1</v>
      </c>
      <c r="S4">
        <f t="shared" si="7"/>
        <v>0</v>
      </c>
      <c r="T4">
        <f t="shared" si="8"/>
        <v>0</v>
      </c>
      <c r="U4">
        <f t="shared" si="9"/>
        <v>1</v>
      </c>
      <c r="V4">
        <f t="shared" si="10"/>
        <v>0</v>
      </c>
      <c r="W4">
        <f t="shared" si="11"/>
        <v>1</v>
      </c>
      <c r="X4">
        <f t="shared" si="12"/>
        <v>0</v>
      </c>
      <c r="Y4">
        <f t="shared" si="13"/>
        <v>1</v>
      </c>
      <c r="Z4">
        <f t="shared" si="14"/>
        <v>0</v>
      </c>
      <c r="AA4">
        <f t="shared" si="15"/>
        <v>1</v>
      </c>
      <c r="AB4">
        <f t="shared" si="16"/>
        <v>1</v>
      </c>
      <c r="AC4">
        <f t="shared" si="17"/>
        <v>0</v>
      </c>
      <c r="AD4">
        <f t="shared" si="18"/>
        <v>1</v>
      </c>
      <c r="AE4">
        <f t="shared" si="19"/>
        <v>1</v>
      </c>
      <c r="AJ4" s="121">
        <v>1</v>
      </c>
      <c r="AK4" s="5">
        <f t="shared" ref="AK4:AK69" si="21">$D4-AJ4</f>
        <v>0</v>
      </c>
      <c r="AL4" s="121">
        <v>1</v>
      </c>
      <c r="AM4" s="5">
        <f t="shared" ref="AM4:AM69" si="22">$D4-AL4</f>
        <v>0</v>
      </c>
    </row>
    <row r="5" spans="1:39" ht="13">
      <c r="A5" s="251"/>
      <c r="B5" s="268"/>
      <c r="C5" s="81" t="s">
        <v>31</v>
      </c>
      <c r="D5" s="110">
        <v>1</v>
      </c>
      <c r="E5" s="122">
        <v>1</v>
      </c>
      <c r="F5" s="8">
        <f t="shared" si="0"/>
        <v>0</v>
      </c>
      <c r="G5" s="122">
        <v>1</v>
      </c>
      <c r="H5" s="8">
        <f t="shared" si="20"/>
        <v>0</v>
      </c>
      <c r="I5" s="122">
        <v>1</v>
      </c>
      <c r="J5" s="8">
        <f t="shared" si="1"/>
        <v>0</v>
      </c>
      <c r="K5" s="122">
        <v>0</v>
      </c>
      <c r="L5" s="8">
        <f t="shared" si="2"/>
        <v>1</v>
      </c>
      <c r="M5" s="122">
        <v>1</v>
      </c>
      <c r="N5" s="8">
        <f t="shared" si="3"/>
        <v>0</v>
      </c>
      <c r="P5" s="140">
        <f t="shared" si="4"/>
        <v>0</v>
      </c>
      <c r="Q5">
        <f t="shared" si="5"/>
        <v>0</v>
      </c>
      <c r="R5">
        <f t="shared" si="6"/>
        <v>1</v>
      </c>
      <c r="S5">
        <f t="shared" si="7"/>
        <v>0</v>
      </c>
      <c r="T5">
        <f t="shared" si="8"/>
        <v>0</v>
      </c>
      <c r="U5">
        <f t="shared" si="9"/>
        <v>1</v>
      </c>
      <c r="V5">
        <f t="shared" si="10"/>
        <v>0</v>
      </c>
      <c r="W5">
        <f t="shared" si="11"/>
        <v>1</v>
      </c>
      <c r="X5">
        <f t="shared" si="12"/>
        <v>0</v>
      </c>
      <c r="Y5">
        <f t="shared" si="13"/>
        <v>1</v>
      </c>
      <c r="Z5">
        <f t="shared" si="14"/>
        <v>0</v>
      </c>
      <c r="AA5">
        <f t="shared" si="15"/>
        <v>1</v>
      </c>
      <c r="AB5">
        <f t="shared" si="16"/>
        <v>1</v>
      </c>
      <c r="AC5">
        <f t="shared" si="17"/>
        <v>0</v>
      </c>
      <c r="AD5">
        <f t="shared" si="18"/>
        <v>1</v>
      </c>
      <c r="AE5">
        <f t="shared" si="19"/>
        <v>1</v>
      </c>
      <c r="AJ5" s="122">
        <v>1</v>
      </c>
      <c r="AK5" s="8">
        <f t="shared" si="21"/>
        <v>0</v>
      </c>
      <c r="AL5" s="122">
        <v>1</v>
      </c>
      <c r="AM5" s="8">
        <f t="shared" si="22"/>
        <v>0</v>
      </c>
    </row>
    <row r="6" spans="1:39" ht="13">
      <c r="A6" s="251"/>
      <c r="B6" s="268"/>
      <c r="C6" s="81" t="s">
        <v>32</v>
      </c>
      <c r="D6" s="110">
        <v>1</v>
      </c>
      <c r="E6" s="122">
        <v>1</v>
      </c>
      <c r="F6" s="8">
        <f t="shared" si="0"/>
        <v>0</v>
      </c>
      <c r="G6" s="122">
        <v>1</v>
      </c>
      <c r="H6" s="8">
        <f t="shared" si="20"/>
        <v>0</v>
      </c>
      <c r="I6" s="122">
        <v>1</v>
      </c>
      <c r="J6" s="8">
        <f t="shared" si="1"/>
        <v>0</v>
      </c>
      <c r="K6" s="122">
        <v>0</v>
      </c>
      <c r="L6" s="8">
        <f t="shared" si="2"/>
        <v>1</v>
      </c>
      <c r="M6" s="122">
        <v>1</v>
      </c>
      <c r="N6" s="8">
        <f t="shared" si="3"/>
        <v>0</v>
      </c>
      <c r="P6" s="140">
        <f t="shared" si="4"/>
        <v>0</v>
      </c>
      <c r="Q6">
        <f t="shared" si="5"/>
        <v>0</v>
      </c>
      <c r="R6">
        <f t="shared" si="6"/>
        <v>1</v>
      </c>
      <c r="S6">
        <f t="shared" si="7"/>
        <v>0</v>
      </c>
      <c r="T6">
        <f t="shared" si="8"/>
        <v>0</v>
      </c>
      <c r="U6">
        <f t="shared" si="9"/>
        <v>1</v>
      </c>
      <c r="V6">
        <f t="shared" si="10"/>
        <v>0</v>
      </c>
      <c r="W6">
        <f t="shared" si="11"/>
        <v>1</v>
      </c>
      <c r="X6">
        <f t="shared" si="12"/>
        <v>0</v>
      </c>
      <c r="Y6">
        <f t="shared" si="13"/>
        <v>1</v>
      </c>
      <c r="Z6">
        <f t="shared" si="14"/>
        <v>0</v>
      </c>
      <c r="AA6">
        <f t="shared" si="15"/>
        <v>1</v>
      </c>
      <c r="AB6">
        <f t="shared" si="16"/>
        <v>1</v>
      </c>
      <c r="AC6">
        <f t="shared" si="17"/>
        <v>0</v>
      </c>
      <c r="AD6">
        <f t="shared" si="18"/>
        <v>1</v>
      </c>
      <c r="AE6">
        <f t="shared" si="19"/>
        <v>1</v>
      </c>
      <c r="AJ6" s="122">
        <v>1</v>
      </c>
      <c r="AK6" s="8">
        <f t="shared" si="21"/>
        <v>0</v>
      </c>
      <c r="AL6" s="122">
        <v>1</v>
      </c>
      <c r="AM6" s="8">
        <f t="shared" si="22"/>
        <v>0</v>
      </c>
    </row>
    <row r="7" spans="1:39" ht="13">
      <c r="A7" s="251"/>
      <c r="B7" s="268"/>
      <c r="C7" s="81" t="s">
        <v>33</v>
      </c>
      <c r="D7" s="110">
        <v>1</v>
      </c>
      <c r="E7" s="122">
        <v>1</v>
      </c>
      <c r="F7" s="8">
        <f t="shared" si="0"/>
        <v>0</v>
      </c>
      <c r="G7" s="122">
        <v>1</v>
      </c>
      <c r="H7" s="8">
        <f t="shared" si="20"/>
        <v>0</v>
      </c>
      <c r="I7" s="122">
        <v>1</v>
      </c>
      <c r="J7" s="8">
        <f t="shared" si="1"/>
        <v>0</v>
      </c>
      <c r="K7" s="122">
        <v>1</v>
      </c>
      <c r="L7" s="8">
        <f t="shared" si="2"/>
        <v>0</v>
      </c>
      <c r="M7" s="122">
        <v>1</v>
      </c>
      <c r="N7" s="8">
        <f t="shared" si="3"/>
        <v>0</v>
      </c>
      <c r="P7" s="140">
        <f t="shared" si="4"/>
        <v>1</v>
      </c>
      <c r="Q7">
        <f t="shared" si="5"/>
        <v>1</v>
      </c>
      <c r="R7">
        <f t="shared" si="6"/>
        <v>1</v>
      </c>
      <c r="S7">
        <f t="shared" si="7"/>
        <v>1</v>
      </c>
      <c r="T7">
        <f t="shared" si="8"/>
        <v>1</v>
      </c>
      <c r="U7">
        <f t="shared" si="9"/>
        <v>1</v>
      </c>
      <c r="V7">
        <f t="shared" si="10"/>
        <v>1</v>
      </c>
      <c r="W7">
        <f t="shared" si="11"/>
        <v>1</v>
      </c>
      <c r="X7">
        <f t="shared" si="12"/>
        <v>1</v>
      </c>
      <c r="Y7">
        <f t="shared" si="13"/>
        <v>1</v>
      </c>
      <c r="Z7">
        <f t="shared" si="14"/>
        <v>1</v>
      </c>
      <c r="AA7">
        <f t="shared" si="15"/>
        <v>1</v>
      </c>
      <c r="AB7">
        <f t="shared" si="16"/>
        <v>1</v>
      </c>
      <c r="AC7">
        <f t="shared" si="17"/>
        <v>1</v>
      </c>
      <c r="AD7">
        <f t="shared" si="18"/>
        <v>1</v>
      </c>
      <c r="AE7">
        <f t="shared" si="19"/>
        <v>1</v>
      </c>
      <c r="AJ7" s="122">
        <v>1</v>
      </c>
      <c r="AK7" s="8">
        <f t="shared" si="21"/>
        <v>0</v>
      </c>
      <c r="AL7" s="122">
        <v>1</v>
      </c>
      <c r="AM7" s="8">
        <f t="shared" si="22"/>
        <v>0</v>
      </c>
    </row>
    <row r="8" spans="1:39" ht="13">
      <c r="A8" s="251"/>
      <c r="B8" s="268"/>
      <c r="C8" s="81" t="s">
        <v>34</v>
      </c>
      <c r="D8" s="110">
        <v>1</v>
      </c>
      <c r="E8" s="122">
        <v>1</v>
      </c>
      <c r="F8" s="8">
        <f t="shared" si="0"/>
        <v>0</v>
      </c>
      <c r="G8" s="122">
        <v>1</v>
      </c>
      <c r="H8" s="8">
        <f t="shared" si="20"/>
        <v>0</v>
      </c>
      <c r="I8" s="122">
        <v>1</v>
      </c>
      <c r="J8" s="8">
        <f t="shared" si="1"/>
        <v>0</v>
      </c>
      <c r="K8" s="122">
        <v>0</v>
      </c>
      <c r="L8" s="8">
        <f t="shared" si="2"/>
        <v>1</v>
      </c>
      <c r="M8" s="122">
        <v>1</v>
      </c>
      <c r="N8" s="8">
        <f t="shared" si="3"/>
        <v>0</v>
      </c>
      <c r="P8" s="140">
        <f t="shared" si="4"/>
        <v>0</v>
      </c>
      <c r="Q8">
        <f t="shared" si="5"/>
        <v>0</v>
      </c>
      <c r="R8">
        <f t="shared" si="6"/>
        <v>1</v>
      </c>
      <c r="S8">
        <f t="shared" si="7"/>
        <v>0</v>
      </c>
      <c r="T8">
        <f t="shared" si="8"/>
        <v>0</v>
      </c>
      <c r="U8">
        <f t="shared" si="9"/>
        <v>1</v>
      </c>
      <c r="V8">
        <f t="shared" si="10"/>
        <v>0</v>
      </c>
      <c r="W8">
        <f t="shared" si="11"/>
        <v>1</v>
      </c>
      <c r="X8">
        <f t="shared" si="12"/>
        <v>0</v>
      </c>
      <c r="Y8">
        <f t="shared" si="13"/>
        <v>1</v>
      </c>
      <c r="Z8">
        <f t="shared" si="14"/>
        <v>0</v>
      </c>
      <c r="AA8">
        <f t="shared" si="15"/>
        <v>1</v>
      </c>
      <c r="AB8">
        <f t="shared" si="16"/>
        <v>1</v>
      </c>
      <c r="AC8">
        <f t="shared" si="17"/>
        <v>0</v>
      </c>
      <c r="AD8">
        <f t="shared" si="18"/>
        <v>1</v>
      </c>
      <c r="AE8">
        <f t="shared" si="19"/>
        <v>1</v>
      </c>
      <c r="AJ8" s="122">
        <v>1</v>
      </c>
      <c r="AK8" s="8">
        <f t="shared" si="21"/>
        <v>0</v>
      </c>
      <c r="AL8" s="122">
        <v>1</v>
      </c>
      <c r="AM8" s="8">
        <f t="shared" si="22"/>
        <v>0</v>
      </c>
    </row>
    <row r="9" spans="1:39" ht="13">
      <c r="A9" s="251"/>
      <c r="B9" s="268"/>
      <c r="C9" s="81" t="s">
        <v>35</v>
      </c>
      <c r="D9" s="110">
        <v>1</v>
      </c>
      <c r="E9" s="122">
        <v>1</v>
      </c>
      <c r="F9" s="8">
        <f t="shared" si="0"/>
        <v>0</v>
      </c>
      <c r="G9" s="122">
        <v>1</v>
      </c>
      <c r="H9" s="8">
        <f t="shared" si="20"/>
        <v>0</v>
      </c>
      <c r="I9" s="122">
        <v>1</v>
      </c>
      <c r="J9" s="8">
        <f t="shared" si="1"/>
        <v>0</v>
      </c>
      <c r="K9" s="122">
        <v>0</v>
      </c>
      <c r="L9" s="8">
        <f t="shared" si="2"/>
        <v>1</v>
      </c>
      <c r="M9" s="122">
        <v>1</v>
      </c>
      <c r="N9" s="8">
        <f t="shared" si="3"/>
        <v>0</v>
      </c>
      <c r="P9" s="140">
        <f t="shared" si="4"/>
        <v>0</v>
      </c>
      <c r="Q9">
        <f t="shared" si="5"/>
        <v>0</v>
      </c>
      <c r="R9">
        <f t="shared" si="6"/>
        <v>1</v>
      </c>
      <c r="S9">
        <f t="shared" si="7"/>
        <v>0</v>
      </c>
      <c r="T9">
        <f t="shared" si="8"/>
        <v>0</v>
      </c>
      <c r="U9">
        <f t="shared" si="9"/>
        <v>1</v>
      </c>
      <c r="V9">
        <f t="shared" si="10"/>
        <v>0</v>
      </c>
      <c r="W9">
        <f t="shared" si="11"/>
        <v>1</v>
      </c>
      <c r="X9">
        <f t="shared" si="12"/>
        <v>0</v>
      </c>
      <c r="Y9">
        <f t="shared" si="13"/>
        <v>1</v>
      </c>
      <c r="Z9">
        <f t="shared" si="14"/>
        <v>0</v>
      </c>
      <c r="AA9">
        <f t="shared" si="15"/>
        <v>1</v>
      </c>
      <c r="AB9">
        <f t="shared" si="16"/>
        <v>1</v>
      </c>
      <c r="AC9">
        <f t="shared" si="17"/>
        <v>0</v>
      </c>
      <c r="AD9">
        <f t="shared" si="18"/>
        <v>1</v>
      </c>
      <c r="AE9">
        <f t="shared" si="19"/>
        <v>1</v>
      </c>
      <c r="AJ9" s="122">
        <v>1</v>
      </c>
      <c r="AK9" s="8">
        <f t="shared" si="21"/>
        <v>0</v>
      </c>
      <c r="AL9" s="122">
        <v>1</v>
      </c>
      <c r="AM9" s="8">
        <f t="shared" si="22"/>
        <v>0</v>
      </c>
    </row>
    <row r="10" spans="1:39" ht="13">
      <c r="A10" s="251"/>
      <c r="B10" s="268"/>
      <c r="C10" s="81" t="s">
        <v>36</v>
      </c>
      <c r="D10" s="110">
        <v>1</v>
      </c>
      <c r="E10" s="122">
        <v>1</v>
      </c>
      <c r="F10" s="8">
        <f t="shared" si="0"/>
        <v>0</v>
      </c>
      <c r="G10" s="122">
        <v>1</v>
      </c>
      <c r="H10" s="8">
        <f t="shared" si="20"/>
        <v>0</v>
      </c>
      <c r="I10" s="122">
        <v>1</v>
      </c>
      <c r="J10" s="8">
        <f t="shared" si="1"/>
        <v>0</v>
      </c>
      <c r="K10" s="122">
        <v>0</v>
      </c>
      <c r="L10" s="8">
        <f t="shared" si="2"/>
        <v>1</v>
      </c>
      <c r="M10" s="122">
        <v>1</v>
      </c>
      <c r="N10" s="8">
        <f t="shared" si="3"/>
        <v>0</v>
      </c>
      <c r="P10" s="140">
        <f t="shared" si="4"/>
        <v>0</v>
      </c>
      <c r="Q10">
        <f t="shared" si="5"/>
        <v>0</v>
      </c>
      <c r="R10">
        <f t="shared" si="6"/>
        <v>1</v>
      </c>
      <c r="S10">
        <f t="shared" si="7"/>
        <v>0</v>
      </c>
      <c r="T10">
        <f t="shared" si="8"/>
        <v>0</v>
      </c>
      <c r="U10">
        <f t="shared" si="9"/>
        <v>1</v>
      </c>
      <c r="V10">
        <f t="shared" si="10"/>
        <v>0</v>
      </c>
      <c r="W10">
        <f t="shared" si="11"/>
        <v>1</v>
      </c>
      <c r="X10">
        <f t="shared" si="12"/>
        <v>0</v>
      </c>
      <c r="Y10">
        <f t="shared" si="13"/>
        <v>1</v>
      </c>
      <c r="Z10">
        <f t="shared" si="14"/>
        <v>0</v>
      </c>
      <c r="AA10">
        <f t="shared" si="15"/>
        <v>1</v>
      </c>
      <c r="AB10">
        <f t="shared" si="16"/>
        <v>1</v>
      </c>
      <c r="AC10">
        <f t="shared" si="17"/>
        <v>0</v>
      </c>
      <c r="AD10">
        <f t="shared" si="18"/>
        <v>1</v>
      </c>
      <c r="AE10">
        <f t="shared" si="19"/>
        <v>1</v>
      </c>
      <c r="AJ10" s="122">
        <v>1</v>
      </c>
      <c r="AK10" s="8">
        <f t="shared" si="21"/>
        <v>0</v>
      </c>
      <c r="AL10" s="122">
        <v>1</v>
      </c>
      <c r="AM10" s="8">
        <f t="shared" si="22"/>
        <v>0</v>
      </c>
    </row>
    <row r="11" spans="1:39" ht="13">
      <c r="A11" s="251"/>
      <c r="B11" s="268"/>
      <c r="C11" s="81" t="s">
        <v>37</v>
      </c>
      <c r="D11" s="110">
        <v>1</v>
      </c>
      <c r="E11" s="122">
        <v>1</v>
      </c>
      <c r="F11" s="8">
        <f t="shared" si="0"/>
        <v>0</v>
      </c>
      <c r="G11" s="122">
        <v>1</v>
      </c>
      <c r="H11" s="8">
        <f t="shared" si="20"/>
        <v>0</v>
      </c>
      <c r="I11" s="122">
        <v>1</v>
      </c>
      <c r="J11" s="8">
        <f t="shared" si="1"/>
        <v>0</v>
      </c>
      <c r="K11" s="122">
        <v>0</v>
      </c>
      <c r="L11" s="8">
        <f t="shared" si="2"/>
        <v>1</v>
      </c>
      <c r="M11" s="122">
        <v>1</v>
      </c>
      <c r="N11" s="8">
        <f t="shared" si="3"/>
        <v>0</v>
      </c>
      <c r="P11" s="140">
        <f t="shared" si="4"/>
        <v>0</v>
      </c>
      <c r="Q11">
        <f t="shared" si="5"/>
        <v>0</v>
      </c>
      <c r="R11">
        <f t="shared" si="6"/>
        <v>1</v>
      </c>
      <c r="S11">
        <f t="shared" si="7"/>
        <v>0</v>
      </c>
      <c r="T11">
        <f t="shared" si="8"/>
        <v>0</v>
      </c>
      <c r="U11">
        <f t="shared" si="9"/>
        <v>1</v>
      </c>
      <c r="V11">
        <f t="shared" si="10"/>
        <v>0</v>
      </c>
      <c r="W11">
        <f t="shared" si="11"/>
        <v>1</v>
      </c>
      <c r="X11">
        <f t="shared" si="12"/>
        <v>0</v>
      </c>
      <c r="Y11">
        <f t="shared" si="13"/>
        <v>1</v>
      </c>
      <c r="Z11">
        <f t="shared" si="14"/>
        <v>0</v>
      </c>
      <c r="AA11">
        <f t="shared" si="15"/>
        <v>1</v>
      </c>
      <c r="AB11">
        <f t="shared" si="16"/>
        <v>1</v>
      </c>
      <c r="AC11">
        <f t="shared" si="17"/>
        <v>0</v>
      </c>
      <c r="AD11">
        <f t="shared" si="18"/>
        <v>1</v>
      </c>
      <c r="AE11">
        <f t="shared" si="19"/>
        <v>1</v>
      </c>
      <c r="AJ11" s="122">
        <v>1</v>
      </c>
      <c r="AK11" s="8">
        <f t="shared" si="21"/>
        <v>0</v>
      </c>
      <c r="AL11" s="122">
        <v>1</v>
      </c>
      <c r="AM11" s="8">
        <f t="shared" si="22"/>
        <v>0</v>
      </c>
    </row>
    <row r="12" spans="1:39" ht="13">
      <c r="A12" s="251"/>
      <c r="B12" s="268"/>
      <c r="C12" s="81" t="s">
        <v>38</v>
      </c>
      <c r="D12" s="110">
        <v>1</v>
      </c>
      <c r="E12" s="122">
        <v>1</v>
      </c>
      <c r="F12" s="8">
        <f t="shared" si="0"/>
        <v>0</v>
      </c>
      <c r="G12" s="122">
        <v>1</v>
      </c>
      <c r="H12" s="8">
        <f t="shared" si="20"/>
        <v>0</v>
      </c>
      <c r="I12" s="122">
        <v>1</v>
      </c>
      <c r="J12" s="8">
        <f t="shared" si="1"/>
        <v>0</v>
      </c>
      <c r="K12" s="122">
        <v>0</v>
      </c>
      <c r="L12" s="8">
        <f t="shared" si="2"/>
        <v>1</v>
      </c>
      <c r="M12" s="122">
        <v>1</v>
      </c>
      <c r="N12" s="8">
        <f t="shared" si="3"/>
        <v>0</v>
      </c>
      <c r="P12" s="140">
        <f t="shared" si="4"/>
        <v>0</v>
      </c>
      <c r="Q12">
        <f t="shared" si="5"/>
        <v>0</v>
      </c>
      <c r="R12">
        <f t="shared" si="6"/>
        <v>1</v>
      </c>
      <c r="S12">
        <f t="shared" si="7"/>
        <v>0</v>
      </c>
      <c r="T12">
        <f t="shared" si="8"/>
        <v>0</v>
      </c>
      <c r="U12">
        <f t="shared" si="9"/>
        <v>1</v>
      </c>
      <c r="V12">
        <f t="shared" si="10"/>
        <v>0</v>
      </c>
      <c r="W12">
        <f t="shared" si="11"/>
        <v>1</v>
      </c>
      <c r="X12">
        <f t="shared" si="12"/>
        <v>0</v>
      </c>
      <c r="Y12">
        <f t="shared" si="13"/>
        <v>1</v>
      </c>
      <c r="Z12">
        <f t="shared" si="14"/>
        <v>0</v>
      </c>
      <c r="AA12">
        <f t="shared" si="15"/>
        <v>1</v>
      </c>
      <c r="AB12">
        <f t="shared" si="16"/>
        <v>1</v>
      </c>
      <c r="AC12">
        <f t="shared" si="17"/>
        <v>0</v>
      </c>
      <c r="AD12">
        <f t="shared" si="18"/>
        <v>1</v>
      </c>
      <c r="AE12">
        <f t="shared" si="19"/>
        <v>1</v>
      </c>
      <c r="AJ12" s="122">
        <v>1</v>
      </c>
      <c r="AK12" s="8">
        <f t="shared" si="21"/>
        <v>0</v>
      </c>
      <c r="AL12" s="122">
        <v>1</v>
      </c>
      <c r="AM12" s="8">
        <f t="shared" si="22"/>
        <v>0</v>
      </c>
    </row>
    <row r="13" spans="1:39" ht="13">
      <c r="A13" s="251"/>
      <c r="B13" s="268"/>
      <c r="C13" s="81" t="s">
        <v>39</v>
      </c>
      <c r="D13" s="110">
        <v>1</v>
      </c>
      <c r="E13" s="122">
        <v>1</v>
      </c>
      <c r="F13" s="8">
        <f t="shared" si="0"/>
        <v>0</v>
      </c>
      <c r="G13" s="122">
        <v>1</v>
      </c>
      <c r="H13" s="8">
        <f t="shared" si="20"/>
        <v>0</v>
      </c>
      <c r="I13" s="122">
        <v>1</v>
      </c>
      <c r="J13" s="8">
        <f t="shared" si="1"/>
        <v>0</v>
      </c>
      <c r="K13" s="122">
        <v>0</v>
      </c>
      <c r="L13" s="8">
        <f t="shared" si="2"/>
        <v>1</v>
      </c>
      <c r="M13" s="122">
        <v>1</v>
      </c>
      <c r="N13" s="8">
        <f t="shared" si="3"/>
        <v>0</v>
      </c>
      <c r="P13" s="140">
        <f t="shared" si="4"/>
        <v>0</v>
      </c>
      <c r="Q13">
        <f t="shared" si="5"/>
        <v>0</v>
      </c>
      <c r="R13">
        <f t="shared" si="6"/>
        <v>1</v>
      </c>
      <c r="S13">
        <f t="shared" si="7"/>
        <v>0</v>
      </c>
      <c r="T13">
        <f t="shared" si="8"/>
        <v>0</v>
      </c>
      <c r="U13">
        <f t="shared" si="9"/>
        <v>1</v>
      </c>
      <c r="V13">
        <f t="shared" si="10"/>
        <v>0</v>
      </c>
      <c r="W13">
        <f t="shared" si="11"/>
        <v>1</v>
      </c>
      <c r="X13">
        <f t="shared" si="12"/>
        <v>0</v>
      </c>
      <c r="Y13">
        <f t="shared" si="13"/>
        <v>1</v>
      </c>
      <c r="Z13">
        <f t="shared" si="14"/>
        <v>0</v>
      </c>
      <c r="AA13">
        <f t="shared" si="15"/>
        <v>1</v>
      </c>
      <c r="AB13">
        <f t="shared" si="16"/>
        <v>1</v>
      </c>
      <c r="AC13">
        <f t="shared" si="17"/>
        <v>0</v>
      </c>
      <c r="AD13">
        <f t="shared" si="18"/>
        <v>1</v>
      </c>
      <c r="AE13">
        <f t="shared" si="19"/>
        <v>1</v>
      </c>
      <c r="AJ13" s="122">
        <v>1</v>
      </c>
      <c r="AK13" s="8">
        <f t="shared" si="21"/>
        <v>0</v>
      </c>
      <c r="AL13" s="122">
        <v>1</v>
      </c>
      <c r="AM13" s="8">
        <f t="shared" si="22"/>
        <v>0</v>
      </c>
    </row>
    <row r="14" spans="1:39" ht="13">
      <c r="A14" s="251"/>
      <c r="B14" s="268"/>
      <c r="C14" s="81" t="s">
        <v>40</v>
      </c>
      <c r="D14" s="110">
        <v>1</v>
      </c>
      <c r="E14" s="122">
        <v>1</v>
      </c>
      <c r="F14" s="8">
        <f t="shared" si="0"/>
        <v>0</v>
      </c>
      <c r="G14" s="122">
        <v>1</v>
      </c>
      <c r="H14" s="8">
        <f t="shared" si="20"/>
        <v>0</v>
      </c>
      <c r="I14" s="122">
        <v>1</v>
      </c>
      <c r="J14" s="8">
        <f t="shared" si="1"/>
        <v>0</v>
      </c>
      <c r="K14" s="122">
        <v>0</v>
      </c>
      <c r="L14" s="8">
        <f t="shared" si="2"/>
        <v>1</v>
      </c>
      <c r="M14" s="122">
        <v>1</v>
      </c>
      <c r="N14" s="8">
        <f t="shared" si="3"/>
        <v>0</v>
      </c>
      <c r="P14" s="140">
        <f t="shared" si="4"/>
        <v>0</v>
      </c>
      <c r="Q14">
        <f t="shared" si="5"/>
        <v>0</v>
      </c>
      <c r="R14">
        <f t="shared" si="6"/>
        <v>1</v>
      </c>
      <c r="S14">
        <f t="shared" si="7"/>
        <v>0</v>
      </c>
      <c r="T14">
        <f t="shared" si="8"/>
        <v>0</v>
      </c>
      <c r="U14">
        <f t="shared" si="9"/>
        <v>1</v>
      </c>
      <c r="V14">
        <f t="shared" si="10"/>
        <v>0</v>
      </c>
      <c r="W14">
        <f t="shared" si="11"/>
        <v>1</v>
      </c>
      <c r="X14">
        <f t="shared" si="12"/>
        <v>0</v>
      </c>
      <c r="Y14">
        <f t="shared" si="13"/>
        <v>1</v>
      </c>
      <c r="Z14">
        <f t="shared" si="14"/>
        <v>0</v>
      </c>
      <c r="AA14">
        <f t="shared" si="15"/>
        <v>1</v>
      </c>
      <c r="AB14">
        <f t="shared" si="16"/>
        <v>1</v>
      </c>
      <c r="AC14">
        <f t="shared" si="17"/>
        <v>0</v>
      </c>
      <c r="AD14">
        <f t="shared" si="18"/>
        <v>1</v>
      </c>
      <c r="AE14">
        <f t="shared" si="19"/>
        <v>1</v>
      </c>
      <c r="AJ14" s="122">
        <v>1</v>
      </c>
      <c r="AK14" s="8">
        <f t="shared" si="21"/>
        <v>0</v>
      </c>
      <c r="AL14" s="122">
        <v>1</v>
      </c>
      <c r="AM14" s="8">
        <f t="shared" si="22"/>
        <v>0</v>
      </c>
    </row>
    <row r="15" spans="1:39" ht="13">
      <c r="A15" s="251"/>
      <c r="B15" s="268"/>
      <c r="C15" s="81" t="s">
        <v>41</v>
      </c>
      <c r="D15" s="110">
        <v>1</v>
      </c>
      <c r="E15" s="122">
        <v>1</v>
      </c>
      <c r="F15" s="8">
        <f t="shared" si="0"/>
        <v>0</v>
      </c>
      <c r="G15" s="122">
        <v>1</v>
      </c>
      <c r="H15" s="8">
        <f t="shared" si="20"/>
        <v>0</v>
      </c>
      <c r="I15" s="122">
        <v>1</v>
      </c>
      <c r="J15" s="8">
        <f t="shared" si="1"/>
        <v>0</v>
      </c>
      <c r="K15" s="122">
        <v>0</v>
      </c>
      <c r="L15" s="8">
        <f t="shared" si="2"/>
        <v>1</v>
      </c>
      <c r="M15" s="122">
        <v>1</v>
      </c>
      <c r="N15" s="8">
        <f t="shared" si="3"/>
        <v>0</v>
      </c>
      <c r="P15" s="140">
        <f t="shared" si="4"/>
        <v>0</v>
      </c>
      <c r="Q15">
        <f t="shared" si="5"/>
        <v>0</v>
      </c>
      <c r="R15">
        <f t="shared" si="6"/>
        <v>1</v>
      </c>
      <c r="S15">
        <f t="shared" si="7"/>
        <v>0</v>
      </c>
      <c r="T15">
        <f t="shared" si="8"/>
        <v>0</v>
      </c>
      <c r="U15">
        <f t="shared" si="9"/>
        <v>1</v>
      </c>
      <c r="V15">
        <f t="shared" si="10"/>
        <v>0</v>
      </c>
      <c r="W15">
        <f t="shared" si="11"/>
        <v>1</v>
      </c>
      <c r="X15">
        <f t="shared" si="12"/>
        <v>0</v>
      </c>
      <c r="Y15">
        <f t="shared" si="13"/>
        <v>1</v>
      </c>
      <c r="Z15">
        <f t="shared" si="14"/>
        <v>0</v>
      </c>
      <c r="AA15">
        <f t="shared" si="15"/>
        <v>1</v>
      </c>
      <c r="AB15">
        <f t="shared" si="16"/>
        <v>1</v>
      </c>
      <c r="AC15">
        <f t="shared" si="17"/>
        <v>0</v>
      </c>
      <c r="AD15">
        <f t="shared" si="18"/>
        <v>1</v>
      </c>
      <c r="AE15">
        <f t="shared" si="19"/>
        <v>1</v>
      </c>
      <c r="AJ15" s="122">
        <v>1</v>
      </c>
      <c r="AK15" s="8">
        <f t="shared" si="21"/>
        <v>0</v>
      </c>
      <c r="AL15" s="122">
        <v>1</v>
      </c>
      <c r="AM15" s="8">
        <f t="shared" si="22"/>
        <v>0</v>
      </c>
    </row>
    <row r="16" spans="1:39" ht="13">
      <c r="A16" s="251"/>
      <c r="B16" s="268"/>
      <c r="C16" s="81" t="s">
        <v>42</v>
      </c>
      <c r="D16" s="110">
        <v>1</v>
      </c>
      <c r="E16" s="122">
        <v>1</v>
      </c>
      <c r="F16" s="8">
        <f t="shared" si="0"/>
        <v>0</v>
      </c>
      <c r="G16" s="122">
        <v>1</v>
      </c>
      <c r="H16" s="8">
        <f t="shared" si="20"/>
        <v>0</v>
      </c>
      <c r="I16" s="122">
        <v>1</v>
      </c>
      <c r="J16" s="8">
        <f t="shared" si="1"/>
        <v>0</v>
      </c>
      <c r="K16" s="122">
        <v>0</v>
      </c>
      <c r="L16" s="8">
        <f t="shared" si="2"/>
        <v>1</v>
      </c>
      <c r="M16" s="122">
        <v>1</v>
      </c>
      <c r="N16" s="8">
        <f t="shared" si="3"/>
        <v>0</v>
      </c>
      <c r="P16" s="140">
        <f t="shared" si="4"/>
        <v>0</v>
      </c>
      <c r="Q16">
        <f t="shared" si="5"/>
        <v>0</v>
      </c>
      <c r="R16">
        <f t="shared" si="6"/>
        <v>1</v>
      </c>
      <c r="S16">
        <f t="shared" si="7"/>
        <v>0</v>
      </c>
      <c r="T16">
        <f t="shared" si="8"/>
        <v>0</v>
      </c>
      <c r="U16">
        <f t="shared" si="9"/>
        <v>1</v>
      </c>
      <c r="V16">
        <f t="shared" si="10"/>
        <v>0</v>
      </c>
      <c r="W16">
        <f t="shared" si="11"/>
        <v>1</v>
      </c>
      <c r="X16">
        <f t="shared" si="12"/>
        <v>0</v>
      </c>
      <c r="Y16">
        <f t="shared" si="13"/>
        <v>1</v>
      </c>
      <c r="Z16">
        <f t="shared" si="14"/>
        <v>0</v>
      </c>
      <c r="AA16">
        <f t="shared" si="15"/>
        <v>1</v>
      </c>
      <c r="AB16">
        <f t="shared" si="16"/>
        <v>1</v>
      </c>
      <c r="AC16">
        <f t="shared" si="17"/>
        <v>0</v>
      </c>
      <c r="AD16">
        <f t="shared" si="18"/>
        <v>1</v>
      </c>
      <c r="AE16">
        <f t="shared" si="19"/>
        <v>1</v>
      </c>
      <c r="AJ16" s="122">
        <v>1</v>
      </c>
      <c r="AK16" s="8">
        <f t="shared" si="21"/>
        <v>0</v>
      </c>
      <c r="AL16" s="122">
        <v>1</v>
      </c>
      <c r="AM16" s="8">
        <f t="shared" si="22"/>
        <v>0</v>
      </c>
    </row>
    <row r="17" spans="1:39" ht="13">
      <c r="A17" s="251"/>
      <c r="B17" s="268"/>
      <c r="C17" s="81" t="s">
        <v>143</v>
      </c>
      <c r="D17" s="110">
        <v>0</v>
      </c>
      <c r="E17" s="122">
        <v>0</v>
      </c>
      <c r="F17" s="8">
        <f t="shared" si="0"/>
        <v>0</v>
      </c>
      <c r="G17" s="122">
        <v>1</v>
      </c>
      <c r="H17" s="8">
        <f>$D17-G17</f>
        <v>-1</v>
      </c>
      <c r="I17" s="122">
        <v>1</v>
      </c>
      <c r="J17" s="8">
        <f t="shared" si="1"/>
        <v>-1</v>
      </c>
      <c r="K17" s="122">
        <v>0</v>
      </c>
      <c r="L17" s="8">
        <f t="shared" si="2"/>
        <v>0</v>
      </c>
      <c r="M17" s="122">
        <v>1</v>
      </c>
      <c r="N17" s="8">
        <f t="shared" si="3"/>
        <v>-1</v>
      </c>
      <c r="P17" s="140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J17" s="122">
        <v>1</v>
      </c>
      <c r="AK17" s="8">
        <f t="shared" si="21"/>
        <v>-1</v>
      </c>
      <c r="AL17" s="122">
        <v>1</v>
      </c>
      <c r="AM17" s="8">
        <f t="shared" si="22"/>
        <v>-1</v>
      </c>
    </row>
    <row r="18" spans="1:39" ht="13">
      <c r="A18" s="251"/>
      <c r="B18" s="268"/>
      <c r="C18" s="81" t="s">
        <v>142</v>
      </c>
      <c r="D18" s="110">
        <v>0</v>
      </c>
      <c r="E18" s="122">
        <v>0</v>
      </c>
      <c r="F18" s="8">
        <f t="shared" si="0"/>
        <v>0</v>
      </c>
      <c r="G18" s="122">
        <v>1</v>
      </c>
      <c r="H18" s="8">
        <f t="shared" si="20"/>
        <v>-1</v>
      </c>
      <c r="I18" s="122">
        <v>1</v>
      </c>
      <c r="J18" s="8">
        <f t="shared" si="1"/>
        <v>-1</v>
      </c>
      <c r="K18" s="122">
        <v>0</v>
      </c>
      <c r="L18" s="8">
        <f t="shared" si="2"/>
        <v>0</v>
      </c>
      <c r="M18" s="122">
        <v>1</v>
      </c>
      <c r="N18" s="8">
        <f t="shared" si="3"/>
        <v>-1</v>
      </c>
      <c r="P18" s="140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  <c r="AJ18" s="122">
        <v>1</v>
      </c>
      <c r="AK18" s="8">
        <f t="shared" si="21"/>
        <v>-1</v>
      </c>
      <c r="AL18" s="122">
        <v>1</v>
      </c>
      <c r="AM18" s="8">
        <f t="shared" si="22"/>
        <v>-1</v>
      </c>
    </row>
    <row r="19" spans="1:39" ht="13">
      <c r="A19" s="251"/>
      <c r="B19" s="268"/>
      <c r="C19" s="81" t="s">
        <v>43</v>
      </c>
      <c r="D19" s="110">
        <v>1</v>
      </c>
      <c r="E19" s="122">
        <v>1</v>
      </c>
      <c r="F19" s="8">
        <f t="shared" si="0"/>
        <v>0</v>
      </c>
      <c r="G19" s="122">
        <v>1</v>
      </c>
      <c r="H19" s="8">
        <f t="shared" si="20"/>
        <v>0</v>
      </c>
      <c r="I19" s="122">
        <v>1</v>
      </c>
      <c r="J19" s="8">
        <f t="shared" si="1"/>
        <v>0</v>
      </c>
      <c r="K19" s="122">
        <v>0</v>
      </c>
      <c r="L19" s="8">
        <f t="shared" si="2"/>
        <v>1</v>
      </c>
      <c r="M19" s="122">
        <v>1</v>
      </c>
      <c r="N19" s="8">
        <f t="shared" si="3"/>
        <v>0</v>
      </c>
      <c r="P19" s="140">
        <f t="shared" si="4"/>
        <v>0</v>
      </c>
      <c r="Q19">
        <f t="shared" si="5"/>
        <v>0</v>
      </c>
      <c r="R19">
        <f t="shared" si="6"/>
        <v>1</v>
      </c>
      <c r="S19">
        <f t="shared" si="7"/>
        <v>0</v>
      </c>
      <c r="T19">
        <f t="shared" si="8"/>
        <v>0</v>
      </c>
      <c r="U19">
        <f t="shared" si="9"/>
        <v>1</v>
      </c>
      <c r="V19">
        <f t="shared" si="10"/>
        <v>0</v>
      </c>
      <c r="W19">
        <f t="shared" si="11"/>
        <v>1</v>
      </c>
      <c r="X19">
        <f t="shared" si="12"/>
        <v>0</v>
      </c>
      <c r="Y19">
        <f t="shared" si="13"/>
        <v>1</v>
      </c>
      <c r="Z19">
        <f t="shared" si="14"/>
        <v>0</v>
      </c>
      <c r="AA19">
        <f t="shared" si="15"/>
        <v>1</v>
      </c>
      <c r="AB19">
        <f t="shared" si="16"/>
        <v>1</v>
      </c>
      <c r="AC19">
        <f t="shared" si="17"/>
        <v>0</v>
      </c>
      <c r="AD19">
        <f t="shared" si="18"/>
        <v>1</v>
      </c>
      <c r="AE19">
        <f t="shared" si="19"/>
        <v>1</v>
      </c>
      <c r="AJ19" s="122">
        <v>1</v>
      </c>
      <c r="AK19" s="8">
        <f t="shared" si="21"/>
        <v>0</v>
      </c>
      <c r="AL19" s="122">
        <v>1</v>
      </c>
      <c r="AM19" s="8">
        <f t="shared" si="22"/>
        <v>0</v>
      </c>
    </row>
    <row r="20" spans="1:39" ht="13">
      <c r="A20" s="251"/>
      <c r="B20" s="269"/>
      <c r="C20" s="82" t="s">
        <v>44</v>
      </c>
      <c r="D20" s="111">
        <v>1</v>
      </c>
      <c r="E20" s="123">
        <v>1</v>
      </c>
      <c r="F20" s="9">
        <f t="shared" si="0"/>
        <v>0</v>
      </c>
      <c r="G20" s="123">
        <v>1</v>
      </c>
      <c r="H20" s="9">
        <f t="shared" si="20"/>
        <v>0</v>
      </c>
      <c r="I20" s="123">
        <v>1</v>
      </c>
      <c r="J20" s="9">
        <f t="shared" si="1"/>
        <v>0</v>
      </c>
      <c r="K20" s="123">
        <v>0</v>
      </c>
      <c r="L20" s="9">
        <f t="shared" si="2"/>
        <v>1</v>
      </c>
      <c r="M20" s="123">
        <v>1</v>
      </c>
      <c r="N20" s="9">
        <f t="shared" si="3"/>
        <v>0</v>
      </c>
      <c r="P20" s="140">
        <f t="shared" si="4"/>
        <v>0</v>
      </c>
      <c r="Q20">
        <f t="shared" si="5"/>
        <v>0</v>
      </c>
      <c r="R20">
        <f t="shared" si="6"/>
        <v>1</v>
      </c>
      <c r="S20">
        <f t="shared" si="7"/>
        <v>0</v>
      </c>
      <c r="T20">
        <f t="shared" si="8"/>
        <v>0</v>
      </c>
      <c r="U20">
        <f t="shared" si="9"/>
        <v>1</v>
      </c>
      <c r="V20">
        <f t="shared" si="10"/>
        <v>0</v>
      </c>
      <c r="W20">
        <f t="shared" si="11"/>
        <v>1</v>
      </c>
      <c r="X20">
        <f t="shared" si="12"/>
        <v>0</v>
      </c>
      <c r="Y20">
        <f t="shared" si="13"/>
        <v>1</v>
      </c>
      <c r="Z20">
        <f t="shared" si="14"/>
        <v>0</v>
      </c>
      <c r="AA20">
        <f t="shared" si="15"/>
        <v>1</v>
      </c>
      <c r="AB20">
        <f t="shared" si="16"/>
        <v>1</v>
      </c>
      <c r="AC20">
        <f t="shared" si="17"/>
        <v>0</v>
      </c>
      <c r="AD20">
        <f t="shared" si="18"/>
        <v>1</v>
      </c>
      <c r="AE20">
        <f t="shared" si="19"/>
        <v>1</v>
      </c>
      <c r="AJ20" s="123">
        <v>1</v>
      </c>
      <c r="AK20" s="9">
        <f t="shared" si="21"/>
        <v>0</v>
      </c>
      <c r="AL20" s="123">
        <v>1</v>
      </c>
      <c r="AM20" s="9">
        <f t="shared" si="22"/>
        <v>0</v>
      </c>
    </row>
    <row r="21" spans="1:39" ht="13">
      <c r="A21" s="251"/>
      <c r="B21" s="6" t="s">
        <v>7</v>
      </c>
      <c r="C21" s="81" t="s">
        <v>45</v>
      </c>
      <c r="D21" s="110">
        <v>1</v>
      </c>
      <c r="E21" s="122">
        <v>1</v>
      </c>
      <c r="F21" s="8">
        <f t="shared" si="0"/>
        <v>0</v>
      </c>
      <c r="G21" s="122">
        <v>1</v>
      </c>
      <c r="H21" s="8">
        <f t="shared" si="20"/>
        <v>0</v>
      </c>
      <c r="I21" s="122">
        <v>1</v>
      </c>
      <c r="J21" s="8">
        <f t="shared" si="1"/>
        <v>0</v>
      </c>
      <c r="K21" s="122">
        <v>1</v>
      </c>
      <c r="L21" s="8">
        <f t="shared" si="2"/>
        <v>0</v>
      </c>
      <c r="M21" s="122">
        <v>1</v>
      </c>
      <c r="N21" s="8">
        <f t="shared" si="3"/>
        <v>0</v>
      </c>
      <c r="P21" s="140">
        <f t="shared" si="4"/>
        <v>1</v>
      </c>
      <c r="Q21">
        <f t="shared" si="5"/>
        <v>1</v>
      </c>
      <c r="R21">
        <f t="shared" si="6"/>
        <v>1</v>
      </c>
      <c r="S21">
        <f t="shared" si="7"/>
        <v>1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1</v>
      </c>
      <c r="X21">
        <f t="shared" si="12"/>
        <v>1</v>
      </c>
      <c r="Y21">
        <f t="shared" si="13"/>
        <v>1</v>
      </c>
      <c r="Z21">
        <f t="shared" si="14"/>
        <v>1</v>
      </c>
      <c r="AA21">
        <f t="shared" si="15"/>
        <v>1</v>
      </c>
      <c r="AB21">
        <f t="shared" si="16"/>
        <v>1</v>
      </c>
      <c r="AC21">
        <f t="shared" si="17"/>
        <v>1</v>
      </c>
      <c r="AD21">
        <f t="shared" si="18"/>
        <v>1</v>
      </c>
      <c r="AE21">
        <f t="shared" si="19"/>
        <v>1</v>
      </c>
      <c r="AJ21" s="122">
        <v>1</v>
      </c>
      <c r="AK21" s="8">
        <f t="shared" si="21"/>
        <v>0</v>
      </c>
      <c r="AL21" s="122">
        <v>1</v>
      </c>
      <c r="AM21" s="8">
        <f t="shared" si="22"/>
        <v>0</v>
      </c>
    </row>
    <row r="22" spans="1:39" ht="13">
      <c r="A22" s="251"/>
      <c r="B22" s="266" t="s">
        <v>2</v>
      </c>
      <c r="C22" s="80" t="s">
        <v>46</v>
      </c>
      <c r="D22" s="109">
        <v>1</v>
      </c>
      <c r="E22" s="121">
        <v>1</v>
      </c>
      <c r="F22" s="5">
        <f t="shared" si="0"/>
        <v>0</v>
      </c>
      <c r="G22" s="121">
        <v>1</v>
      </c>
      <c r="H22" s="5">
        <f t="shared" si="20"/>
        <v>0</v>
      </c>
      <c r="I22" s="121">
        <v>1</v>
      </c>
      <c r="J22" s="5">
        <f t="shared" si="1"/>
        <v>0</v>
      </c>
      <c r="K22" s="121">
        <v>0</v>
      </c>
      <c r="L22" s="5">
        <f t="shared" si="2"/>
        <v>1</v>
      </c>
      <c r="M22" s="121">
        <v>1</v>
      </c>
      <c r="N22" s="5">
        <f t="shared" si="3"/>
        <v>0</v>
      </c>
      <c r="P22" s="140">
        <f t="shared" si="4"/>
        <v>0</v>
      </c>
      <c r="Q22">
        <f t="shared" si="5"/>
        <v>0</v>
      </c>
      <c r="R22">
        <f t="shared" si="6"/>
        <v>1</v>
      </c>
      <c r="S22">
        <f t="shared" si="7"/>
        <v>0</v>
      </c>
      <c r="T22">
        <f t="shared" si="8"/>
        <v>0</v>
      </c>
      <c r="U22">
        <f t="shared" si="9"/>
        <v>1</v>
      </c>
      <c r="V22">
        <f t="shared" si="10"/>
        <v>0</v>
      </c>
      <c r="W22">
        <f t="shared" si="11"/>
        <v>1</v>
      </c>
      <c r="X22">
        <f t="shared" si="12"/>
        <v>0</v>
      </c>
      <c r="Y22">
        <f t="shared" si="13"/>
        <v>1</v>
      </c>
      <c r="Z22">
        <f t="shared" si="14"/>
        <v>0</v>
      </c>
      <c r="AA22">
        <f t="shared" si="15"/>
        <v>1</v>
      </c>
      <c r="AB22">
        <f t="shared" si="16"/>
        <v>1</v>
      </c>
      <c r="AC22">
        <f t="shared" si="17"/>
        <v>0</v>
      </c>
      <c r="AD22">
        <f t="shared" si="18"/>
        <v>1</v>
      </c>
      <c r="AE22">
        <f t="shared" si="19"/>
        <v>1</v>
      </c>
      <c r="AJ22" s="121">
        <v>1</v>
      </c>
      <c r="AK22" s="5">
        <f t="shared" si="21"/>
        <v>0</v>
      </c>
      <c r="AL22" s="121">
        <v>1</v>
      </c>
      <c r="AM22" s="5">
        <f t="shared" si="22"/>
        <v>0</v>
      </c>
    </row>
    <row r="23" spans="1:39" ht="14" thickBot="1">
      <c r="A23" s="252"/>
      <c r="B23" s="267"/>
      <c r="C23" s="84" t="s">
        <v>47</v>
      </c>
      <c r="D23" s="116">
        <v>1</v>
      </c>
      <c r="E23" s="124">
        <v>1</v>
      </c>
      <c r="F23" s="27">
        <f t="shared" si="0"/>
        <v>0</v>
      </c>
      <c r="G23" s="124">
        <v>1</v>
      </c>
      <c r="H23" s="27">
        <f t="shared" si="20"/>
        <v>0</v>
      </c>
      <c r="I23" s="124">
        <v>1</v>
      </c>
      <c r="J23" s="27">
        <f t="shared" si="1"/>
        <v>0</v>
      </c>
      <c r="K23" s="124">
        <v>0</v>
      </c>
      <c r="L23" s="27">
        <f t="shared" si="2"/>
        <v>1</v>
      </c>
      <c r="M23" s="124">
        <v>1</v>
      </c>
      <c r="N23" s="27">
        <f t="shared" si="3"/>
        <v>0</v>
      </c>
      <c r="P23" s="140">
        <f t="shared" si="4"/>
        <v>0</v>
      </c>
      <c r="Q23">
        <f t="shared" si="5"/>
        <v>0</v>
      </c>
      <c r="R23">
        <f t="shared" si="6"/>
        <v>1</v>
      </c>
      <c r="S23">
        <f t="shared" si="7"/>
        <v>0</v>
      </c>
      <c r="T23">
        <f t="shared" si="8"/>
        <v>0</v>
      </c>
      <c r="U23">
        <f t="shared" si="9"/>
        <v>1</v>
      </c>
      <c r="V23">
        <f t="shared" si="10"/>
        <v>0</v>
      </c>
      <c r="W23">
        <f t="shared" si="11"/>
        <v>1</v>
      </c>
      <c r="X23">
        <f t="shared" si="12"/>
        <v>0</v>
      </c>
      <c r="Y23">
        <f t="shared" si="13"/>
        <v>1</v>
      </c>
      <c r="Z23">
        <f t="shared" si="14"/>
        <v>0</v>
      </c>
      <c r="AA23">
        <f t="shared" si="15"/>
        <v>1</v>
      </c>
      <c r="AB23">
        <f t="shared" si="16"/>
        <v>1</v>
      </c>
      <c r="AC23">
        <f t="shared" si="17"/>
        <v>0</v>
      </c>
      <c r="AD23">
        <f t="shared" si="18"/>
        <v>1</v>
      </c>
      <c r="AE23">
        <f t="shared" si="19"/>
        <v>1</v>
      </c>
      <c r="AJ23" s="124">
        <v>1</v>
      </c>
      <c r="AK23" s="27">
        <f t="shared" si="21"/>
        <v>0</v>
      </c>
      <c r="AL23" s="124">
        <v>1</v>
      </c>
      <c r="AM23" s="27">
        <f t="shared" si="22"/>
        <v>0</v>
      </c>
    </row>
    <row r="24" spans="1:39" ht="13">
      <c r="A24" s="272" t="s">
        <v>124</v>
      </c>
      <c r="B24" s="271" t="s">
        <v>130</v>
      </c>
      <c r="C24" s="85" t="s">
        <v>74</v>
      </c>
      <c r="D24" s="115">
        <v>1</v>
      </c>
      <c r="E24" s="125">
        <v>1</v>
      </c>
      <c r="F24" s="26">
        <f t="shared" si="0"/>
        <v>0</v>
      </c>
      <c r="G24" s="125">
        <v>0</v>
      </c>
      <c r="H24" s="26">
        <f t="shared" si="20"/>
        <v>1</v>
      </c>
      <c r="I24" s="125">
        <v>0</v>
      </c>
      <c r="J24" s="26">
        <f t="shared" si="1"/>
        <v>1</v>
      </c>
      <c r="K24" s="125">
        <v>0</v>
      </c>
      <c r="L24" s="26">
        <f t="shared" si="2"/>
        <v>1</v>
      </c>
      <c r="M24" s="125">
        <v>0</v>
      </c>
      <c r="N24" s="26">
        <f t="shared" si="3"/>
        <v>1</v>
      </c>
      <c r="P24" s="140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1</v>
      </c>
      <c r="AJ24" s="125">
        <v>0</v>
      </c>
      <c r="AK24" s="26">
        <f t="shared" si="21"/>
        <v>1</v>
      </c>
      <c r="AL24" s="125">
        <v>0</v>
      </c>
      <c r="AM24" s="26">
        <f t="shared" si="22"/>
        <v>1</v>
      </c>
    </row>
    <row r="25" spans="1:39" ht="13">
      <c r="A25" s="273"/>
      <c r="B25" s="270"/>
      <c r="C25" s="82" t="s">
        <v>75</v>
      </c>
      <c r="D25" s="111">
        <v>1</v>
      </c>
      <c r="E25" s="123">
        <v>0</v>
      </c>
      <c r="F25" s="9">
        <f t="shared" si="0"/>
        <v>1</v>
      </c>
      <c r="G25" s="123">
        <v>0</v>
      </c>
      <c r="H25" s="9">
        <f t="shared" si="20"/>
        <v>1</v>
      </c>
      <c r="I25" s="123">
        <v>0</v>
      </c>
      <c r="J25" s="9">
        <f t="shared" si="1"/>
        <v>1</v>
      </c>
      <c r="K25" s="123">
        <v>0</v>
      </c>
      <c r="L25" s="9">
        <f t="shared" si="2"/>
        <v>1</v>
      </c>
      <c r="M25" s="123">
        <v>0</v>
      </c>
      <c r="N25" s="9">
        <f t="shared" si="3"/>
        <v>1</v>
      </c>
      <c r="P25" s="140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J25" s="123">
        <v>0</v>
      </c>
      <c r="AK25" s="9">
        <f t="shared" si="21"/>
        <v>1</v>
      </c>
      <c r="AL25" s="123">
        <v>0</v>
      </c>
      <c r="AM25" s="9">
        <f t="shared" si="22"/>
        <v>1</v>
      </c>
    </row>
    <row r="26" spans="1:39" ht="13">
      <c r="A26" s="273"/>
      <c r="B26" s="263" t="s">
        <v>13</v>
      </c>
      <c r="C26" s="81" t="s">
        <v>66</v>
      </c>
      <c r="D26" s="110">
        <v>1</v>
      </c>
      <c r="E26" s="122">
        <v>1</v>
      </c>
      <c r="F26" s="8">
        <f t="shared" si="0"/>
        <v>0</v>
      </c>
      <c r="G26" s="122">
        <v>0</v>
      </c>
      <c r="H26" s="8">
        <f t="shared" si="20"/>
        <v>1</v>
      </c>
      <c r="I26" s="122">
        <v>0</v>
      </c>
      <c r="J26" s="8">
        <f t="shared" si="1"/>
        <v>1</v>
      </c>
      <c r="K26" s="122">
        <v>0</v>
      </c>
      <c r="L26" s="8">
        <f t="shared" si="2"/>
        <v>1</v>
      </c>
      <c r="M26" s="122">
        <v>0</v>
      </c>
      <c r="N26" s="8">
        <f t="shared" si="3"/>
        <v>1</v>
      </c>
      <c r="P26" s="140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1</v>
      </c>
      <c r="AJ26" s="122">
        <v>0</v>
      </c>
      <c r="AK26" s="8">
        <f t="shared" si="21"/>
        <v>1</v>
      </c>
      <c r="AL26" s="122">
        <v>0</v>
      </c>
      <c r="AM26" s="8">
        <f t="shared" si="22"/>
        <v>1</v>
      </c>
    </row>
    <row r="27" spans="1:39" ht="13">
      <c r="A27" s="273"/>
      <c r="B27" s="264"/>
      <c r="C27" s="81" t="s">
        <v>67</v>
      </c>
      <c r="D27" s="110">
        <v>1</v>
      </c>
      <c r="E27" s="122">
        <v>1</v>
      </c>
      <c r="F27" s="8">
        <f t="shared" si="0"/>
        <v>0</v>
      </c>
      <c r="G27" s="122">
        <v>0</v>
      </c>
      <c r="H27" s="8">
        <f t="shared" si="20"/>
        <v>1</v>
      </c>
      <c r="I27" s="122">
        <v>0</v>
      </c>
      <c r="J27" s="8">
        <f t="shared" si="1"/>
        <v>1</v>
      </c>
      <c r="K27" s="122">
        <v>0</v>
      </c>
      <c r="L27" s="8">
        <f t="shared" si="2"/>
        <v>1</v>
      </c>
      <c r="M27" s="122">
        <v>0</v>
      </c>
      <c r="N27" s="8">
        <f t="shared" si="3"/>
        <v>1</v>
      </c>
      <c r="P27" s="140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1</v>
      </c>
      <c r="AJ27" s="122">
        <v>0</v>
      </c>
      <c r="AK27" s="8">
        <f t="shared" si="21"/>
        <v>1</v>
      </c>
      <c r="AL27" s="122">
        <v>0</v>
      </c>
      <c r="AM27" s="8">
        <f t="shared" si="22"/>
        <v>1</v>
      </c>
    </row>
    <row r="28" spans="1:39" ht="13">
      <c r="A28" s="273"/>
      <c r="B28" s="264"/>
      <c r="C28" s="81" t="s">
        <v>68</v>
      </c>
      <c r="D28" s="110">
        <v>1</v>
      </c>
      <c r="E28" s="122">
        <v>1</v>
      </c>
      <c r="F28" s="8">
        <f t="shared" si="0"/>
        <v>0</v>
      </c>
      <c r="G28" s="122">
        <v>0</v>
      </c>
      <c r="H28" s="8">
        <f t="shared" si="20"/>
        <v>1</v>
      </c>
      <c r="I28" s="122">
        <v>0</v>
      </c>
      <c r="J28" s="8">
        <f t="shared" si="1"/>
        <v>1</v>
      </c>
      <c r="K28" s="122">
        <v>0</v>
      </c>
      <c r="L28" s="8">
        <f t="shared" si="2"/>
        <v>1</v>
      </c>
      <c r="M28" s="122">
        <v>0</v>
      </c>
      <c r="N28" s="8">
        <f t="shared" si="3"/>
        <v>1</v>
      </c>
      <c r="P28" s="140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1</v>
      </c>
      <c r="AJ28" s="122">
        <v>0</v>
      </c>
      <c r="AK28" s="8">
        <f t="shared" si="21"/>
        <v>1</v>
      </c>
      <c r="AL28" s="122">
        <v>0</v>
      </c>
      <c r="AM28" s="8">
        <f t="shared" si="22"/>
        <v>1</v>
      </c>
    </row>
    <row r="29" spans="1:39" ht="13">
      <c r="A29" s="273"/>
      <c r="B29" s="264"/>
      <c r="C29" s="81" t="s">
        <v>69</v>
      </c>
      <c r="D29" s="110">
        <v>0</v>
      </c>
      <c r="E29" s="122">
        <v>0</v>
      </c>
      <c r="F29" s="8">
        <f t="shared" si="0"/>
        <v>0</v>
      </c>
      <c r="G29" s="122">
        <v>0</v>
      </c>
      <c r="H29" s="8">
        <f t="shared" si="20"/>
        <v>0</v>
      </c>
      <c r="I29" s="122">
        <v>0</v>
      </c>
      <c r="J29" s="8">
        <f t="shared" si="1"/>
        <v>0</v>
      </c>
      <c r="K29" s="122">
        <v>0</v>
      </c>
      <c r="L29" s="8">
        <f t="shared" si="2"/>
        <v>0</v>
      </c>
      <c r="M29" s="122">
        <v>1</v>
      </c>
      <c r="N29" s="8">
        <f t="shared" si="3"/>
        <v>-1</v>
      </c>
      <c r="P29" s="140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  <c r="AJ29" s="122">
        <v>1</v>
      </c>
      <c r="AK29" s="8">
        <f t="shared" si="21"/>
        <v>-1</v>
      </c>
      <c r="AL29" s="122">
        <v>0</v>
      </c>
      <c r="AM29" s="8">
        <f t="shared" si="22"/>
        <v>0</v>
      </c>
    </row>
    <row r="30" spans="1:39" ht="13">
      <c r="A30" s="273"/>
      <c r="B30" s="264"/>
      <c r="C30" s="81" t="s">
        <v>70</v>
      </c>
      <c r="D30" s="110">
        <v>0</v>
      </c>
      <c r="E30" s="122">
        <v>0</v>
      </c>
      <c r="F30" s="8">
        <f t="shared" si="0"/>
        <v>0</v>
      </c>
      <c r="G30" s="122">
        <v>0</v>
      </c>
      <c r="H30" s="8">
        <f t="shared" si="20"/>
        <v>0</v>
      </c>
      <c r="I30" s="122">
        <v>0</v>
      </c>
      <c r="J30" s="8">
        <f t="shared" si="1"/>
        <v>0</v>
      </c>
      <c r="K30" s="122">
        <v>0</v>
      </c>
      <c r="L30" s="8">
        <f t="shared" si="2"/>
        <v>0</v>
      </c>
      <c r="M30" s="122">
        <v>0</v>
      </c>
      <c r="N30" s="8">
        <f t="shared" si="3"/>
        <v>0</v>
      </c>
      <c r="P30" s="14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  <c r="AJ30" s="122">
        <v>0</v>
      </c>
      <c r="AK30" s="8">
        <f t="shared" si="21"/>
        <v>0</v>
      </c>
      <c r="AL30" s="122">
        <v>0</v>
      </c>
      <c r="AM30" s="8">
        <f t="shared" si="22"/>
        <v>0</v>
      </c>
    </row>
    <row r="31" spans="1:39" ht="13">
      <c r="A31" s="273"/>
      <c r="B31" s="264"/>
      <c r="C31" s="81" t="s">
        <v>71</v>
      </c>
      <c r="D31" s="110">
        <v>0</v>
      </c>
      <c r="E31" s="122">
        <v>0</v>
      </c>
      <c r="F31" s="8">
        <f t="shared" si="0"/>
        <v>0</v>
      </c>
      <c r="G31" s="122">
        <v>0</v>
      </c>
      <c r="H31" s="8">
        <f t="shared" si="20"/>
        <v>0</v>
      </c>
      <c r="I31" s="122">
        <v>0</v>
      </c>
      <c r="J31" s="8">
        <f t="shared" si="1"/>
        <v>0</v>
      </c>
      <c r="K31" s="122">
        <v>0</v>
      </c>
      <c r="L31" s="8">
        <f t="shared" si="2"/>
        <v>0</v>
      </c>
      <c r="M31" s="122">
        <v>0</v>
      </c>
      <c r="N31" s="8">
        <f t="shared" si="3"/>
        <v>0</v>
      </c>
      <c r="P31" s="140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  <c r="AJ31" s="122">
        <v>0</v>
      </c>
      <c r="AK31" s="8">
        <f t="shared" si="21"/>
        <v>0</v>
      </c>
      <c r="AL31" s="122">
        <v>0</v>
      </c>
      <c r="AM31" s="8">
        <f t="shared" si="22"/>
        <v>0</v>
      </c>
    </row>
    <row r="32" spans="1:39" ht="13">
      <c r="A32" s="273"/>
      <c r="B32" s="264"/>
      <c r="C32" s="81" t="s">
        <v>72</v>
      </c>
      <c r="D32" s="110">
        <v>0</v>
      </c>
      <c r="E32" s="122">
        <v>0</v>
      </c>
      <c r="F32" s="8">
        <f t="shared" si="0"/>
        <v>0</v>
      </c>
      <c r="G32" s="122">
        <v>0</v>
      </c>
      <c r="H32" s="8">
        <f t="shared" si="20"/>
        <v>0</v>
      </c>
      <c r="I32" s="122">
        <v>0</v>
      </c>
      <c r="J32" s="8">
        <f t="shared" si="1"/>
        <v>0</v>
      </c>
      <c r="K32" s="122">
        <v>0</v>
      </c>
      <c r="L32" s="8">
        <f t="shared" si="2"/>
        <v>0</v>
      </c>
      <c r="M32" s="122">
        <v>0</v>
      </c>
      <c r="N32" s="8">
        <f t="shared" si="3"/>
        <v>0</v>
      </c>
      <c r="P32" s="140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  <c r="AJ32" s="122">
        <v>0</v>
      </c>
      <c r="AK32" s="8">
        <f t="shared" si="21"/>
        <v>0</v>
      </c>
      <c r="AL32" s="122">
        <v>0</v>
      </c>
      <c r="AM32" s="8">
        <f t="shared" si="22"/>
        <v>0</v>
      </c>
    </row>
    <row r="33" spans="1:39" ht="13">
      <c r="A33" s="273"/>
      <c r="B33" s="264"/>
      <c r="C33" s="81" t="s">
        <v>73</v>
      </c>
      <c r="D33" s="110">
        <v>0</v>
      </c>
      <c r="E33" s="122">
        <v>0</v>
      </c>
      <c r="F33" s="8">
        <f t="shared" si="0"/>
        <v>0</v>
      </c>
      <c r="G33" s="122">
        <v>0</v>
      </c>
      <c r="H33" s="8">
        <f t="shared" si="20"/>
        <v>0</v>
      </c>
      <c r="I33" s="122">
        <v>0</v>
      </c>
      <c r="J33" s="8">
        <f t="shared" si="1"/>
        <v>0</v>
      </c>
      <c r="K33" s="122">
        <v>0</v>
      </c>
      <c r="L33" s="8">
        <f t="shared" si="2"/>
        <v>0</v>
      </c>
      <c r="M33" s="122">
        <v>0</v>
      </c>
      <c r="N33" s="8">
        <f t="shared" si="3"/>
        <v>0</v>
      </c>
      <c r="P33" s="140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0</v>
      </c>
      <c r="AJ33" s="122">
        <v>0</v>
      </c>
      <c r="AK33" s="8">
        <f t="shared" si="21"/>
        <v>0</v>
      </c>
      <c r="AL33" s="122">
        <v>0</v>
      </c>
      <c r="AM33" s="8">
        <f t="shared" si="22"/>
        <v>0</v>
      </c>
    </row>
    <row r="34" spans="1:39" ht="13">
      <c r="A34" s="273"/>
      <c r="B34" s="263" t="s">
        <v>14</v>
      </c>
      <c r="C34" s="80" t="s">
        <v>61</v>
      </c>
      <c r="D34" s="109">
        <v>1</v>
      </c>
      <c r="E34" s="121">
        <v>1</v>
      </c>
      <c r="F34" s="5">
        <f t="shared" si="0"/>
        <v>0</v>
      </c>
      <c r="G34" s="121">
        <v>1</v>
      </c>
      <c r="H34" s="5">
        <f t="shared" si="20"/>
        <v>0</v>
      </c>
      <c r="I34" s="121">
        <v>0</v>
      </c>
      <c r="J34" s="5">
        <f t="shared" si="1"/>
        <v>1</v>
      </c>
      <c r="K34" s="121">
        <v>0</v>
      </c>
      <c r="L34" s="5">
        <f t="shared" si="2"/>
        <v>1</v>
      </c>
      <c r="M34" s="121">
        <v>0</v>
      </c>
      <c r="N34" s="5">
        <f t="shared" si="3"/>
        <v>1</v>
      </c>
      <c r="P34" s="140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1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1</v>
      </c>
      <c r="AJ34" s="121">
        <v>1</v>
      </c>
      <c r="AK34" s="5">
        <f t="shared" si="21"/>
        <v>0</v>
      </c>
      <c r="AL34" s="121">
        <v>1</v>
      </c>
      <c r="AM34" s="5">
        <f t="shared" si="22"/>
        <v>0</v>
      </c>
    </row>
    <row r="35" spans="1:39" ht="13">
      <c r="A35" s="273"/>
      <c r="B35" s="264"/>
      <c r="C35" s="81" t="s">
        <v>62</v>
      </c>
      <c r="D35" s="110">
        <v>1</v>
      </c>
      <c r="E35" s="122">
        <v>1</v>
      </c>
      <c r="F35" s="8">
        <f t="shared" ref="F35:F66" si="23">$D35-E35</f>
        <v>0</v>
      </c>
      <c r="G35" s="122">
        <v>1</v>
      </c>
      <c r="H35" s="8">
        <f t="shared" si="20"/>
        <v>0</v>
      </c>
      <c r="I35" s="122">
        <v>0</v>
      </c>
      <c r="J35" s="8">
        <f t="shared" ref="J35:J66" si="24">$D35-I35</f>
        <v>1</v>
      </c>
      <c r="K35" s="122">
        <v>0</v>
      </c>
      <c r="L35" s="8">
        <f t="shared" ref="L35:L66" si="25">$D35-K35</f>
        <v>1</v>
      </c>
      <c r="M35" s="122">
        <v>0</v>
      </c>
      <c r="N35" s="8">
        <f t="shared" ref="N35:N66" si="26">$D35-M35</f>
        <v>1</v>
      </c>
      <c r="P35" s="140">
        <f t="shared" ref="P35:P66" si="27">IF($D35*(E35+G35+I35+K35+M35) = 5, 1, 0)</f>
        <v>0</v>
      </c>
      <c r="Q35">
        <f t="shared" ref="Q35:Q66" si="28">IF($D35*(E35+G35+I35+K35) = 4, 1, 0)</f>
        <v>0</v>
      </c>
      <c r="R35">
        <f t="shared" ref="R35:R66" si="29">IF($D35*(E35+G35+I35+M35) = 4, 1, 0)</f>
        <v>0</v>
      </c>
      <c r="S35">
        <f t="shared" ref="S35:S66" si="30">IF($D35*(E35+G35+K35+M35) = 4, 1, 0)</f>
        <v>0</v>
      </c>
      <c r="T35">
        <f t="shared" ref="T35:T66" si="31">IF($D35*(E35+I35+K35+M35) = 4, 1, 0)</f>
        <v>0</v>
      </c>
      <c r="U35">
        <f t="shared" ref="U35:U66" si="32">IF($D35*(E35+G35+I35) = 3, 1, 0)</f>
        <v>0</v>
      </c>
      <c r="V35">
        <f t="shared" ref="V35:V66" si="33">IF($D35*(E35+G35+K35) = 3, 1, 0)</f>
        <v>0</v>
      </c>
      <c r="W35">
        <f t="shared" ref="W35:W66" si="34">IF($D35*(E35+G35+M35) = 3, 1, 0)</f>
        <v>0</v>
      </c>
      <c r="X35">
        <f t="shared" ref="X35:X66" si="35">IF($D35*(E35+I35+K35) = 3, 1, 0)</f>
        <v>0</v>
      </c>
      <c r="Y35">
        <f t="shared" ref="Y35:Y66" si="36">IF($D35*(E35+I35+M35) = 3, 1, 0)</f>
        <v>0</v>
      </c>
      <c r="Z35">
        <f t="shared" ref="Z35:Z66" si="37">IF($D35*(E35+K35+M35) = 3, 1, 0)</f>
        <v>0</v>
      </c>
      <c r="AA35">
        <f t="shared" ref="AA35:AA66" si="38">IF($D35*(E35+G35) = 2, 1, 0)</f>
        <v>1</v>
      </c>
      <c r="AB35">
        <f t="shared" ref="AB35:AB66" si="39">IF($D35*(E35+I35) = 2, 1, 0)</f>
        <v>0</v>
      </c>
      <c r="AC35">
        <f t="shared" ref="AC35:AC66" si="40">IF($D35*(E35+K35) = 2, 1, 0)</f>
        <v>0</v>
      </c>
      <c r="AD35">
        <f t="shared" ref="AD35:AD66" si="41">IF($D35*(E35+M35) = 2, 1, 0)</f>
        <v>0</v>
      </c>
      <c r="AE35">
        <f t="shared" ref="AE35:AE66" si="42">IF($D35*E35 = 1, 1, 0)</f>
        <v>1</v>
      </c>
      <c r="AJ35" s="122">
        <v>1</v>
      </c>
      <c r="AK35" s="8">
        <f t="shared" si="21"/>
        <v>0</v>
      </c>
      <c r="AL35" s="122">
        <v>1</v>
      </c>
      <c r="AM35" s="8">
        <f t="shared" si="22"/>
        <v>0</v>
      </c>
    </row>
    <row r="36" spans="1:39" ht="13">
      <c r="A36" s="273"/>
      <c r="B36" s="264"/>
      <c r="C36" s="81" t="s">
        <v>63</v>
      </c>
      <c r="D36" s="110">
        <v>1</v>
      </c>
      <c r="E36" s="122">
        <v>1</v>
      </c>
      <c r="F36" s="8">
        <f t="shared" si="23"/>
        <v>0</v>
      </c>
      <c r="G36" s="122">
        <v>0</v>
      </c>
      <c r="H36" s="8">
        <f t="shared" si="20"/>
        <v>1</v>
      </c>
      <c r="I36" s="122">
        <v>0</v>
      </c>
      <c r="J36" s="8">
        <f t="shared" si="24"/>
        <v>1</v>
      </c>
      <c r="K36" s="122">
        <v>0</v>
      </c>
      <c r="L36" s="8">
        <f t="shared" si="25"/>
        <v>1</v>
      </c>
      <c r="M36" s="122">
        <v>0</v>
      </c>
      <c r="N36" s="8">
        <f t="shared" si="26"/>
        <v>1</v>
      </c>
      <c r="P36" s="140">
        <f t="shared" si="27"/>
        <v>0</v>
      </c>
      <c r="Q36">
        <f t="shared" si="28"/>
        <v>0</v>
      </c>
      <c r="R36">
        <f t="shared" si="29"/>
        <v>0</v>
      </c>
      <c r="S36">
        <f t="shared" si="30"/>
        <v>0</v>
      </c>
      <c r="T36">
        <f t="shared" si="31"/>
        <v>0</v>
      </c>
      <c r="U36">
        <f t="shared" si="32"/>
        <v>0</v>
      </c>
      <c r="V36">
        <f t="shared" si="33"/>
        <v>0</v>
      </c>
      <c r="W36">
        <f t="shared" si="34"/>
        <v>0</v>
      </c>
      <c r="X36">
        <f t="shared" si="35"/>
        <v>0</v>
      </c>
      <c r="Y36">
        <f t="shared" si="36"/>
        <v>0</v>
      </c>
      <c r="Z36">
        <f t="shared" si="37"/>
        <v>0</v>
      </c>
      <c r="AA36">
        <f t="shared" si="38"/>
        <v>0</v>
      </c>
      <c r="AB36">
        <f t="shared" si="39"/>
        <v>0</v>
      </c>
      <c r="AC36">
        <f t="shared" si="40"/>
        <v>0</v>
      </c>
      <c r="AD36">
        <f t="shared" si="41"/>
        <v>0</v>
      </c>
      <c r="AE36">
        <f t="shared" si="42"/>
        <v>1</v>
      </c>
      <c r="AJ36" s="122">
        <v>0</v>
      </c>
      <c r="AK36" s="8">
        <f t="shared" si="21"/>
        <v>1</v>
      </c>
      <c r="AL36" s="122">
        <v>0</v>
      </c>
      <c r="AM36" s="8">
        <f t="shared" si="22"/>
        <v>1</v>
      </c>
    </row>
    <row r="37" spans="1:39" ht="13">
      <c r="A37" s="273"/>
      <c r="B37" s="264"/>
      <c r="C37" s="81" t="s">
        <v>64</v>
      </c>
      <c r="D37" s="110">
        <v>1</v>
      </c>
      <c r="E37" s="122">
        <v>1</v>
      </c>
      <c r="F37" s="8">
        <f t="shared" si="23"/>
        <v>0</v>
      </c>
      <c r="G37" s="122">
        <v>1</v>
      </c>
      <c r="H37" s="8">
        <f t="shared" si="20"/>
        <v>0</v>
      </c>
      <c r="I37" s="122">
        <v>0</v>
      </c>
      <c r="J37" s="8">
        <f t="shared" si="24"/>
        <v>1</v>
      </c>
      <c r="K37" s="122">
        <v>0</v>
      </c>
      <c r="L37" s="8">
        <f t="shared" si="25"/>
        <v>1</v>
      </c>
      <c r="M37" s="122">
        <v>0</v>
      </c>
      <c r="N37" s="8">
        <f t="shared" si="26"/>
        <v>1</v>
      </c>
      <c r="P37" s="140">
        <f t="shared" si="27"/>
        <v>0</v>
      </c>
      <c r="Q37">
        <f t="shared" si="28"/>
        <v>0</v>
      </c>
      <c r="R37">
        <f t="shared" si="29"/>
        <v>0</v>
      </c>
      <c r="S37">
        <f t="shared" si="30"/>
        <v>0</v>
      </c>
      <c r="T37">
        <f t="shared" si="31"/>
        <v>0</v>
      </c>
      <c r="U37">
        <f t="shared" si="32"/>
        <v>0</v>
      </c>
      <c r="V37">
        <f t="shared" si="33"/>
        <v>0</v>
      </c>
      <c r="W37">
        <f t="shared" si="34"/>
        <v>0</v>
      </c>
      <c r="X37">
        <f t="shared" si="35"/>
        <v>0</v>
      </c>
      <c r="Y37">
        <f t="shared" si="36"/>
        <v>0</v>
      </c>
      <c r="Z37">
        <f t="shared" si="37"/>
        <v>0</v>
      </c>
      <c r="AA37">
        <f t="shared" si="38"/>
        <v>1</v>
      </c>
      <c r="AB37">
        <f t="shared" si="39"/>
        <v>0</v>
      </c>
      <c r="AC37">
        <f t="shared" si="40"/>
        <v>0</v>
      </c>
      <c r="AD37">
        <f t="shared" si="41"/>
        <v>0</v>
      </c>
      <c r="AE37">
        <f t="shared" si="42"/>
        <v>1</v>
      </c>
      <c r="AJ37" s="122">
        <v>1</v>
      </c>
      <c r="AK37" s="8">
        <f t="shared" si="21"/>
        <v>0</v>
      </c>
      <c r="AL37" s="122">
        <v>1</v>
      </c>
      <c r="AM37" s="8">
        <f t="shared" si="22"/>
        <v>0</v>
      </c>
    </row>
    <row r="38" spans="1:39" ht="13">
      <c r="A38" s="273"/>
      <c r="B38" s="270"/>
      <c r="C38" s="82" t="s">
        <v>65</v>
      </c>
      <c r="D38" s="111">
        <v>0</v>
      </c>
      <c r="E38" s="123">
        <v>0</v>
      </c>
      <c r="F38" s="9">
        <f t="shared" si="23"/>
        <v>0</v>
      </c>
      <c r="G38" s="123">
        <v>0</v>
      </c>
      <c r="H38" s="9">
        <f t="shared" si="20"/>
        <v>0</v>
      </c>
      <c r="I38" s="123">
        <v>0</v>
      </c>
      <c r="J38" s="9">
        <f t="shared" si="24"/>
        <v>0</v>
      </c>
      <c r="K38" s="123">
        <v>0</v>
      </c>
      <c r="L38" s="9">
        <f t="shared" si="25"/>
        <v>0</v>
      </c>
      <c r="M38" s="123">
        <v>0</v>
      </c>
      <c r="N38" s="9">
        <f t="shared" si="26"/>
        <v>0</v>
      </c>
      <c r="P38" s="140">
        <f t="shared" si="27"/>
        <v>0</v>
      </c>
      <c r="Q38">
        <f t="shared" si="28"/>
        <v>0</v>
      </c>
      <c r="R38">
        <f t="shared" si="29"/>
        <v>0</v>
      </c>
      <c r="S38">
        <f t="shared" si="30"/>
        <v>0</v>
      </c>
      <c r="T38">
        <f t="shared" si="31"/>
        <v>0</v>
      </c>
      <c r="U38">
        <f t="shared" si="32"/>
        <v>0</v>
      </c>
      <c r="V38">
        <f t="shared" si="33"/>
        <v>0</v>
      </c>
      <c r="W38">
        <f t="shared" si="34"/>
        <v>0</v>
      </c>
      <c r="X38">
        <f t="shared" si="35"/>
        <v>0</v>
      </c>
      <c r="Y38">
        <f t="shared" si="36"/>
        <v>0</v>
      </c>
      <c r="Z38">
        <f t="shared" si="37"/>
        <v>0</v>
      </c>
      <c r="AA38">
        <f t="shared" si="38"/>
        <v>0</v>
      </c>
      <c r="AB38">
        <f t="shared" si="39"/>
        <v>0</v>
      </c>
      <c r="AC38">
        <f t="shared" si="40"/>
        <v>0</v>
      </c>
      <c r="AD38">
        <f t="shared" si="41"/>
        <v>0</v>
      </c>
      <c r="AE38">
        <f t="shared" si="42"/>
        <v>0</v>
      </c>
      <c r="AJ38" s="123">
        <v>0</v>
      </c>
      <c r="AK38" s="9">
        <f t="shared" si="21"/>
        <v>0</v>
      </c>
      <c r="AL38" s="123">
        <v>0</v>
      </c>
      <c r="AM38" s="9">
        <f t="shared" si="22"/>
        <v>0</v>
      </c>
    </row>
    <row r="39" spans="1:39" ht="13">
      <c r="A39" s="273"/>
      <c r="B39" s="264" t="s">
        <v>15</v>
      </c>
      <c r="C39" s="81" t="s">
        <v>53</v>
      </c>
      <c r="D39" s="110">
        <v>1</v>
      </c>
      <c r="E39" s="122">
        <v>1</v>
      </c>
      <c r="F39" s="8">
        <f t="shared" si="23"/>
        <v>0</v>
      </c>
      <c r="G39" s="122">
        <v>0</v>
      </c>
      <c r="H39" s="8">
        <f t="shared" si="20"/>
        <v>1</v>
      </c>
      <c r="I39" s="122">
        <v>0</v>
      </c>
      <c r="J39" s="8">
        <f t="shared" si="24"/>
        <v>1</v>
      </c>
      <c r="K39" s="122">
        <v>0</v>
      </c>
      <c r="L39" s="8">
        <f t="shared" si="25"/>
        <v>1</v>
      </c>
      <c r="M39" s="122">
        <v>0</v>
      </c>
      <c r="N39" s="8">
        <f t="shared" si="26"/>
        <v>1</v>
      </c>
      <c r="P39" s="140">
        <f t="shared" si="27"/>
        <v>0</v>
      </c>
      <c r="Q39">
        <f t="shared" si="28"/>
        <v>0</v>
      </c>
      <c r="R39">
        <f t="shared" si="29"/>
        <v>0</v>
      </c>
      <c r="S39">
        <f t="shared" si="30"/>
        <v>0</v>
      </c>
      <c r="T39">
        <f t="shared" si="31"/>
        <v>0</v>
      </c>
      <c r="U39">
        <f t="shared" si="32"/>
        <v>0</v>
      </c>
      <c r="V39">
        <f t="shared" si="33"/>
        <v>0</v>
      </c>
      <c r="W39">
        <f t="shared" si="34"/>
        <v>0</v>
      </c>
      <c r="X39">
        <f t="shared" si="35"/>
        <v>0</v>
      </c>
      <c r="Y39">
        <f t="shared" si="36"/>
        <v>0</v>
      </c>
      <c r="Z39">
        <f t="shared" si="37"/>
        <v>0</v>
      </c>
      <c r="AA39">
        <f t="shared" si="38"/>
        <v>0</v>
      </c>
      <c r="AB39">
        <f t="shared" si="39"/>
        <v>0</v>
      </c>
      <c r="AC39">
        <f t="shared" si="40"/>
        <v>0</v>
      </c>
      <c r="AD39">
        <f t="shared" si="41"/>
        <v>0</v>
      </c>
      <c r="AE39">
        <f t="shared" si="42"/>
        <v>1</v>
      </c>
      <c r="AJ39" s="122">
        <v>0</v>
      </c>
      <c r="AK39" s="8">
        <f t="shared" si="21"/>
        <v>1</v>
      </c>
      <c r="AL39" s="122">
        <v>0</v>
      </c>
      <c r="AM39" s="8">
        <f t="shared" si="22"/>
        <v>1</v>
      </c>
    </row>
    <row r="40" spans="1:39" ht="13">
      <c r="A40" s="273"/>
      <c r="B40" s="264"/>
      <c r="C40" s="81" t="s">
        <v>54</v>
      </c>
      <c r="D40" s="110">
        <v>1</v>
      </c>
      <c r="E40" s="122">
        <v>1</v>
      </c>
      <c r="F40" s="8">
        <f t="shared" si="23"/>
        <v>0</v>
      </c>
      <c r="G40" s="122">
        <v>0</v>
      </c>
      <c r="H40" s="8">
        <f t="shared" si="20"/>
        <v>1</v>
      </c>
      <c r="I40" s="122">
        <v>0</v>
      </c>
      <c r="J40" s="8">
        <f t="shared" si="24"/>
        <v>1</v>
      </c>
      <c r="K40" s="122">
        <v>0</v>
      </c>
      <c r="L40" s="8">
        <f t="shared" si="25"/>
        <v>1</v>
      </c>
      <c r="M40" s="122">
        <v>0</v>
      </c>
      <c r="N40" s="8">
        <f t="shared" si="26"/>
        <v>1</v>
      </c>
      <c r="P40" s="140">
        <f t="shared" si="27"/>
        <v>0</v>
      </c>
      <c r="Q40">
        <f t="shared" si="28"/>
        <v>0</v>
      </c>
      <c r="R40">
        <f t="shared" si="29"/>
        <v>0</v>
      </c>
      <c r="S40">
        <f t="shared" si="30"/>
        <v>0</v>
      </c>
      <c r="T40">
        <f t="shared" si="31"/>
        <v>0</v>
      </c>
      <c r="U40">
        <f t="shared" si="32"/>
        <v>0</v>
      </c>
      <c r="V40">
        <f t="shared" si="33"/>
        <v>0</v>
      </c>
      <c r="W40">
        <f t="shared" si="34"/>
        <v>0</v>
      </c>
      <c r="X40">
        <f t="shared" si="35"/>
        <v>0</v>
      </c>
      <c r="Y40">
        <f t="shared" si="36"/>
        <v>0</v>
      </c>
      <c r="Z40">
        <f t="shared" si="37"/>
        <v>0</v>
      </c>
      <c r="AA40">
        <f t="shared" si="38"/>
        <v>0</v>
      </c>
      <c r="AB40">
        <f t="shared" si="39"/>
        <v>0</v>
      </c>
      <c r="AC40">
        <f t="shared" si="40"/>
        <v>0</v>
      </c>
      <c r="AD40">
        <f t="shared" si="41"/>
        <v>0</v>
      </c>
      <c r="AE40">
        <f t="shared" si="42"/>
        <v>1</v>
      </c>
      <c r="AJ40" s="122">
        <v>0</v>
      </c>
      <c r="AK40" s="8">
        <f t="shared" si="21"/>
        <v>1</v>
      </c>
      <c r="AL40" s="122">
        <v>0</v>
      </c>
      <c r="AM40" s="8">
        <f t="shared" si="22"/>
        <v>1</v>
      </c>
    </row>
    <row r="41" spans="1:39" ht="13">
      <c r="A41" s="273"/>
      <c r="B41" s="264"/>
      <c r="C41" s="81" t="s">
        <v>55</v>
      </c>
      <c r="D41" s="110">
        <v>0</v>
      </c>
      <c r="E41" s="122">
        <v>0</v>
      </c>
      <c r="F41" s="8">
        <f t="shared" si="23"/>
        <v>0</v>
      </c>
      <c r="G41" s="122">
        <v>0</v>
      </c>
      <c r="H41" s="8">
        <f t="shared" si="20"/>
        <v>0</v>
      </c>
      <c r="I41" s="122">
        <v>0</v>
      </c>
      <c r="J41" s="8">
        <f t="shared" si="24"/>
        <v>0</v>
      </c>
      <c r="K41" s="122">
        <v>0</v>
      </c>
      <c r="L41" s="8">
        <f t="shared" si="25"/>
        <v>0</v>
      </c>
      <c r="M41" s="122">
        <v>0</v>
      </c>
      <c r="N41" s="8">
        <f t="shared" si="26"/>
        <v>0</v>
      </c>
      <c r="P41" s="140">
        <f t="shared" si="27"/>
        <v>0</v>
      </c>
      <c r="Q41">
        <f t="shared" si="28"/>
        <v>0</v>
      </c>
      <c r="R41">
        <f t="shared" si="29"/>
        <v>0</v>
      </c>
      <c r="S41">
        <f t="shared" si="30"/>
        <v>0</v>
      </c>
      <c r="T41">
        <f t="shared" si="31"/>
        <v>0</v>
      </c>
      <c r="U41">
        <f t="shared" si="32"/>
        <v>0</v>
      </c>
      <c r="V41">
        <f t="shared" si="33"/>
        <v>0</v>
      </c>
      <c r="W41">
        <f t="shared" si="34"/>
        <v>0</v>
      </c>
      <c r="X41">
        <f t="shared" si="35"/>
        <v>0</v>
      </c>
      <c r="Y41">
        <f t="shared" si="36"/>
        <v>0</v>
      </c>
      <c r="Z41">
        <f t="shared" si="37"/>
        <v>0</v>
      </c>
      <c r="AA41">
        <f t="shared" si="38"/>
        <v>0</v>
      </c>
      <c r="AB41">
        <f t="shared" si="39"/>
        <v>0</v>
      </c>
      <c r="AC41">
        <f t="shared" si="40"/>
        <v>0</v>
      </c>
      <c r="AD41">
        <f t="shared" si="41"/>
        <v>0</v>
      </c>
      <c r="AE41">
        <f t="shared" si="42"/>
        <v>0</v>
      </c>
      <c r="AJ41" s="122">
        <v>0</v>
      </c>
      <c r="AK41" s="8">
        <f t="shared" si="21"/>
        <v>0</v>
      </c>
      <c r="AL41" s="122">
        <v>0</v>
      </c>
      <c r="AM41" s="8">
        <f t="shared" si="22"/>
        <v>0</v>
      </c>
    </row>
    <row r="42" spans="1:39" ht="13">
      <c r="A42" s="273"/>
      <c r="B42" s="264"/>
      <c r="C42" s="81" t="s">
        <v>56</v>
      </c>
      <c r="D42" s="110">
        <v>1</v>
      </c>
      <c r="E42" s="122">
        <v>1</v>
      </c>
      <c r="F42" s="8">
        <f t="shared" si="23"/>
        <v>0</v>
      </c>
      <c r="G42" s="122">
        <v>0</v>
      </c>
      <c r="H42" s="8">
        <f t="shared" si="20"/>
        <v>1</v>
      </c>
      <c r="I42" s="122">
        <v>0</v>
      </c>
      <c r="J42" s="8">
        <f t="shared" si="24"/>
        <v>1</v>
      </c>
      <c r="K42" s="122">
        <v>0</v>
      </c>
      <c r="L42" s="8">
        <f t="shared" si="25"/>
        <v>1</v>
      </c>
      <c r="M42" s="122">
        <v>0</v>
      </c>
      <c r="N42" s="8">
        <f t="shared" si="26"/>
        <v>1</v>
      </c>
      <c r="P42" s="140">
        <f t="shared" si="27"/>
        <v>0</v>
      </c>
      <c r="Q42">
        <f t="shared" si="28"/>
        <v>0</v>
      </c>
      <c r="R42">
        <f t="shared" si="29"/>
        <v>0</v>
      </c>
      <c r="S42">
        <f t="shared" si="30"/>
        <v>0</v>
      </c>
      <c r="T42">
        <f t="shared" si="31"/>
        <v>0</v>
      </c>
      <c r="U42">
        <f t="shared" si="32"/>
        <v>0</v>
      </c>
      <c r="V42">
        <f t="shared" si="33"/>
        <v>0</v>
      </c>
      <c r="W42">
        <f t="shared" si="34"/>
        <v>0</v>
      </c>
      <c r="X42">
        <f t="shared" si="35"/>
        <v>0</v>
      </c>
      <c r="Y42">
        <f t="shared" si="36"/>
        <v>0</v>
      </c>
      <c r="Z42">
        <f t="shared" si="37"/>
        <v>0</v>
      </c>
      <c r="AA42">
        <f t="shared" si="38"/>
        <v>0</v>
      </c>
      <c r="AB42">
        <f t="shared" si="39"/>
        <v>0</v>
      </c>
      <c r="AC42">
        <f t="shared" si="40"/>
        <v>0</v>
      </c>
      <c r="AD42">
        <f t="shared" si="41"/>
        <v>0</v>
      </c>
      <c r="AE42">
        <f t="shared" si="42"/>
        <v>1</v>
      </c>
      <c r="AJ42" s="122">
        <v>0</v>
      </c>
      <c r="AK42" s="8">
        <f t="shared" si="21"/>
        <v>1</v>
      </c>
      <c r="AL42" s="122">
        <v>0</v>
      </c>
      <c r="AM42" s="8">
        <f t="shared" si="22"/>
        <v>1</v>
      </c>
    </row>
    <row r="43" spans="1:39" ht="13">
      <c r="A43" s="273"/>
      <c r="B43" s="264"/>
      <c r="C43" s="81" t="s">
        <v>57</v>
      </c>
      <c r="D43" s="110">
        <v>1</v>
      </c>
      <c r="E43" s="122">
        <v>1</v>
      </c>
      <c r="F43" s="8">
        <f t="shared" si="23"/>
        <v>0</v>
      </c>
      <c r="G43" s="122">
        <v>0</v>
      </c>
      <c r="H43" s="8">
        <f t="shared" si="20"/>
        <v>1</v>
      </c>
      <c r="I43" s="122">
        <v>0</v>
      </c>
      <c r="J43" s="8">
        <f t="shared" si="24"/>
        <v>1</v>
      </c>
      <c r="K43" s="122">
        <v>0</v>
      </c>
      <c r="L43" s="8">
        <f t="shared" si="25"/>
        <v>1</v>
      </c>
      <c r="M43" s="122">
        <v>0</v>
      </c>
      <c r="N43" s="8">
        <f t="shared" si="26"/>
        <v>1</v>
      </c>
      <c r="P43" s="140">
        <f t="shared" si="27"/>
        <v>0</v>
      </c>
      <c r="Q43">
        <f t="shared" si="28"/>
        <v>0</v>
      </c>
      <c r="R43">
        <f t="shared" si="29"/>
        <v>0</v>
      </c>
      <c r="S43">
        <f t="shared" si="30"/>
        <v>0</v>
      </c>
      <c r="T43">
        <f t="shared" si="31"/>
        <v>0</v>
      </c>
      <c r="U43">
        <f t="shared" si="32"/>
        <v>0</v>
      </c>
      <c r="V43">
        <f t="shared" si="33"/>
        <v>0</v>
      </c>
      <c r="W43">
        <f t="shared" si="34"/>
        <v>0</v>
      </c>
      <c r="X43">
        <f t="shared" si="35"/>
        <v>0</v>
      </c>
      <c r="Y43">
        <f t="shared" si="36"/>
        <v>0</v>
      </c>
      <c r="Z43">
        <f t="shared" si="37"/>
        <v>0</v>
      </c>
      <c r="AA43">
        <f t="shared" si="38"/>
        <v>0</v>
      </c>
      <c r="AB43">
        <f t="shared" si="39"/>
        <v>0</v>
      </c>
      <c r="AC43">
        <f t="shared" si="40"/>
        <v>0</v>
      </c>
      <c r="AD43">
        <f t="shared" si="41"/>
        <v>0</v>
      </c>
      <c r="AE43">
        <f t="shared" si="42"/>
        <v>1</v>
      </c>
      <c r="AJ43" s="122">
        <v>0</v>
      </c>
      <c r="AK43" s="8">
        <f t="shared" si="21"/>
        <v>1</v>
      </c>
      <c r="AL43" s="122">
        <v>0</v>
      </c>
      <c r="AM43" s="8">
        <f t="shared" si="22"/>
        <v>1</v>
      </c>
    </row>
    <row r="44" spans="1:39" ht="13">
      <c r="A44" s="273"/>
      <c r="B44" s="264"/>
      <c r="C44" s="81" t="s">
        <v>58</v>
      </c>
      <c r="D44" s="110">
        <v>1</v>
      </c>
      <c r="E44" s="122">
        <v>1</v>
      </c>
      <c r="F44" s="8">
        <f t="shared" si="23"/>
        <v>0</v>
      </c>
      <c r="G44" s="122">
        <v>0</v>
      </c>
      <c r="H44" s="8">
        <f t="shared" si="20"/>
        <v>1</v>
      </c>
      <c r="I44" s="122">
        <v>0</v>
      </c>
      <c r="J44" s="8">
        <f t="shared" si="24"/>
        <v>1</v>
      </c>
      <c r="K44" s="122">
        <v>0</v>
      </c>
      <c r="L44" s="8">
        <f t="shared" si="25"/>
        <v>1</v>
      </c>
      <c r="M44" s="122">
        <v>0</v>
      </c>
      <c r="N44" s="8">
        <f t="shared" si="26"/>
        <v>1</v>
      </c>
      <c r="P44" s="140">
        <f t="shared" si="27"/>
        <v>0</v>
      </c>
      <c r="Q44">
        <f t="shared" si="28"/>
        <v>0</v>
      </c>
      <c r="R44">
        <f t="shared" si="29"/>
        <v>0</v>
      </c>
      <c r="S44">
        <f t="shared" si="30"/>
        <v>0</v>
      </c>
      <c r="T44">
        <f t="shared" si="31"/>
        <v>0</v>
      </c>
      <c r="U44">
        <f t="shared" si="32"/>
        <v>0</v>
      </c>
      <c r="V44">
        <f t="shared" si="33"/>
        <v>0</v>
      </c>
      <c r="W44">
        <f t="shared" si="34"/>
        <v>0</v>
      </c>
      <c r="X44">
        <f t="shared" si="35"/>
        <v>0</v>
      </c>
      <c r="Y44">
        <f t="shared" si="36"/>
        <v>0</v>
      </c>
      <c r="Z44">
        <f t="shared" si="37"/>
        <v>0</v>
      </c>
      <c r="AA44">
        <f t="shared" si="38"/>
        <v>0</v>
      </c>
      <c r="AB44">
        <f t="shared" si="39"/>
        <v>0</v>
      </c>
      <c r="AC44">
        <f t="shared" si="40"/>
        <v>0</v>
      </c>
      <c r="AD44">
        <f t="shared" si="41"/>
        <v>0</v>
      </c>
      <c r="AE44">
        <f t="shared" si="42"/>
        <v>1</v>
      </c>
      <c r="AJ44" s="122">
        <v>0</v>
      </c>
      <c r="AK44" s="8">
        <f t="shared" si="21"/>
        <v>1</v>
      </c>
      <c r="AL44" s="122">
        <v>0</v>
      </c>
      <c r="AM44" s="8">
        <f t="shared" si="22"/>
        <v>1</v>
      </c>
    </row>
    <row r="45" spans="1:39" ht="13">
      <c r="A45" s="273"/>
      <c r="B45" s="264"/>
      <c r="C45" s="81" t="s">
        <v>59</v>
      </c>
      <c r="D45" s="110">
        <v>1</v>
      </c>
      <c r="E45" s="122">
        <v>1</v>
      </c>
      <c r="F45" s="8">
        <f t="shared" si="23"/>
        <v>0</v>
      </c>
      <c r="G45" s="122">
        <v>0</v>
      </c>
      <c r="H45" s="8">
        <f t="shared" si="20"/>
        <v>1</v>
      </c>
      <c r="I45" s="122">
        <v>0</v>
      </c>
      <c r="J45" s="8">
        <f t="shared" si="24"/>
        <v>1</v>
      </c>
      <c r="K45" s="122">
        <v>0</v>
      </c>
      <c r="L45" s="8">
        <f t="shared" si="25"/>
        <v>1</v>
      </c>
      <c r="M45" s="122">
        <v>0</v>
      </c>
      <c r="N45" s="8">
        <f t="shared" si="26"/>
        <v>1</v>
      </c>
      <c r="P45" s="140">
        <f t="shared" si="27"/>
        <v>0</v>
      </c>
      <c r="Q45">
        <f t="shared" si="28"/>
        <v>0</v>
      </c>
      <c r="R45">
        <f t="shared" si="29"/>
        <v>0</v>
      </c>
      <c r="S45">
        <f t="shared" si="30"/>
        <v>0</v>
      </c>
      <c r="T45">
        <f t="shared" si="31"/>
        <v>0</v>
      </c>
      <c r="U45">
        <f t="shared" si="32"/>
        <v>0</v>
      </c>
      <c r="V45">
        <f t="shared" si="33"/>
        <v>0</v>
      </c>
      <c r="W45">
        <f t="shared" si="34"/>
        <v>0</v>
      </c>
      <c r="X45">
        <f t="shared" si="35"/>
        <v>0</v>
      </c>
      <c r="Y45">
        <f t="shared" si="36"/>
        <v>0</v>
      </c>
      <c r="Z45">
        <f t="shared" si="37"/>
        <v>0</v>
      </c>
      <c r="AA45">
        <f t="shared" si="38"/>
        <v>0</v>
      </c>
      <c r="AB45">
        <f t="shared" si="39"/>
        <v>0</v>
      </c>
      <c r="AC45">
        <f t="shared" si="40"/>
        <v>0</v>
      </c>
      <c r="AD45">
        <f t="shared" si="41"/>
        <v>0</v>
      </c>
      <c r="AE45">
        <f t="shared" si="42"/>
        <v>1</v>
      </c>
      <c r="AJ45" s="122">
        <v>0</v>
      </c>
      <c r="AK45" s="8">
        <f t="shared" si="21"/>
        <v>1</v>
      </c>
      <c r="AL45" s="122">
        <v>0</v>
      </c>
      <c r="AM45" s="8">
        <f t="shared" si="22"/>
        <v>1</v>
      </c>
    </row>
    <row r="46" spans="1:39" ht="13">
      <c r="A46" s="273"/>
      <c r="B46" s="264"/>
      <c r="C46" s="81" t="s">
        <v>60</v>
      </c>
      <c r="D46" s="110">
        <v>0</v>
      </c>
      <c r="E46" s="122">
        <v>0</v>
      </c>
      <c r="F46" s="8">
        <f t="shared" si="23"/>
        <v>0</v>
      </c>
      <c r="G46" s="122">
        <v>1</v>
      </c>
      <c r="H46" s="8">
        <f t="shared" si="20"/>
        <v>-1</v>
      </c>
      <c r="I46" s="122">
        <v>0</v>
      </c>
      <c r="J46" s="8">
        <f t="shared" si="24"/>
        <v>0</v>
      </c>
      <c r="K46" s="122">
        <v>0</v>
      </c>
      <c r="L46" s="8">
        <f t="shared" si="25"/>
        <v>0</v>
      </c>
      <c r="M46" s="122">
        <v>0</v>
      </c>
      <c r="N46" s="8">
        <f t="shared" si="26"/>
        <v>0</v>
      </c>
      <c r="P46" s="140">
        <f t="shared" si="27"/>
        <v>0</v>
      </c>
      <c r="Q46">
        <f t="shared" si="28"/>
        <v>0</v>
      </c>
      <c r="R46">
        <f t="shared" si="29"/>
        <v>0</v>
      </c>
      <c r="S46">
        <f t="shared" si="30"/>
        <v>0</v>
      </c>
      <c r="T46">
        <f t="shared" si="31"/>
        <v>0</v>
      </c>
      <c r="U46">
        <f t="shared" si="32"/>
        <v>0</v>
      </c>
      <c r="V46">
        <f t="shared" si="33"/>
        <v>0</v>
      </c>
      <c r="W46">
        <f t="shared" si="34"/>
        <v>0</v>
      </c>
      <c r="X46">
        <f t="shared" si="35"/>
        <v>0</v>
      </c>
      <c r="Y46">
        <f t="shared" si="36"/>
        <v>0</v>
      </c>
      <c r="Z46">
        <f t="shared" si="37"/>
        <v>0</v>
      </c>
      <c r="AA46">
        <f t="shared" si="38"/>
        <v>0</v>
      </c>
      <c r="AB46">
        <f t="shared" si="39"/>
        <v>0</v>
      </c>
      <c r="AC46">
        <f t="shared" si="40"/>
        <v>0</v>
      </c>
      <c r="AD46">
        <f t="shared" si="41"/>
        <v>0</v>
      </c>
      <c r="AE46">
        <f t="shared" si="42"/>
        <v>0</v>
      </c>
      <c r="AJ46" s="122">
        <v>0</v>
      </c>
      <c r="AK46" s="8">
        <f t="shared" si="21"/>
        <v>0</v>
      </c>
      <c r="AL46" s="122">
        <v>0</v>
      </c>
      <c r="AM46" s="8">
        <f t="shared" si="22"/>
        <v>0</v>
      </c>
    </row>
    <row r="47" spans="1:39" ht="13">
      <c r="A47" s="273"/>
      <c r="B47" s="263" t="s">
        <v>16</v>
      </c>
      <c r="C47" s="80" t="s">
        <v>50</v>
      </c>
      <c r="D47" s="109">
        <v>1</v>
      </c>
      <c r="E47" s="121">
        <v>1</v>
      </c>
      <c r="F47" s="5">
        <f t="shared" si="23"/>
        <v>0</v>
      </c>
      <c r="G47" s="121">
        <v>1</v>
      </c>
      <c r="H47" s="5">
        <f t="shared" si="20"/>
        <v>0</v>
      </c>
      <c r="I47" s="121">
        <v>0</v>
      </c>
      <c r="J47" s="5">
        <f t="shared" si="24"/>
        <v>1</v>
      </c>
      <c r="K47" s="121">
        <v>0</v>
      </c>
      <c r="L47" s="5">
        <f t="shared" si="25"/>
        <v>1</v>
      </c>
      <c r="M47" s="121">
        <v>0</v>
      </c>
      <c r="N47" s="5">
        <f t="shared" si="26"/>
        <v>1</v>
      </c>
      <c r="P47" s="140">
        <f t="shared" si="27"/>
        <v>0</v>
      </c>
      <c r="Q47">
        <f t="shared" si="28"/>
        <v>0</v>
      </c>
      <c r="R47">
        <f t="shared" si="29"/>
        <v>0</v>
      </c>
      <c r="S47">
        <f t="shared" si="30"/>
        <v>0</v>
      </c>
      <c r="T47">
        <f t="shared" si="31"/>
        <v>0</v>
      </c>
      <c r="U47">
        <f t="shared" si="32"/>
        <v>0</v>
      </c>
      <c r="V47">
        <f t="shared" si="33"/>
        <v>0</v>
      </c>
      <c r="W47">
        <f t="shared" si="34"/>
        <v>0</v>
      </c>
      <c r="X47">
        <f t="shared" si="35"/>
        <v>0</v>
      </c>
      <c r="Y47">
        <f t="shared" si="36"/>
        <v>0</v>
      </c>
      <c r="Z47">
        <f t="shared" si="37"/>
        <v>0</v>
      </c>
      <c r="AA47">
        <f t="shared" si="38"/>
        <v>1</v>
      </c>
      <c r="AB47">
        <f t="shared" si="39"/>
        <v>0</v>
      </c>
      <c r="AC47">
        <f t="shared" si="40"/>
        <v>0</v>
      </c>
      <c r="AD47">
        <f t="shared" si="41"/>
        <v>0</v>
      </c>
      <c r="AE47">
        <f t="shared" si="42"/>
        <v>1</v>
      </c>
      <c r="AJ47" s="121">
        <v>1</v>
      </c>
      <c r="AK47" s="5">
        <f t="shared" si="21"/>
        <v>0</v>
      </c>
      <c r="AL47" s="121">
        <v>1</v>
      </c>
      <c r="AM47" s="5">
        <f t="shared" si="22"/>
        <v>0</v>
      </c>
    </row>
    <row r="48" spans="1:39" ht="13">
      <c r="A48" s="273"/>
      <c r="B48" s="264"/>
      <c r="C48" s="81" t="s">
        <v>51</v>
      </c>
      <c r="D48" s="110">
        <v>1</v>
      </c>
      <c r="E48" s="122">
        <v>1</v>
      </c>
      <c r="F48" s="8">
        <f t="shared" si="23"/>
        <v>0</v>
      </c>
      <c r="G48" s="122">
        <v>1</v>
      </c>
      <c r="H48" s="8">
        <f t="shared" si="20"/>
        <v>0</v>
      </c>
      <c r="I48" s="122">
        <v>0</v>
      </c>
      <c r="J48" s="8">
        <f t="shared" si="24"/>
        <v>1</v>
      </c>
      <c r="K48" s="122">
        <v>0</v>
      </c>
      <c r="L48" s="8">
        <f t="shared" si="25"/>
        <v>1</v>
      </c>
      <c r="M48" s="122">
        <v>0</v>
      </c>
      <c r="N48" s="8">
        <f t="shared" si="26"/>
        <v>1</v>
      </c>
      <c r="P48" s="140">
        <f t="shared" si="27"/>
        <v>0</v>
      </c>
      <c r="Q48">
        <f t="shared" si="28"/>
        <v>0</v>
      </c>
      <c r="R48">
        <f t="shared" si="29"/>
        <v>0</v>
      </c>
      <c r="S48">
        <f t="shared" si="30"/>
        <v>0</v>
      </c>
      <c r="T48">
        <f t="shared" si="31"/>
        <v>0</v>
      </c>
      <c r="U48">
        <f t="shared" si="32"/>
        <v>0</v>
      </c>
      <c r="V48">
        <f t="shared" si="33"/>
        <v>0</v>
      </c>
      <c r="W48">
        <f t="shared" si="34"/>
        <v>0</v>
      </c>
      <c r="X48">
        <f t="shared" si="35"/>
        <v>0</v>
      </c>
      <c r="Y48">
        <f t="shared" si="36"/>
        <v>0</v>
      </c>
      <c r="Z48">
        <f t="shared" si="37"/>
        <v>0</v>
      </c>
      <c r="AA48">
        <f t="shared" si="38"/>
        <v>1</v>
      </c>
      <c r="AB48">
        <f t="shared" si="39"/>
        <v>0</v>
      </c>
      <c r="AC48">
        <f t="shared" si="40"/>
        <v>0</v>
      </c>
      <c r="AD48">
        <f t="shared" si="41"/>
        <v>0</v>
      </c>
      <c r="AE48">
        <f t="shared" si="42"/>
        <v>1</v>
      </c>
      <c r="AJ48" s="122">
        <v>1</v>
      </c>
      <c r="AK48" s="8">
        <f t="shared" si="21"/>
        <v>0</v>
      </c>
      <c r="AL48" s="122">
        <v>1</v>
      </c>
      <c r="AM48" s="8">
        <f t="shared" si="22"/>
        <v>0</v>
      </c>
    </row>
    <row r="49" spans="1:39" ht="14" thickBot="1">
      <c r="A49" s="274"/>
      <c r="B49" s="265"/>
      <c r="C49" s="84" t="s">
        <v>52</v>
      </c>
      <c r="D49" s="116">
        <v>0</v>
      </c>
      <c r="E49" s="124">
        <v>0</v>
      </c>
      <c r="F49" s="27">
        <f t="shared" si="23"/>
        <v>0</v>
      </c>
      <c r="G49" s="124">
        <v>0</v>
      </c>
      <c r="H49" s="27">
        <f t="shared" si="20"/>
        <v>0</v>
      </c>
      <c r="I49" s="124">
        <v>0</v>
      </c>
      <c r="J49" s="27">
        <f t="shared" si="24"/>
        <v>0</v>
      </c>
      <c r="K49" s="124">
        <v>0</v>
      </c>
      <c r="L49" s="27">
        <f t="shared" si="25"/>
        <v>0</v>
      </c>
      <c r="M49" s="124">
        <v>0</v>
      </c>
      <c r="N49" s="27">
        <f t="shared" si="26"/>
        <v>0</v>
      </c>
      <c r="P49" s="140">
        <f t="shared" si="27"/>
        <v>0</v>
      </c>
      <c r="Q49">
        <f t="shared" si="28"/>
        <v>0</v>
      </c>
      <c r="R49">
        <f t="shared" si="29"/>
        <v>0</v>
      </c>
      <c r="S49">
        <f t="shared" si="30"/>
        <v>0</v>
      </c>
      <c r="T49">
        <f t="shared" si="31"/>
        <v>0</v>
      </c>
      <c r="U49">
        <f t="shared" si="32"/>
        <v>0</v>
      </c>
      <c r="V49">
        <f t="shared" si="33"/>
        <v>0</v>
      </c>
      <c r="W49">
        <f t="shared" si="34"/>
        <v>0</v>
      </c>
      <c r="X49">
        <f t="shared" si="35"/>
        <v>0</v>
      </c>
      <c r="Y49">
        <f t="shared" si="36"/>
        <v>0</v>
      </c>
      <c r="Z49">
        <f t="shared" si="37"/>
        <v>0</v>
      </c>
      <c r="AA49">
        <f t="shared" si="38"/>
        <v>0</v>
      </c>
      <c r="AB49">
        <f t="shared" si="39"/>
        <v>0</v>
      </c>
      <c r="AC49">
        <f t="shared" si="40"/>
        <v>0</v>
      </c>
      <c r="AD49">
        <f t="shared" si="41"/>
        <v>0</v>
      </c>
      <c r="AE49">
        <f t="shared" si="42"/>
        <v>0</v>
      </c>
      <c r="AJ49" s="124">
        <v>0</v>
      </c>
      <c r="AK49" s="27">
        <f t="shared" si="21"/>
        <v>0</v>
      </c>
      <c r="AL49" s="124">
        <v>0</v>
      </c>
      <c r="AM49" s="27">
        <f t="shared" si="22"/>
        <v>0</v>
      </c>
    </row>
    <row r="50" spans="1:39" ht="12.75" customHeight="1">
      <c r="A50" s="250" t="s">
        <v>125</v>
      </c>
      <c r="B50" s="271" t="s">
        <v>17</v>
      </c>
      <c r="C50" s="87" t="s">
        <v>76</v>
      </c>
      <c r="D50" s="117">
        <v>0</v>
      </c>
      <c r="E50" s="125">
        <v>0</v>
      </c>
      <c r="F50" s="26">
        <f t="shared" si="23"/>
        <v>0</v>
      </c>
      <c r="G50" s="125">
        <v>0</v>
      </c>
      <c r="H50" s="26">
        <f t="shared" si="20"/>
        <v>0</v>
      </c>
      <c r="I50" s="125">
        <v>0</v>
      </c>
      <c r="J50" s="26">
        <f t="shared" si="24"/>
        <v>0</v>
      </c>
      <c r="K50" s="125">
        <v>0</v>
      </c>
      <c r="L50" s="26">
        <f t="shared" si="25"/>
        <v>0</v>
      </c>
      <c r="M50" s="125">
        <v>0</v>
      </c>
      <c r="N50" s="26">
        <f t="shared" si="26"/>
        <v>0</v>
      </c>
      <c r="P50" s="140">
        <f t="shared" si="27"/>
        <v>0</v>
      </c>
      <c r="Q50">
        <f t="shared" si="28"/>
        <v>0</v>
      </c>
      <c r="R50">
        <f t="shared" si="29"/>
        <v>0</v>
      </c>
      <c r="S50">
        <f t="shared" si="30"/>
        <v>0</v>
      </c>
      <c r="T50">
        <f t="shared" si="31"/>
        <v>0</v>
      </c>
      <c r="U50">
        <f t="shared" si="32"/>
        <v>0</v>
      </c>
      <c r="V50">
        <f t="shared" si="33"/>
        <v>0</v>
      </c>
      <c r="W50">
        <f t="shared" si="34"/>
        <v>0</v>
      </c>
      <c r="X50">
        <f t="shared" si="35"/>
        <v>0</v>
      </c>
      <c r="Y50">
        <f t="shared" si="36"/>
        <v>0</v>
      </c>
      <c r="Z50">
        <f t="shared" si="37"/>
        <v>0</v>
      </c>
      <c r="AA50">
        <f t="shared" si="38"/>
        <v>0</v>
      </c>
      <c r="AB50">
        <f t="shared" si="39"/>
        <v>0</v>
      </c>
      <c r="AC50">
        <f t="shared" si="40"/>
        <v>0</v>
      </c>
      <c r="AD50">
        <f t="shared" si="41"/>
        <v>0</v>
      </c>
      <c r="AE50">
        <f t="shared" si="42"/>
        <v>0</v>
      </c>
      <c r="AJ50" s="125">
        <v>0</v>
      </c>
      <c r="AK50" s="26">
        <f t="shared" si="21"/>
        <v>0</v>
      </c>
      <c r="AL50" s="125">
        <v>0</v>
      </c>
      <c r="AM50" s="26">
        <f t="shared" si="22"/>
        <v>0</v>
      </c>
    </row>
    <row r="51" spans="1:39" ht="13">
      <c r="A51" s="251"/>
      <c r="B51" s="264"/>
      <c r="C51" s="88" t="s">
        <v>77</v>
      </c>
      <c r="D51" s="118">
        <v>0</v>
      </c>
      <c r="E51" s="122">
        <v>0</v>
      </c>
      <c r="F51" s="8">
        <f t="shared" si="23"/>
        <v>0</v>
      </c>
      <c r="G51" s="122">
        <v>0</v>
      </c>
      <c r="H51" s="8">
        <f t="shared" si="20"/>
        <v>0</v>
      </c>
      <c r="I51" s="122">
        <v>0</v>
      </c>
      <c r="J51" s="8">
        <f t="shared" si="24"/>
        <v>0</v>
      </c>
      <c r="K51" s="122">
        <v>0</v>
      </c>
      <c r="L51" s="8">
        <f t="shared" si="25"/>
        <v>0</v>
      </c>
      <c r="M51" s="122">
        <v>0</v>
      </c>
      <c r="N51" s="8">
        <f t="shared" si="26"/>
        <v>0</v>
      </c>
      <c r="P51" s="140">
        <f t="shared" si="27"/>
        <v>0</v>
      </c>
      <c r="Q51">
        <f t="shared" si="28"/>
        <v>0</v>
      </c>
      <c r="R51">
        <f t="shared" si="29"/>
        <v>0</v>
      </c>
      <c r="S51">
        <f t="shared" si="30"/>
        <v>0</v>
      </c>
      <c r="T51">
        <f t="shared" si="31"/>
        <v>0</v>
      </c>
      <c r="U51">
        <f t="shared" si="32"/>
        <v>0</v>
      </c>
      <c r="V51">
        <f t="shared" si="33"/>
        <v>0</v>
      </c>
      <c r="W51">
        <f t="shared" si="34"/>
        <v>0</v>
      </c>
      <c r="X51">
        <f t="shared" si="35"/>
        <v>0</v>
      </c>
      <c r="Y51">
        <f t="shared" si="36"/>
        <v>0</v>
      </c>
      <c r="Z51">
        <f t="shared" si="37"/>
        <v>0</v>
      </c>
      <c r="AA51">
        <f t="shared" si="38"/>
        <v>0</v>
      </c>
      <c r="AB51">
        <f t="shared" si="39"/>
        <v>0</v>
      </c>
      <c r="AC51">
        <f t="shared" si="40"/>
        <v>0</v>
      </c>
      <c r="AD51">
        <f t="shared" si="41"/>
        <v>0</v>
      </c>
      <c r="AE51">
        <f t="shared" si="42"/>
        <v>0</v>
      </c>
      <c r="AJ51" s="122">
        <v>0</v>
      </c>
      <c r="AK51" s="8">
        <f t="shared" si="21"/>
        <v>0</v>
      </c>
      <c r="AL51" s="122">
        <v>0</v>
      </c>
      <c r="AM51" s="8">
        <f t="shared" si="22"/>
        <v>0</v>
      </c>
    </row>
    <row r="52" spans="1:39" ht="13">
      <c r="A52" s="251"/>
      <c r="B52" s="264"/>
      <c r="C52" s="88" t="s">
        <v>78</v>
      </c>
      <c r="D52" s="118">
        <v>1</v>
      </c>
      <c r="E52" s="122">
        <v>1</v>
      </c>
      <c r="F52" s="8">
        <f t="shared" si="23"/>
        <v>0</v>
      </c>
      <c r="G52" s="122">
        <v>0</v>
      </c>
      <c r="H52" s="8">
        <f t="shared" si="20"/>
        <v>1</v>
      </c>
      <c r="I52" s="122">
        <v>0</v>
      </c>
      <c r="J52" s="8">
        <f t="shared" si="24"/>
        <v>1</v>
      </c>
      <c r="K52" s="122">
        <v>0</v>
      </c>
      <c r="L52" s="8">
        <f t="shared" si="25"/>
        <v>1</v>
      </c>
      <c r="M52" s="122">
        <v>0</v>
      </c>
      <c r="N52" s="8">
        <f t="shared" si="26"/>
        <v>1</v>
      </c>
      <c r="P52" s="140">
        <f t="shared" si="27"/>
        <v>0</v>
      </c>
      <c r="Q52">
        <f t="shared" si="28"/>
        <v>0</v>
      </c>
      <c r="R52">
        <f t="shared" si="29"/>
        <v>0</v>
      </c>
      <c r="S52">
        <f t="shared" si="30"/>
        <v>0</v>
      </c>
      <c r="T52">
        <f t="shared" si="31"/>
        <v>0</v>
      </c>
      <c r="U52">
        <f t="shared" si="32"/>
        <v>0</v>
      </c>
      <c r="V52">
        <f t="shared" si="33"/>
        <v>0</v>
      </c>
      <c r="W52">
        <f t="shared" si="34"/>
        <v>0</v>
      </c>
      <c r="X52">
        <f t="shared" si="35"/>
        <v>0</v>
      </c>
      <c r="Y52">
        <f t="shared" si="36"/>
        <v>0</v>
      </c>
      <c r="Z52">
        <f t="shared" si="37"/>
        <v>0</v>
      </c>
      <c r="AA52">
        <f t="shared" si="38"/>
        <v>0</v>
      </c>
      <c r="AB52">
        <f t="shared" si="39"/>
        <v>0</v>
      </c>
      <c r="AC52">
        <f t="shared" si="40"/>
        <v>0</v>
      </c>
      <c r="AD52">
        <f t="shared" si="41"/>
        <v>0</v>
      </c>
      <c r="AE52">
        <f t="shared" si="42"/>
        <v>1</v>
      </c>
      <c r="AJ52" s="122">
        <v>0</v>
      </c>
      <c r="AK52" s="8">
        <f t="shared" si="21"/>
        <v>1</v>
      </c>
      <c r="AL52" s="122">
        <v>0</v>
      </c>
      <c r="AM52" s="8">
        <f t="shared" si="22"/>
        <v>1</v>
      </c>
    </row>
    <row r="53" spans="1:39" ht="13">
      <c r="A53" s="251"/>
      <c r="B53" s="264"/>
      <c r="C53" s="88" t="s">
        <v>79</v>
      </c>
      <c r="D53" s="118">
        <v>1</v>
      </c>
      <c r="E53" s="122">
        <v>1</v>
      </c>
      <c r="F53" s="8">
        <f t="shared" si="23"/>
        <v>0</v>
      </c>
      <c r="G53" s="122">
        <v>0</v>
      </c>
      <c r="H53" s="8">
        <f t="shared" si="20"/>
        <v>1</v>
      </c>
      <c r="I53" s="122">
        <v>0</v>
      </c>
      <c r="J53" s="8">
        <f t="shared" si="24"/>
        <v>1</v>
      </c>
      <c r="K53" s="122">
        <v>0</v>
      </c>
      <c r="L53" s="8">
        <f t="shared" si="25"/>
        <v>1</v>
      </c>
      <c r="M53" s="122">
        <v>0</v>
      </c>
      <c r="N53" s="8">
        <f t="shared" si="26"/>
        <v>1</v>
      </c>
      <c r="P53" s="140">
        <f t="shared" si="27"/>
        <v>0</v>
      </c>
      <c r="Q53">
        <f t="shared" si="28"/>
        <v>0</v>
      </c>
      <c r="R53">
        <f t="shared" si="29"/>
        <v>0</v>
      </c>
      <c r="S53">
        <f t="shared" si="30"/>
        <v>0</v>
      </c>
      <c r="T53">
        <f t="shared" si="31"/>
        <v>0</v>
      </c>
      <c r="U53">
        <f t="shared" si="32"/>
        <v>0</v>
      </c>
      <c r="V53">
        <f t="shared" si="33"/>
        <v>0</v>
      </c>
      <c r="W53">
        <f t="shared" si="34"/>
        <v>0</v>
      </c>
      <c r="X53">
        <f t="shared" si="35"/>
        <v>0</v>
      </c>
      <c r="Y53">
        <f t="shared" si="36"/>
        <v>0</v>
      </c>
      <c r="Z53">
        <f t="shared" si="37"/>
        <v>0</v>
      </c>
      <c r="AA53">
        <f t="shared" si="38"/>
        <v>0</v>
      </c>
      <c r="AB53">
        <f t="shared" si="39"/>
        <v>0</v>
      </c>
      <c r="AC53">
        <f t="shared" si="40"/>
        <v>0</v>
      </c>
      <c r="AD53">
        <f t="shared" si="41"/>
        <v>0</v>
      </c>
      <c r="AE53">
        <f t="shared" si="42"/>
        <v>1</v>
      </c>
      <c r="AJ53" s="122">
        <v>0</v>
      </c>
      <c r="AK53" s="8">
        <f t="shared" si="21"/>
        <v>1</v>
      </c>
      <c r="AL53" s="122">
        <v>0</v>
      </c>
      <c r="AM53" s="8">
        <f t="shared" si="22"/>
        <v>1</v>
      </c>
    </row>
    <row r="54" spans="1:39" ht="13">
      <c r="A54" s="251"/>
      <c r="B54" s="263" t="s">
        <v>18</v>
      </c>
      <c r="C54" s="80" t="s">
        <v>80</v>
      </c>
      <c r="D54" s="109">
        <v>0</v>
      </c>
      <c r="E54" s="121">
        <v>0</v>
      </c>
      <c r="F54" s="5">
        <f t="shared" si="23"/>
        <v>0</v>
      </c>
      <c r="G54" s="121">
        <v>0</v>
      </c>
      <c r="H54" s="5">
        <f t="shared" si="20"/>
        <v>0</v>
      </c>
      <c r="I54" s="121">
        <v>0</v>
      </c>
      <c r="J54" s="5">
        <f t="shared" si="24"/>
        <v>0</v>
      </c>
      <c r="K54" s="121">
        <v>0</v>
      </c>
      <c r="L54" s="5">
        <f t="shared" si="25"/>
        <v>0</v>
      </c>
      <c r="M54" s="121">
        <v>0</v>
      </c>
      <c r="N54" s="5">
        <f t="shared" si="26"/>
        <v>0</v>
      </c>
      <c r="P54" s="140">
        <f t="shared" si="27"/>
        <v>0</v>
      </c>
      <c r="Q54">
        <f t="shared" si="28"/>
        <v>0</v>
      </c>
      <c r="R54">
        <f t="shared" si="29"/>
        <v>0</v>
      </c>
      <c r="S54">
        <f t="shared" si="30"/>
        <v>0</v>
      </c>
      <c r="T54">
        <f t="shared" si="31"/>
        <v>0</v>
      </c>
      <c r="U54">
        <f t="shared" si="32"/>
        <v>0</v>
      </c>
      <c r="V54">
        <f t="shared" si="33"/>
        <v>0</v>
      </c>
      <c r="W54">
        <f t="shared" si="34"/>
        <v>0</v>
      </c>
      <c r="X54">
        <f t="shared" si="35"/>
        <v>0</v>
      </c>
      <c r="Y54">
        <f t="shared" si="36"/>
        <v>0</v>
      </c>
      <c r="Z54">
        <f t="shared" si="37"/>
        <v>0</v>
      </c>
      <c r="AA54">
        <f t="shared" si="38"/>
        <v>0</v>
      </c>
      <c r="AB54">
        <f t="shared" si="39"/>
        <v>0</v>
      </c>
      <c r="AC54">
        <f t="shared" si="40"/>
        <v>0</v>
      </c>
      <c r="AD54">
        <f t="shared" si="41"/>
        <v>0</v>
      </c>
      <c r="AE54">
        <f t="shared" si="42"/>
        <v>0</v>
      </c>
      <c r="AJ54" s="121">
        <v>0</v>
      </c>
      <c r="AK54" s="5">
        <f t="shared" si="21"/>
        <v>0</v>
      </c>
      <c r="AL54" s="121">
        <v>0</v>
      </c>
      <c r="AM54" s="5">
        <f t="shared" si="22"/>
        <v>0</v>
      </c>
    </row>
    <row r="55" spans="1:39" ht="13">
      <c r="A55" s="251"/>
      <c r="B55" s="264"/>
      <c r="C55" s="81" t="s">
        <v>81</v>
      </c>
      <c r="D55" s="110">
        <v>0</v>
      </c>
      <c r="E55" s="122">
        <v>0</v>
      </c>
      <c r="F55" s="8">
        <f t="shared" si="23"/>
        <v>0</v>
      </c>
      <c r="G55" s="122">
        <v>0</v>
      </c>
      <c r="H55" s="8">
        <f t="shared" si="20"/>
        <v>0</v>
      </c>
      <c r="I55" s="122">
        <v>0</v>
      </c>
      <c r="J55" s="8">
        <f t="shared" si="24"/>
        <v>0</v>
      </c>
      <c r="K55" s="122">
        <v>0</v>
      </c>
      <c r="L55" s="8">
        <f t="shared" si="25"/>
        <v>0</v>
      </c>
      <c r="M55" s="122">
        <v>0</v>
      </c>
      <c r="N55" s="8">
        <f t="shared" si="26"/>
        <v>0</v>
      </c>
      <c r="P55" s="140">
        <f t="shared" si="27"/>
        <v>0</v>
      </c>
      <c r="Q55">
        <f t="shared" si="28"/>
        <v>0</v>
      </c>
      <c r="R55">
        <f t="shared" si="29"/>
        <v>0</v>
      </c>
      <c r="S55">
        <f t="shared" si="30"/>
        <v>0</v>
      </c>
      <c r="T55">
        <f t="shared" si="31"/>
        <v>0</v>
      </c>
      <c r="U55">
        <f t="shared" si="32"/>
        <v>0</v>
      </c>
      <c r="V55">
        <f t="shared" si="33"/>
        <v>0</v>
      </c>
      <c r="W55">
        <f t="shared" si="34"/>
        <v>0</v>
      </c>
      <c r="X55">
        <f t="shared" si="35"/>
        <v>0</v>
      </c>
      <c r="Y55">
        <f t="shared" si="36"/>
        <v>0</v>
      </c>
      <c r="Z55">
        <f t="shared" si="37"/>
        <v>0</v>
      </c>
      <c r="AA55">
        <f t="shared" si="38"/>
        <v>0</v>
      </c>
      <c r="AB55">
        <f t="shared" si="39"/>
        <v>0</v>
      </c>
      <c r="AC55">
        <f t="shared" si="40"/>
        <v>0</v>
      </c>
      <c r="AD55">
        <f t="shared" si="41"/>
        <v>0</v>
      </c>
      <c r="AE55">
        <f t="shared" si="42"/>
        <v>0</v>
      </c>
      <c r="AJ55" s="122">
        <v>0</v>
      </c>
      <c r="AK55" s="8">
        <f t="shared" si="21"/>
        <v>0</v>
      </c>
      <c r="AL55" s="122">
        <v>0</v>
      </c>
      <c r="AM55" s="8">
        <f t="shared" si="22"/>
        <v>0</v>
      </c>
    </row>
    <row r="56" spans="1:39" ht="13">
      <c r="A56" s="251"/>
      <c r="B56" s="264"/>
      <c r="C56" s="81" t="s">
        <v>82</v>
      </c>
      <c r="D56" s="110">
        <v>0</v>
      </c>
      <c r="E56" s="122">
        <v>0</v>
      </c>
      <c r="F56" s="8">
        <f t="shared" si="23"/>
        <v>0</v>
      </c>
      <c r="G56" s="122">
        <v>0</v>
      </c>
      <c r="H56" s="8">
        <f t="shared" si="20"/>
        <v>0</v>
      </c>
      <c r="I56" s="122">
        <v>0</v>
      </c>
      <c r="J56" s="8">
        <f t="shared" si="24"/>
        <v>0</v>
      </c>
      <c r="K56" s="122">
        <v>0</v>
      </c>
      <c r="L56" s="8">
        <f t="shared" si="25"/>
        <v>0</v>
      </c>
      <c r="M56" s="122">
        <v>0</v>
      </c>
      <c r="N56" s="8">
        <f t="shared" si="26"/>
        <v>0</v>
      </c>
      <c r="P56" s="140">
        <f t="shared" si="27"/>
        <v>0</v>
      </c>
      <c r="Q56">
        <f t="shared" si="28"/>
        <v>0</v>
      </c>
      <c r="R56">
        <f t="shared" si="29"/>
        <v>0</v>
      </c>
      <c r="S56">
        <f t="shared" si="30"/>
        <v>0</v>
      </c>
      <c r="T56">
        <f t="shared" si="31"/>
        <v>0</v>
      </c>
      <c r="U56">
        <f t="shared" si="32"/>
        <v>0</v>
      </c>
      <c r="V56">
        <f t="shared" si="33"/>
        <v>0</v>
      </c>
      <c r="W56">
        <f t="shared" si="34"/>
        <v>0</v>
      </c>
      <c r="X56">
        <f t="shared" si="35"/>
        <v>0</v>
      </c>
      <c r="Y56">
        <f t="shared" si="36"/>
        <v>0</v>
      </c>
      <c r="Z56">
        <f t="shared" si="37"/>
        <v>0</v>
      </c>
      <c r="AA56">
        <f t="shared" si="38"/>
        <v>0</v>
      </c>
      <c r="AB56">
        <f t="shared" si="39"/>
        <v>0</v>
      </c>
      <c r="AC56">
        <f t="shared" si="40"/>
        <v>0</v>
      </c>
      <c r="AD56">
        <f t="shared" si="41"/>
        <v>0</v>
      </c>
      <c r="AE56">
        <f t="shared" si="42"/>
        <v>0</v>
      </c>
      <c r="AJ56" s="122">
        <v>0</v>
      </c>
      <c r="AK56" s="8">
        <f t="shared" si="21"/>
        <v>0</v>
      </c>
      <c r="AL56" s="122">
        <v>0</v>
      </c>
      <c r="AM56" s="8">
        <f t="shared" si="22"/>
        <v>0</v>
      </c>
    </row>
    <row r="57" spans="1:39" ht="13">
      <c r="A57" s="251"/>
      <c r="B57" s="264"/>
      <c r="C57" s="81" t="s">
        <v>83</v>
      </c>
      <c r="D57" s="110">
        <v>1</v>
      </c>
      <c r="E57" s="122">
        <v>1</v>
      </c>
      <c r="F57" s="8">
        <f t="shared" si="23"/>
        <v>0</v>
      </c>
      <c r="G57" s="122">
        <v>0</v>
      </c>
      <c r="H57" s="8">
        <f t="shared" si="20"/>
        <v>1</v>
      </c>
      <c r="I57" s="122">
        <v>0</v>
      </c>
      <c r="J57" s="8">
        <f t="shared" si="24"/>
        <v>1</v>
      </c>
      <c r="K57" s="122">
        <v>0</v>
      </c>
      <c r="L57" s="8">
        <f t="shared" si="25"/>
        <v>1</v>
      </c>
      <c r="M57" s="122">
        <v>0</v>
      </c>
      <c r="N57" s="8">
        <f t="shared" si="26"/>
        <v>1</v>
      </c>
      <c r="P57" s="140">
        <f t="shared" si="27"/>
        <v>0</v>
      </c>
      <c r="Q57">
        <f t="shared" si="28"/>
        <v>0</v>
      </c>
      <c r="R57">
        <f t="shared" si="29"/>
        <v>0</v>
      </c>
      <c r="S57">
        <f t="shared" si="30"/>
        <v>0</v>
      </c>
      <c r="T57">
        <f t="shared" si="31"/>
        <v>0</v>
      </c>
      <c r="U57">
        <f t="shared" si="32"/>
        <v>0</v>
      </c>
      <c r="V57">
        <f t="shared" si="33"/>
        <v>0</v>
      </c>
      <c r="W57">
        <f t="shared" si="34"/>
        <v>0</v>
      </c>
      <c r="X57">
        <f t="shared" si="35"/>
        <v>0</v>
      </c>
      <c r="Y57">
        <f t="shared" si="36"/>
        <v>0</v>
      </c>
      <c r="Z57">
        <f t="shared" si="37"/>
        <v>0</v>
      </c>
      <c r="AA57">
        <f t="shared" si="38"/>
        <v>0</v>
      </c>
      <c r="AB57">
        <f t="shared" si="39"/>
        <v>0</v>
      </c>
      <c r="AC57">
        <f t="shared" si="40"/>
        <v>0</v>
      </c>
      <c r="AD57">
        <f t="shared" si="41"/>
        <v>0</v>
      </c>
      <c r="AE57">
        <f t="shared" si="42"/>
        <v>1</v>
      </c>
      <c r="AJ57" s="122">
        <v>0</v>
      </c>
      <c r="AK57" s="8">
        <f t="shared" si="21"/>
        <v>1</v>
      </c>
      <c r="AL57" s="122">
        <v>0</v>
      </c>
      <c r="AM57" s="8">
        <f t="shared" si="22"/>
        <v>1</v>
      </c>
    </row>
    <row r="58" spans="1:39" ht="13">
      <c r="A58" s="251"/>
      <c r="B58" s="264"/>
      <c r="C58" s="81" t="s">
        <v>84</v>
      </c>
      <c r="D58" s="110">
        <v>1</v>
      </c>
      <c r="E58" s="122">
        <v>1</v>
      </c>
      <c r="F58" s="8">
        <f t="shared" si="23"/>
        <v>0</v>
      </c>
      <c r="G58" s="122">
        <v>0</v>
      </c>
      <c r="H58" s="8">
        <f t="shared" si="20"/>
        <v>1</v>
      </c>
      <c r="I58" s="122">
        <v>0</v>
      </c>
      <c r="J58" s="8">
        <f t="shared" si="24"/>
        <v>1</v>
      </c>
      <c r="K58" s="122">
        <v>0</v>
      </c>
      <c r="L58" s="8">
        <f t="shared" si="25"/>
        <v>1</v>
      </c>
      <c r="M58" s="122">
        <v>0</v>
      </c>
      <c r="N58" s="8">
        <f t="shared" si="26"/>
        <v>1</v>
      </c>
      <c r="P58" s="140">
        <f t="shared" si="27"/>
        <v>0</v>
      </c>
      <c r="Q58">
        <f t="shared" si="28"/>
        <v>0</v>
      </c>
      <c r="R58">
        <f t="shared" si="29"/>
        <v>0</v>
      </c>
      <c r="S58">
        <f t="shared" si="30"/>
        <v>0</v>
      </c>
      <c r="T58">
        <f t="shared" si="31"/>
        <v>0</v>
      </c>
      <c r="U58">
        <f t="shared" si="32"/>
        <v>0</v>
      </c>
      <c r="V58">
        <f t="shared" si="33"/>
        <v>0</v>
      </c>
      <c r="W58">
        <f t="shared" si="34"/>
        <v>0</v>
      </c>
      <c r="X58">
        <f t="shared" si="35"/>
        <v>0</v>
      </c>
      <c r="Y58">
        <f t="shared" si="36"/>
        <v>0</v>
      </c>
      <c r="Z58">
        <f t="shared" si="37"/>
        <v>0</v>
      </c>
      <c r="AA58">
        <f t="shared" si="38"/>
        <v>0</v>
      </c>
      <c r="AB58">
        <f t="shared" si="39"/>
        <v>0</v>
      </c>
      <c r="AC58">
        <f t="shared" si="40"/>
        <v>0</v>
      </c>
      <c r="AD58">
        <f t="shared" si="41"/>
        <v>0</v>
      </c>
      <c r="AE58">
        <f t="shared" si="42"/>
        <v>1</v>
      </c>
      <c r="AJ58" s="122">
        <v>0</v>
      </c>
      <c r="AK58" s="8">
        <f t="shared" si="21"/>
        <v>1</v>
      </c>
      <c r="AL58" s="122">
        <v>0</v>
      </c>
      <c r="AM58" s="8">
        <f t="shared" si="22"/>
        <v>1</v>
      </c>
    </row>
    <row r="59" spans="1:39" ht="13">
      <c r="A59" s="251"/>
      <c r="B59" s="264"/>
      <c r="C59" s="81" t="s">
        <v>85</v>
      </c>
      <c r="D59" s="110">
        <v>1</v>
      </c>
      <c r="E59" s="122">
        <v>1</v>
      </c>
      <c r="F59" s="8">
        <f t="shared" si="23"/>
        <v>0</v>
      </c>
      <c r="G59" s="122">
        <v>0</v>
      </c>
      <c r="H59" s="8">
        <f t="shared" si="20"/>
        <v>1</v>
      </c>
      <c r="I59" s="122">
        <v>0</v>
      </c>
      <c r="J59" s="8">
        <f t="shared" si="24"/>
        <v>1</v>
      </c>
      <c r="K59" s="122">
        <v>0</v>
      </c>
      <c r="L59" s="8">
        <f t="shared" si="25"/>
        <v>1</v>
      </c>
      <c r="M59" s="122">
        <v>0</v>
      </c>
      <c r="N59" s="8">
        <f t="shared" si="26"/>
        <v>1</v>
      </c>
      <c r="P59" s="140">
        <f t="shared" si="27"/>
        <v>0</v>
      </c>
      <c r="Q59">
        <f t="shared" si="28"/>
        <v>0</v>
      </c>
      <c r="R59">
        <f t="shared" si="29"/>
        <v>0</v>
      </c>
      <c r="S59">
        <f t="shared" si="30"/>
        <v>0</v>
      </c>
      <c r="T59">
        <f t="shared" si="31"/>
        <v>0</v>
      </c>
      <c r="U59">
        <f t="shared" si="32"/>
        <v>0</v>
      </c>
      <c r="V59">
        <f t="shared" si="33"/>
        <v>0</v>
      </c>
      <c r="W59">
        <f t="shared" si="34"/>
        <v>0</v>
      </c>
      <c r="X59">
        <f t="shared" si="35"/>
        <v>0</v>
      </c>
      <c r="Y59">
        <f t="shared" si="36"/>
        <v>0</v>
      </c>
      <c r="Z59">
        <f t="shared" si="37"/>
        <v>0</v>
      </c>
      <c r="AA59">
        <f t="shared" si="38"/>
        <v>0</v>
      </c>
      <c r="AB59">
        <f t="shared" si="39"/>
        <v>0</v>
      </c>
      <c r="AC59">
        <f t="shared" si="40"/>
        <v>0</v>
      </c>
      <c r="AD59">
        <f t="shared" si="41"/>
        <v>0</v>
      </c>
      <c r="AE59">
        <f t="shared" si="42"/>
        <v>1</v>
      </c>
      <c r="AJ59" s="122">
        <v>0</v>
      </c>
      <c r="AK59" s="8">
        <f t="shared" si="21"/>
        <v>1</v>
      </c>
      <c r="AL59" s="122">
        <v>0</v>
      </c>
      <c r="AM59" s="8">
        <f t="shared" si="22"/>
        <v>1</v>
      </c>
    </row>
    <row r="60" spans="1:39" ht="13">
      <c r="A60" s="251"/>
      <c r="B60" s="264"/>
      <c r="C60" s="81" t="s">
        <v>86</v>
      </c>
      <c r="D60" s="110">
        <v>1</v>
      </c>
      <c r="E60" s="122">
        <v>1</v>
      </c>
      <c r="F60" s="8">
        <f t="shared" si="23"/>
        <v>0</v>
      </c>
      <c r="G60" s="122">
        <v>0</v>
      </c>
      <c r="H60" s="8">
        <f t="shared" si="20"/>
        <v>1</v>
      </c>
      <c r="I60" s="122">
        <v>0</v>
      </c>
      <c r="J60" s="8">
        <f t="shared" si="24"/>
        <v>1</v>
      </c>
      <c r="K60" s="122">
        <v>0</v>
      </c>
      <c r="L60" s="8">
        <f t="shared" si="25"/>
        <v>1</v>
      </c>
      <c r="M60" s="122">
        <v>0</v>
      </c>
      <c r="N60" s="8">
        <f t="shared" si="26"/>
        <v>1</v>
      </c>
      <c r="P60" s="140">
        <f t="shared" si="27"/>
        <v>0</v>
      </c>
      <c r="Q60">
        <f t="shared" si="28"/>
        <v>0</v>
      </c>
      <c r="R60">
        <f t="shared" si="29"/>
        <v>0</v>
      </c>
      <c r="S60">
        <f t="shared" si="30"/>
        <v>0</v>
      </c>
      <c r="T60">
        <f t="shared" si="31"/>
        <v>0</v>
      </c>
      <c r="U60">
        <f t="shared" si="32"/>
        <v>0</v>
      </c>
      <c r="V60">
        <f t="shared" si="33"/>
        <v>0</v>
      </c>
      <c r="W60">
        <f t="shared" si="34"/>
        <v>0</v>
      </c>
      <c r="X60">
        <f t="shared" si="35"/>
        <v>0</v>
      </c>
      <c r="Y60">
        <f t="shared" si="36"/>
        <v>0</v>
      </c>
      <c r="Z60">
        <f t="shared" si="37"/>
        <v>0</v>
      </c>
      <c r="AA60">
        <f t="shared" si="38"/>
        <v>0</v>
      </c>
      <c r="AB60">
        <f t="shared" si="39"/>
        <v>0</v>
      </c>
      <c r="AC60">
        <f t="shared" si="40"/>
        <v>0</v>
      </c>
      <c r="AD60">
        <f t="shared" si="41"/>
        <v>0</v>
      </c>
      <c r="AE60">
        <f t="shared" si="42"/>
        <v>1</v>
      </c>
      <c r="AJ60" s="122">
        <v>0</v>
      </c>
      <c r="AK60" s="8">
        <f t="shared" si="21"/>
        <v>1</v>
      </c>
      <c r="AL60" s="122">
        <v>0</v>
      </c>
      <c r="AM60" s="8">
        <f t="shared" si="22"/>
        <v>1</v>
      </c>
    </row>
    <row r="61" spans="1:39" ht="13">
      <c r="A61" s="251"/>
      <c r="B61" s="264"/>
      <c r="C61" s="81" t="s">
        <v>87</v>
      </c>
      <c r="D61" s="110">
        <v>0</v>
      </c>
      <c r="E61" s="122">
        <v>0</v>
      </c>
      <c r="F61" s="8">
        <f t="shared" si="23"/>
        <v>0</v>
      </c>
      <c r="G61" s="122">
        <v>0</v>
      </c>
      <c r="H61" s="8">
        <f t="shared" si="20"/>
        <v>0</v>
      </c>
      <c r="I61" s="122">
        <v>0</v>
      </c>
      <c r="J61" s="8">
        <f t="shared" si="24"/>
        <v>0</v>
      </c>
      <c r="K61" s="122">
        <v>0</v>
      </c>
      <c r="L61" s="8">
        <f t="shared" si="25"/>
        <v>0</v>
      </c>
      <c r="M61" s="122">
        <v>0</v>
      </c>
      <c r="N61" s="8">
        <f t="shared" si="26"/>
        <v>0</v>
      </c>
      <c r="P61" s="140">
        <f t="shared" si="27"/>
        <v>0</v>
      </c>
      <c r="Q61">
        <f t="shared" si="28"/>
        <v>0</v>
      </c>
      <c r="R61">
        <f t="shared" si="29"/>
        <v>0</v>
      </c>
      <c r="S61">
        <f t="shared" si="30"/>
        <v>0</v>
      </c>
      <c r="T61">
        <f t="shared" si="31"/>
        <v>0</v>
      </c>
      <c r="U61">
        <f t="shared" si="32"/>
        <v>0</v>
      </c>
      <c r="V61">
        <f t="shared" si="33"/>
        <v>0</v>
      </c>
      <c r="W61">
        <f t="shared" si="34"/>
        <v>0</v>
      </c>
      <c r="X61">
        <f t="shared" si="35"/>
        <v>0</v>
      </c>
      <c r="Y61">
        <f t="shared" si="36"/>
        <v>0</v>
      </c>
      <c r="Z61">
        <f t="shared" si="37"/>
        <v>0</v>
      </c>
      <c r="AA61">
        <f t="shared" si="38"/>
        <v>0</v>
      </c>
      <c r="AB61">
        <f t="shared" si="39"/>
        <v>0</v>
      </c>
      <c r="AC61">
        <f t="shared" si="40"/>
        <v>0</v>
      </c>
      <c r="AD61">
        <f t="shared" si="41"/>
        <v>0</v>
      </c>
      <c r="AE61">
        <f t="shared" si="42"/>
        <v>0</v>
      </c>
      <c r="AJ61" s="122">
        <v>0</v>
      </c>
      <c r="AK61" s="8">
        <f t="shared" si="21"/>
        <v>0</v>
      </c>
      <c r="AL61" s="122">
        <v>0</v>
      </c>
      <c r="AM61" s="8">
        <f t="shared" si="22"/>
        <v>0</v>
      </c>
    </row>
    <row r="62" spans="1:39" ht="13">
      <c r="A62" s="251"/>
      <c r="B62" s="264"/>
      <c r="C62" s="81" t="s">
        <v>88</v>
      </c>
      <c r="D62" s="110">
        <v>0</v>
      </c>
      <c r="E62" s="122">
        <v>0</v>
      </c>
      <c r="F62" s="8">
        <f t="shared" si="23"/>
        <v>0</v>
      </c>
      <c r="G62" s="122">
        <v>0</v>
      </c>
      <c r="H62" s="8">
        <f t="shared" si="20"/>
        <v>0</v>
      </c>
      <c r="I62" s="122">
        <v>0</v>
      </c>
      <c r="J62" s="8">
        <f t="shared" si="24"/>
        <v>0</v>
      </c>
      <c r="K62" s="122">
        <v>0</v>
      </c>
      <c r="L62" s="8">
        <f t="shared" si="25"/>
        <v>0</v>
      </c>
      <c r="M62" s="122">
        <v>0</v>
      </c>
      <c r="N62" s="8">
        <f t="shared" si="26"/>
        <v>0</v>
      </c>
      <c r="P62" s="140">
        <f t="shared" si="27"/>
        <v>0</v>
      </c>
      <c r="Q62">
        <f t="shared" si="28"/>
        <v>0</v>
      </c>
      <c r="R62">
        <f t="shared" si="29"/>
        <v>0</v>
      </c>
      <c r="S62">
        <f t="shared" si="30"/>
        <v>0</v>
      </c>
      <c r="T62">
        <f t="shared" si="31"/>
        <v>0</v>
      </c>
      <c r="U62">
        <f t="shared" si="32"/>
        <v>0</v>
      </c>
      <c r="V62">
        <f t="shared" si="33"/>
        <v>0</v>
      </c>
      <c r="W62">
        <f t="shared" si="34"/>
        <v>0</v>
      </c>
      <c r="X62">
        <f t="shared" si="35"/>
        <v>0</v>
      </c>
      <c r="Y62">
        <f t="shared" si="36"/>
        <v>0</v>
      </c>
      <c r="Z62">
        <f t="shared" si="37"/>
        <v>0</v>
      </c>
      <c r="AA62">
        <f t="shared" si="38"/>
        <v>0</v>
      </c>
      <c r="AB62">
        <f t="shared" si="39"/>
        <v>0</v>
      </c>
      <c r="AC62">
        <f t="shared" si="40"/>
        <v>0</v>
      </c>
      <c r="AD62">
        <f t="shared" si="41"/>
        <v>0</v>
      </c>
      <c r="AE62">
        <f t="shared" si="42"/>
        <v>0</v>
      </c>
      <c r="AJ62" s="122">
        <v>0</v>
      </c>
      <c r="AK62" s="8">
        <f t="shared" si="21"/>
        <v>0</v>
      </c>
      <c r="AL62" s="122">
        <v>0</v>
      </c>
      <c r="AM62" s="8">
        <f t="shared" si="22"/>
        <v>0</v>
      </c>
    </row>
    <row r="63" spans="1:39" ht="13">
      <c r="A63" s="251"/>
      <c r="B63" s="264"/>
      <c r="C63" s="81" t="s">
        <v>89</v>
      </c>
      <c r="D63" s="110">
        <v>0</v>
      </c>
      <c r="E63" s="122">
        <v>0</v>
      </c>
      <c r="F63" s="8">
        <f t="shared" si="23"/>
        <v>0</v>
      </c>
      <c r="G63" s="122">
        <v>0</v>
      </c>
      <c r="H63" s="8">
        <f t="shared" si="20"/>
        <v>0</v>
      </c>
      <c r="I63" s="122">
        <v>0</v>
      </c>
      <c r="J63" s="8">
        <f t="shared" si="24"/>
        <v>0</v>
      </c>
      <c r="K63" s="122">
        <v>0</v>
      </c>
      <c r="L63" s="8">
        <f t="shared" si="25"/>
        <v>0</v>
      </c>
      <c r="M63" s="122">
        <v>0</v>
      </c>
      <c r="N63" s="8">
        <f t="shared" si="26"/>
        <v>0</v>
      </c>
      <c r="P63" s="140">
        <f t="shared" si="27"/>
        <v>0</v>
      </c>
      <c r="Q63">
        <f t="shared" si="28"/>
        <v>0</v>
      </c>
      <c r="R63">
        <f t="shared" si="29"/>
        <v>0</v>
      </c>
      <c r="S63">
        <f t="shared" si="30"/>
        <v>0</v>
      </c>
      <c r="T63">
        <f t="shared" si="31"/>
        <v>0</v>
      </c>
      <c r="U63">
        <f t="shared" si="32"/>
        <v>0</v>
      </c>
      <c r="V63">
        <f t="shared" si="33"/>
        <v>0</v>
      </c>
      <c r="W63">
        <f t="shared" si="34"/>
        <v>0</v>
      </c>
      <c r="X63">
        <f t="shared" si="35"/>
        <v>0</v>
      </c>
      <c r="Y63">
        <f t="shared" si="36"/>
        <v>0</v>
      </c>
      <c r="Z63">
        <f t="shared" si="37"/>
        <v>0</v>
      </c>
      <c r="AA63">
        <f t="shared" si="38"/>
        <v>0</v>
      </c>
      <c r="AB63">
        <f t="shared" si="39"/>
        <v>0</v>
      </c>
      <c r="AC63">
        <f t="shared" si="40"/>
        <v>0</v>
      </c>
      <c r="AD63">
        <f t="shared" si="41"/>
        <v>0</v>
      </c>
      <c r="AE63">
        <f t="shared" si="42"/>
        <v>0</v>
      </c>
      <c r="AJ63" s="122">
        <v>0</v>
      </c>
      <c r="AK63" s="8">
        <f t="shared" si="21"/>
        <v>0</v>
      </c>
      <c r="AL63" s="122">
        <v>0</v>
      </c>
      <c r="AM63" s="8">
        <f t="shared" si="22"/>
        <v>0</v>
      </c>
    </row>
    <row r="64" spans="1:39" ht="13">
      <c r="A64" s="251"/>
      <c r="B64" s="264"/>
      <c r="C64" s="81" t="s">
        <v>90</v>
      </c>
      <c r="D64" s="110">
        <v>0</v>
      </c>
      <c r="E64" s="122">
        <v>0</v>
      </c>
      <c r="F64" s="8">
        <f t="shared" si="23"/>
        <v>0</v>
      </c>
      <c r="G64" s="122">
        <v>0</v>
      </c>
      <c r="H64" s="8">
        <f t="shared" si="20"/>
        <v>0</v>
      </c>
      <c r="I64" s="122">
        <v>0</v>
      </c>
      <c r="J64" s="8">
        <f t="shared" si="24"/>
        <v>0</v>
      </c>
      <c r="K64" s="122">
        <v>0</v>
      </c>
      <c r="L64" s="8">
        <f t="shared" si="25"/>
        <v>0</v>
      </c>
      <c r="M64" s="122">
        <v>0</v>
      </c>
      <c r="N64" s="8">
        <f t="shared" si="26"/>
        <v>0</v>
      </c>
      <c r="P64" s="140">
        <f t="shared" si="27"/>
        <v>0</v>
      </c>
      <c r="Q64">
        <f t="shared" si="28"/>
        <v>0</v>
      </c>
      <c r="R64">
        <f t="shared" si="29"/>
        <v>0</v>
      </c>
      <c r="S64">
        <f t="shared" si="30"/>
        <v>0</v>
      </c>
      <c r="T64">
        <f t="shared" si="31"/>
        <v>0</v>
      </c>
      <c r="U64">
        <f t="shared" si="32"/>
        <v>0</v>
      </c>
      <c r="V64">
        <f t="shared" si="33"/>
        <v>0</v>
      </c>
      <c r="W64">
        <f t="shared" si="34"/>
        <v>0</v>
      </c>
      <c r="X64">
        <f t="shared" si="35"/>
        <v>0</v>
      </c>
      <c r="Y64">
        <f t="shared" si="36"/>
        <v>0</v>
      </c>
      <c r="Z64">
        <f t="shared" si="37"/>
        <v>0</v>
      </c>
      <c r="AA64">
        <f t="shared" si="38"/>
        <v>0</v>
      </c>
      <c r="AB64">
        <f t="shared" si="39"/>
        <v>0</v>
      </c>
      <c r="AC64">
        <f t="shared" si="40"/>
        <v>0</v>
      </c>
      <c r="AD64">
        <f t="shared" si="41"/>
        <v>0</v>
      </c>
      <c r="AE64">
        <f t="shared" si="42"/>
        <v>0</v>
      </c>
      <c r="AJ64" s="122">
        <v>0</v>
      </c>
      <c r="AK64" s="8">
        <f t="shared" si="21"/>
        <v>0</v>
      </c>
      <c r="AL64" s="122">
        <v>0</v>
      </c>
      <c r="AM64" s="8">
        <f t="shared" si="22"/>
        <v>0</v>
      </c>
    </row>
    <row r="65" spans="1:39" ht="13">
      <c r="A65" s="251"/>
      <c r="B65" s="264"/>
      <c r="C65" s="81" t="s">
        <v>91</v>
      </c>
      <c r="D65" s="110">
        <v>0</v>
      </c>
      <c r="E65" s="122">
        <v>0</v>
      </c>
      <c r="F65" s="8">
        <f t="shared" si="23"/>
        <v>0</v>
      </c>
      <c r="G65" s="122">
        <v>0</v>
      </c>
      <c r="H65" s="8">
        <f t="shared" si="20"/>
        <v>0</v>
      </c>
      <c r="I65" s="122">
        <v>0</v>
      </c>
      <c r="J65" s="8">
        <f t="shared" si="24"/>
        <v>0</v>
      </c>
      <c r="K65" s="122">
        <v>0</v>
      </c>
      <c r="L65" s="8">
        <f t="shared" si="25"/>
        <v>0</v>
      </c>
      <c r="M65" s="122">
        <v>0</v>
      </c>
      <c r="N65" s="8">
        <f t="shared" si="26"/>
        <v>0</v>
      </c>
      <c r="P65" s="140">
        <f t="shared" si="27"/>
        <v>0</v>
      </c>
      <c r="Q65">
        <f t="shared" si="28"/>
        <v>0</v>
      </c>
      <c r="R65">
        <f t="shared" si="29"/>
        <v>0</v>
      </c>
      <c r="S65">
        <f t="shared" si="30"/>
        <v>0</v>
      </c>
      <c r="T65">
        <f t="shared" si="31"/>
        <v>0</v>
      </c>
      <c r="U65">
        <f t="shared" si="32"/>
        <v>0</v>
      </c>
      <c r="V65">
        <f t="shared" si="33"/>
        <v>0</v>
      </c>
      <c r="W65">
        <f t="shared" si="34"/>
        <v>0</v>
      </c>
      <c r="X65">
        <f t="shared" si="35"/>
        <v>0</v>
      </c>
      <c r="Y65">
        <f t="shared" si="36"/>
        <v>0</v>
      </c>
      <c r="Z65">
        <f t="shared" si="37"/>
        <v>0</v>
      </c>
      <c r="AA65">
        <f t="shared" si="38"/>
        <v>0</v>
      </c>
      <c r="AB65">
        <f t="shared" si="39"/>
        <v>0</v>
      </c>
      <c r="AC65">
        <f t="shared" si="40"/>
        <v>0</v>
      </c>
      <c r="AD65">
        <f t="shared" si="41"/>
        <v>0</v>
      </c>
      <c r="AE65">
        <f t="shared" si="42"/>
        <v>0</v>
      </c>
      <c r="AJ65" s="122">
        <v>0</v>
      </c>
      <c r="AK65" s="8">
        <f t="shared" si="21"/>
        <v>0</v>
      </c>
      <c r="AL65" s="122">
        <v>0</v>
      </c>
      <c r="AM65" s="8">
        <f t="shared" si="22"/>
        <v>0</v>
      </c>
    </row>
    <row r="66" spans="1:39" ht="13">
      <c r="A66" s="251"/>
      <c r="B66" s="264"/>
      <c r="C66" s="81" t="s">
        <v>92</v>
      </c>
      <c r="D66" s="110">
        <v>0</v>
      </c>
      <c r="E66" s="122">
        <v>0</v>
      </c>
      <c r="F66" s="8">
        <f t="shared" si="23"/>
        <v>0</v>
      </c>
      <c r="G66" s="122">
        <v>0</v>
      </c>
      <c r="H66" s="8">
        <f t="shared" si="20"/>
        <v>0</v>
      </c>
      <c r="I66" s="122">
        <v>0</v>
      </c>
      <c r="J66" s="8">
        <f t="shared" si="24"/>
        <v>0</v>
      </c>
      <c r="K66" s="122">
        <v>0</v>
      </c>
      <c r="L66" s="8">
        <f t="shared" si="25"/>
        <v>0</v>
      </c>
      <c r="M66" s="122">
        <v>0</v>
      </c>
      <c r="N66" s="8">
        <f t="shared" si="26"/>
        <v>0</v>
      </c>
      <c r="P66" s="140">
        <f t="shared" si="27"/>
        <v>0</v>
      </c>
      <c r="Q66">
        <f t="shared" si="28"/>
        <v>0</v>
      </c>
      <c r="R66">
        <f t="shared" si="29"/>
        <v>0</v>
      </c>
      <c r="S66">
        <f t="shared" si="30"/>
        <v>0</v>
      </c>
      <c r="T66">
        <f t="shared" si="31"/>
        <v>0</v>
      </c>
      <c r="U66">
        <f t="shared" si="32"/>
        <v>0</v>
      </c>
      <c r="V66">
        <f t="shared" si="33"/>
        <v>0</v>
      </c>
      <c r="W66">
        <f t="shared" si="34"/>
        <v>0</v>
      </c>
      <c r="X66">
        <f t="shared" si="35"/>
        <v>0</v>
      </c>
      <c r="Y66">
        <f t="shared" si="36"/>
        <v>0</v>
      </c>
      <c r="Z66">
        <f t="shared" si="37"/>
        <v>0</v>
      </c>
      <c r="AA66">
        <f t="shared" si="38"/>
        <v>0</v>
      </c>
      <c r="AB66">
        <f t="shared" si="39"/>
        <v>0</v>
      </c>
      <c r="AC66">
        <f t="shared" si="40"/>
        <v>0</v>
      </c>
      <c r="AD66">
        <f t="shared" si="41"/>
        <v>0</v>
      </c>
      <c r="AE66">
        <f t="shared" si="42"/>
        <v>0</v>
      </c>
      <c r="AJ66" s="122">
        <v>0</v>
      </c>
      <c r="AK66" s="8">
        <f t="shared" si="21"/>
        <v>0</v>
      </c>
      <c r="AL66" s="122">
        <v>0</v>
      </c>
      <c r="AM66" s="8">
        <f t="shared" si="22"/>
        <v>0</v>
      </c>
    </row>
    <row r="67" spans="1:39" ht="13">
      <c r="A67" s="251"/>
      <c r="B67" s="264"/>
      <c r="C67" s="81" t="s">
        <v>93</v>
      </c>
      <c r="D67" s="110">
        <v>0</v>
      </c>
      <c r="E67" s="122">
        <v>0</v>
      </c>
      <c r="F67" s="8">
        <f t="shared" ref="F67:F89" si="43">$D67-E67</f>
        <v>0</v>
      </c>
      <c r="G67" s="122">
        <v>0</v>
      </c>
      <c r="H67" s="8">
        <f t="shared" si="20"/>
        <v>0</v>
      </c>
      <c r="I67" s="122">
        <v>0</v>
      </c>
      <c r="J67" s="8">
        <f t="shared" ref="J67:J89" si="44">$D67-I67</f>
        <v>0</v>
      </c>
      <c r="K67" s="122">
        <v>0</v>
      </c>
      <c r="L67" s="8">
        <f t="shared" ref="L67:L89" si="45">$D67-K67</f>
        <v>0</v>
      </c>
      <c r="M67" s="122">
        <v>0</v>
      </c>
      <c r="N67" s="8">
        <f t="shared" ref="N67:N89" si="46">$D67-M67</f>
        <v>0</v>
      </c>
      <c r="P67" s="140">
        <f t="shared" ref="P67:P89" si="47">IF($D67*(E67+G67+I67+K67+M67) = 5, 1, 0)</f>
        <v>0</v>
      </c>
      <c r="Q67">
        <f t="shared" ref="Q67:Q89" si="48">IF($D67*(E67+G67+I67+K67) = 4, 1, 0)</f>
        <v>0</v>
      </c>
      <c r="R67">
        <f t="shared" ref="R67:R89" si="49">IF($D67*(E67+G67+I67+M67) = 4, 1, 0)</f>
        <v>0</v>
      </c>
      <c r="S67">
        <f t="shared" ref="S67:S89" si="50">IF($D67*(E67+G67+K67+M67) = 4, 1, 0)</f>
        <v>0</v>
      </c>
      <c r="T67">
        <f t="shared" ref="T67:T89" si="51">IF($D67*(E67+I67+K67+M67) = 4, 1, 0)</f>
        <v>0</v>
      </c>
      <c r="U67">
        <f t="shared" ref="U67:U89" si="52">IF($D67*(E67+G67+I67) = 3, 1, 0)</f>
        <v>0</v>
      </c>
      <c r="V67">
        <f t="shared" ref="V67:V89" si="53">IF($D67*(E67+G67+K67) = 3, 1, 0)</f>
        <v>0</v>
      </c>
      <c r="W67">
        <f t="shared" ref="W67:W89" si="54">IF($D67*(E67+G67+M67) = 3, 1, 0)</f>
        <v>0</v>
      </c>
      <c r="X67">
        <f t="shared" ref="X67:X89" si="55">IF($D67*(E67+I67+K67) = 3, 1, 0)</f>
        <v>0</v>
      </c>
      <c r="Y67">
        <f t="shared" ref="Y67:Y89" si="56">IF($D67*(E67+I67+M67) = 3, 1, 0)</f>
        <v>0</v>
      </c>
      <c r="Z67">
        <f t="shared" ref="Z67:Z89" si="57">IF($D67*(E67+K67+M67) = 3, 1, 0)</f>
        <v>0</v>
      </c>
      <c r="AA67">
        <f t="shared" ref="AA67:AA89" si="58">IF($D67*(E67+G67) = 2, 1, 0)</f>
        <v>0</v>
      </c>
      <c r="AB67">
        <f t="shared" ref="AB67:AB89" si="59">IF($D67*(E67+I67) = 2, 1, 0)</f>
        <v>0</v>
      </c>
      <c r="AC67">
        <f t="shared" ref="AC67:AC89" si="60">IF($D67*(E67+K67) = 2, 1, 0)</f>
        <v>0</v>
      </c>
      <c r="AD67">
        <f t="shared" ref="AD67:AD89" si="61">IF($D67*(E67+M67) = 2, 1, 0)</f>
        <v>0</v>
      </c>
      <c r="AE67">
        <f t="shared" ref="AE67:AE89" si="62">IF($D67*E67 = 1, 1, 0)</f>
        <v>0</v>
      </c>
      <c r="AJ67" s="122">
        <v>0</v>
      </c>
      <c r="AK67" s="8">
        <f t="shared" si="21"/>
        <v>0</v>
      </c>
      <c r="AL67" s="122">
        <v>0</v>
      </c>
      <c r="AM67" s="8">
        <f t="shared" si="22"/>
        <v>0</v>
      </c>
    </row>
    <row r="68" spans="1:39" ht="13">
      <c r="A68" s="251"/>
      <c r="B68" s="264"/>
      <c r="C68" s="81" t="s">
        <v>94</v>
      </c>
      <c r="D68" s="110">
        <v>0</v>
      </c>
      <c r="E68" s="122">
        <v>0</v>
      </c>
      <c r="F68" s="8">
        <f t="shared" si="43"/>
        <v>0</v>
      </c>
      <c r="G68" s="122">
        <v>0</v>
      </c>
      <c r="H68" s="8">
        <f t="shared" si="20"/>
        <v>0</v>
      </c>
      <c r="I68" s="122">
        <v>0</v>
      </c>
      <c r="J68" s="8">
        <f t="shared" si="44"/>
        <v>0</v>
      </c>
      <c r="K68" s="122">
        <v>0</v>
      </c>
      <c r="L68" s="8">
        <f t="shared" si="45"/>
        <v>0</v>
      </c>
      <c r="M68" s="122">
        <v>0</v>
      </c>
      <c r="N68" s="8">
        <f t="shared" si="46"/>
        <v>0</v>
      </c>
      <c r="P68" s="140">
        <f t="shared" si="47"/>
        <v>0</v>
      </c>
      <c r="Q68">
        <f t="shared" si="48"/>
        <v>0</v>
      </c>
      <c r="R68">
        <f t="shared" si="49"/>
        <v>0</v>
      </c>
      <c r="S68">
        <f t="shared" si="50"/>
        <v>0</v>
      </c>
      <c r="T68">
        <f t="shared" si="51"/>
        <v>0</v>
      </c>
      <c r="U68">
        <f t="shared" si="52"/>
        <v>0</v>
      </c>
      <c r="V68">
        <f t="shared" si="53"/>
        <v>0</v>
      </c>
      <c r="W68">
        <f t="shared" si="54"/>
        <v>0</v>
      </c>
      <c r="X68">
        <f t="shared" si="55"/>
        <v>0</v>
      </c>
      <c r="Y68">
        <f t="shared" si="56"/>
        <v>0</v>
      </c>
      <c r="Z68">
        <f t="shared" si="57"/>
        <v>0</v>
      </c>
      <c r="AA68">
        <f t="shared" si="58"/>
        <v>0</v>
      </c>
      <c r="AB68">
        <f t="shared" si="59"/>
        <v>0</v>
      </c>
      <c r="AC68">
        <f t="shared" si="60"/>
        <v>0</v>
      </c>
      <c r="AD68">
        <f t="shared" si="61"/>
        <v>0</v>
      </c>
      <c r="AE68">
        <f t="shared" si="62"/>
        <v>0</v>
      </c>
      <c r="AJ68" s="122">
        <v>0</v>
      </c>
      <c r="AK68" s="8">
        <f t="shared" si="21"/>
        <v>0</v>
      </c>
      <c r="AL68" s="122">
        <v>0</v>
      </c>
      <c r="AM68" s="8">
        <f t="shared" si="22"/>
        <v>0</v>
      </c>
    </row>
    <row r="69" spans="1:39" ht="13">
      <c r="A69" s="251"/>
      <c r="B69" s="264"/>
      <c r="C69" s="81" t="s">
        <v>95</v>
      </c>
      <c r="D69" s="110">
        <v>1</v>
      </c>
      <c r="E69" s="122">
        <v>1</v>
      </c>
      <c r="F69" s="8">
        <f t="shared" si="43"/>
        <v>0</v>
      </c>
      <c r="G69" s="122">
        <v>0</v>
      </c>
      <c r="H69" s="8">
        <f t="shared" si="20"/>
        <v>1</v>
      </c>
      <c r="I69" s="122">
        <v>0</v>
      </c>
      <c r="J69" s="8">
        <f t="shared" si="44"/>
        <v>1</v>
      </c>
      <c r="K69" s="122">
        <v>0</v>
      </c>
      <c r="L69" s="8">
        <f t="shared" si="45"/>
        <v>1</v>
      </c>
      <c r="M69" s="122">
        <v>0</v>
      </c>
      <c r="N69" s="8">
        <f t="shared" si="46"/>
        <v>1</v>
      </c>
      <c r="P69" s="140">
        <f t="shared" si="47"/>
        <v>0</v>
      </c>
      <c r="Q69">
        <f t="shared" si="48"/>
        <v>0</v>
      </c>
      <c r="R69">
        <f t="shared" si="49"/>
        <v>0</v>
      </c>
      <c r="S69">
        <f t="shared" si="50"/>
        <v>0</v>
      </c>
      <c r="T69">
        <f t="shared" si="51"/>
        <v>0</v>
      </c>
      <c r="U69">
        <f t="shared" si="52"/>
        <v>0</v>
      </c>
      <c r="V69">
        <f t="shared" si="53"/>
        <v>0</v>
      </c>
      <c r="W69">
        <f t="shared" si="54"/>
        <v>0</v>
      </c>
      <c r="X69">
        <f t="shared" si="55"/>
        <v>0</v>
      </c>
      <c r="Y69">
        <f t="shared" si="56"/>
        <v>0</v>
      </c>
      <c r="Z69">
        <f t="shared" si="57"/>
        <v>0</v>
      </c>
      <c r="AA69">
        <f t="shared" si="58"/>
        <v>0</v>
      </c>
      <c r="AB69">
        <f t="shared" si="59"/>
        <v>0</v>
      </c>
      <c r="AC69">
        <f t="shared" si="60"/>
        <v>0</v>
      </c>
      <c r="AD69">
        <f t="shared" si="61"/>
        <v>0</v>
      </c>
      <c r="AE69">
        <f t="shared" si="62"/>
        <v>1</v>
      </c>
      <c r="AJ69" s="122">
        <v>0</v>
      </c>
      <c r="AK69" s="8">
        <f t="shared" si="21"/>
        <v>1</v>
      </c>
      <c r="AL69" s="122">
        <v>0</v>
      </c>
      <c r="AM69" s="8">
        <f t="shared" si="22"/>
        <v>1</v>
      </c>
    </row>
    <row r="70" spans="1:39" ht="13">
      <c r="A70" s="251"/>
      <c r="B70" s="264"/>
      <c r="C70" s="81" t="s">
        <v>96</v>
      </c>
      <c r="D70" s="110">
        <v>0</v>
      </c>
      <c r="E70" s="122">
        <v>0</v>
      </c>
      <c r="F70" s="8">
        <f t="shared" si="43"/>
        <v>0</v>
      </c>
      <c r="G70" s="122">
        <v>0</v>
      </c>
      <c r="H70" s="8">
        <f t="shared" ref="H70:H89" si="63">$D70-G70</f>
        <v>0</v>
      </c>
      <c r="I70" s="122">
        <v>0</v>
      </c>
      <c r="J70" s="8">
        <f t="shared" si="44"/>
        <v>0</v>
      </c>
      <c r="K70" s="122">
        <v>0</v>
      </c>
      <c r="L70" s="8">
        <f t="shared" si="45"/>
        <v>0</v>
      </c>
      <c r="M70" s="122">
        <v>0</v>
      </c>
      <c r="N70" s="8">
        <f t="shared" si="46"/>
        <v>0</v>
      </c>
      <c r="P70" s="140">
        <f t="shared" si="47"/>
        <v>0</v>
      </c>
      <c r="Q70">
        <f t="shared" si="48"/>
        <v>0</v>
      </c>
      <c r="R70">
        <f t="shared" si="49"/>
        <v>0</v>
      </c>
      <c r="S70">
        <f t="shared" si="50"/>
        <v>0</v>
      </c>
      <c r="T70">
        <f t="shared" si="51"/>
        <v>0</v>
      </c>
      <c r="U70">
        <f t="shared" si="52"/>
        <v>0</v>
      </c>
      <c r="V70">
        <f t="shared" si="53"/>
        <v>0</v>
      </c>
      <c r="W70">
        <f t="shared" si="54"/>
        <v>0</v>
      </c>
      <c r="X70">
        <f t="shared" si="55"/>
        <v>0</v>
      </c>
      <c r="Y70">
        <f t="shared" si="56"/>
        <v>0</v>
      </c>
      <c r="Z70">
        <f t="shared" si="57"/>
        <v>0</v>
      </c>
      <c r="AA70">
        <f t="shared" si="58"/>
        <v>0</v>
      </c>
      <c r="AB70">
        <f t="shared" si="59"/>
        <v>0</v>
      </c>
      <c r="AC70">
        <f t="shared" si="60"/>
        <v>0</v>
      </c>
      <c r="AD70">
        <f t="shared" si="61"/>
        <v>0</v>
      </c>
      <c r="AE70">
        <f t="shared" si="62"/>
        <v>0</v>
      </c>
      <c r="AJ70" s="122">
        <v>0</v>
      </c>
      <c r="AK70" s="8">
        <f t="shared" ref="AK70:AK89" si="64">$D70-AJ70</f>
        <v>0</v>
      </c>
      <c r="AL70" s="122">
        <v>0</v>
      </c>
      <c r="AM70" s="8">
        <f t="shared" ref="AM70:AM89" si="65">$D70-AL70</f>
        <v>0</v>
      </c>
    </row>
    <row r="71" spans="1:39" ht="13">
      <c r="A71" s="251"/>
      <c r="B71" s="264"/>
      <c r="C71" s="81" t="s">
        <v>97</v>
      </c>
      <c r="D71" s="110">
        <v>1</v>
      </c>
      <c r="E71" s="122">
        <v>1</v>
      </c>
      <c r="F71" s="8">
        <f t="shared" si="43"/>
        <v>0</v>
      </c>
      <c r="G71" s="122">
        <v>0</v>
      </c>
      <c r="H71" s="8">
        <f t="shared" si="63"/>
        <v>1</v>
      </c>
      <c r="I71" s="122">
        <v>0</v>
      </c>
      <c r="J71" s="8">
        <f t="shared" si="44"/>
        <v>1</v>
      </c>
      <c r="K71" s="122">
        <v>0</v>
      </c>
      <c r="L71" s="8">
        <f t="shared" si="45"/>
        <v>1</v>
      </c>
      <c r="M71" s="122">
        <v>0</v>
      </c>
      <c r="N71" s="8">
        <f t="shared" si="46"/>
        <v>1</v>
      </c>
      <c r="P71" s="140">
        <f t="shared" si="47"/>
        <v>0</v>
      </c>
      <c r="Q71">
        <f t="shared" si="48"/>
        <v>0</v>
      </c>
      <c r="R71">
        <f t="shared" si="49"/>
        <v>0</v>
      </c>
      <c r="S71">
        <f t="shared" si="50"/>
        <v>0</v>
      </c>
      <c r="T71">
        <f t="shared" si="51"/>
        <v>0</v>
      </c>
      <c r="U71">
        <f t="shared" si="52"/>
        <v>0</v>
      </c>
      <c r="V71">
        <f t="shared" si="53"/>
        <v>0</v>
      </c>
      <c r="W71">
        <f t="shared" si="54"/>
        <v>0</v>
      </c>
      <c r="X71">
        <f t="shared" si="55"/>
        <v>0</v>
      </c>
      <c r="Y71">
        <f t="shared" si="56"/>
        <v>0</v>
      </c>
      <c r="Z71">
        <f t="shared" si="57"/>
        <v>0</v>
      </c>
      <c r="AA71">
        <f t="shared" si="58"/>
        <v>0</v>
      </c>
      <c r="AB71">
        <f t="shared" si="59"/>
        <v>0</v>
      </c>
      <c r="AC71">
        <f t="shared" si="60"/>
        <v>0</v>
      </c>
      <c r="AD71">
        <f t="shared" si="61"/>
        <v>0</v>
      </c>
      <c r="AE71">
        <f t="shared" si="62"/>
        <v>1</v>
      </c>
      <c r="AJ71" s="122">
        <v>0</v>
      </c>
      <c r="AK71" s="8">
        <f t="shared" si="64"/>
        <v>1</v>
      </c>
      <c r="AL71" s="122">
        <v>0</v>
      </c>
      <c r="AM71" s="8">
        <f t="shared" si="65"/>
        <v>1</v>
      </c>
    </row>
    <row r="72" spans="1:39" ht="13">
      <c r="A72" s="251"/>
      <c r="B72" s="264"/>
      <c r="C72" s="81" t="s">
        <v>98</v>
      </c>
      <c r="D72" s="110">
        <v>1</v>
      </c>
      <c r="E72" s="122">
        <v>1</v>
      </c>
      <c r="F72" s="8">
        <f t="shared" si="43"/>
        <v>0</v>
      </c>
      <c r="G72" s="122">
        <v>0</v>
      </c>
      <c r="H72" s="8">
        <f t="shared" si="63"/>
        <v>1</v>
      </c>
      <c r="I72" s="122">
        <v>0</v>
      </c>
      <c r="J72" s="8">
        <f t="shared" si="44"/>
        <v>1</v>
      </c>
      <c r="K72" s="122">
        <v>0</v>
      </c>
      <c r="L72" s="8">
        <f t="shared" si="45"/>
        <v>1</v>
      </c>
      <c r="M72" s="122">
        <v>0</v>
      </c>
      <c r="N72" s="8">
        <f t="shared" si="46"/>
        <v>1</v>
      </c>
      <c r="P72" s="140">
        <f t="shared" si="47"/>
        <v>0</v>
      </c>
      <c r="Q72">
        <f t="shared" si="48"/>
        <v>0</v>
      </c>
      <c r="R72">
        <f t="shared" si="49"/>
        <v>0</v>
      </c>
      <c r="S72">
        <f t="shared" si="50"/>
        <v>0</v>
      </c>
      <c r="T72">
        <f t="shared" si="51"/>
        <v>0</v>
      </c>
      <c r="U72">
        <f t="shared" si="52"/>
        <v>0</v>
      </c>
      <c r="V72">
        <f t="shared" si="53"/>
        <v>0</v>
      </c>
      <c r="W72">
        <f t="shared" si="54"/>
        <v>0</v>
      </c>
      <c r="X72">
        <f t="shared" si="55"/>
        <v>0</v>
      </c>
      <c r="Y72">
        <f t="shared" si="56"/>
        <v>0</v>
      </c>
      <c r="Z72">
        <f t="shared" si="57"/>
        <v>0</v>
      </c>
      <c r="AA72">
        <f t="shared" si="58"/>
        <v>0</v>
      </c>
      <c r="AB72">
        <f t="shared" si="59"/>
        <v>0</v>
      </c>
      <c r="AC72">
        <f t="shared" si="60"/>
        <v>0</v>
      </c>
      <c r="AD72">
        <f t="shared" si="61"/>
        <v>0</v>
      </c>
      <c r="AE72">
        <f t="shared" si="62"/>
        <v>1</v>
      </c>
      <c r="AJ72" s="122">
        <v>0</v>
      </c>
      <c r="AK72" s="8">
        <f t="shared" si="64"/>
        <v>1</v>
      </c>
      <c r="AL72" s="122">
        <v>0</v>
      </c>
      <c r="AM72" s="8">
        <f t="shared" si="65"/>
        <v>1</v>
      </c>
    </row>
    <row r="73" spans="1:39" ht="13">
      <c r="A73" s="251"/>
      <c r="B73" s="264"/>
      <c r="C73" s="81" t="s">
        <v>99</v>
      </c>
      <c r="D73" s="110">
        <v>1</v>
      </c>
      <c r="E73" s="122">
        <v>1</v>
      </c>
      <c r="F73" s="8">
        <f t="shared" si="43"/>
        <v>0</v>
      </c>
      <c r="G73" s="122">
        <v>0</v>
      </c>
      <c r="H73" s="8">
        <f t="shared" si="63"/>
        <v>1</v>
      </c>
      <c r="I73" s="122">
        <v>0</v>
      </c>
      <c r="J73" s="8">
        <f t="shared" si="44"/>
        <v>1</v>
      </c>
      <c r="K73" s="122">
        <v>0</v>
      </c>
      <c r="L73" s="8">
        <f t="shared" si="45"/>
        <v>1</v>
      </c>
      <c r="M73" s="122">
        <v>0</v>
      </c>
      <c r="N73" s="8">
        <f t="shared" si="46"/>
        <v>1</v>
      </c>
      <c r="P73" s="140">
        <f t="shared" si="47"/>
        <v>0</v>
      </c>
      <c r="Q73">
        <f t="shared" si="48"/>
        <v>0</v>
      </c>
      <c r="R73">
        <f t="shared" si="49"/>
        <v>0</v>
      </c>
      <c r="S73">
        <f t="shared" si="50"/>
        <v>0</v>
      </c>
      <c r="T73">
        <f t="shared" si="51"/>
        <v>0</v>
      </c>
      <c r="U73">
        <f t="shared" si="52"/>
        <v>0</v>
      </c>
      <c r="V73">
        <f t="shared" si="53"/>
        <v>0</v>
      </c>
      <c r="W73">
        <f t="shared" si="54"/>
        <v>0</v>
      </c>
      <c r="X73">
        <f t="shared" si="55"/>
        <v>0</v>
      </c>
      <c r="Y73">
        <f t="shared" si="56"/>
        <v>0</v>
      </c>
      <c r="Z73">
        <f t="shared" si="57"/>
        <v>0</v>
      </c>
      <c r="AA73">
        <f t="shared" si="58"/>
        <v>0</v>
      </c>
      <c r="AB73">
        <f t="shared" si="59"/>
        <v>0</v>
      </c>
      <c r="AC73">
        <f t="shared" si="60"/>
        <v>0</v>
      </c>
      <c r="AD73">
        <f t="shared" si="61"/>
        <v>0</v>
      </c>
      <c r="AE73">
        <f t="shared" si="62"/>
        <v>1</v>
      </c>
      <c r="AJ73" s="122">
        <v>0</v>
      </c>
      <c r="AK73" s="8">
        <f t="shared" si="64"/>
        <v>1</v>
      </c>
      <c r="AL73" s="122">
        <v>0</v>
      </c>
      <c r="AM73" s="8">
        <f t="shared" si="65"/>
        <v>1</v>
      </c>
    </row>
    <row r="74" spans="1:39" ht="13">
      <c r="A74" s="251"/>
      <c r="B74" s="264"/>
      <c r="C74" s="81" t="s">
        <v>100</v>
      </c>
      <c r="D74" s="110">
        <v>1</v>
      </c>
      <c r="E74" s="122">
        <v>1</v>
      </c>
      <c r="F74" s="8">
        <f t="shared" si="43"/>
        <v>0</v>
      </c>
      <c r="G74" s="122">
        <v>0</v>
      </c>
      <c r="H74" s="8">
        <f t="shared" si="63"/>
        <v>1</v>
      </c>
      <c r="I74" s="122">
        <v>0</v>
      </c>
      <c r="J74" s="8">
        <f t="shared" si="44"/>
        <v>1</v>
      </c>
      <c r="K74" s="122">
        <v>0</v>
      </c>
      <c r="L74" s="8">
        <f t="shared" si="45"/>
        <v>1</v>
      </c>
      <c r="M74" s="122">
        <v>0</v>
      </c>
      <c r="N74" s="8">
        <f t="shared" si="46"/>
        <v>1</v>
      </c>
      <c r="P74" s="140">
        <f t="shared" si="47"/>
        <v>0</v>
      </c>
      <c r="Q74">
        <f t="shared" si="48"/>
        <v>0</v>
      </c>
      <c r="R74">
        <f t="shared" si="49"/>
        <v>0</v>
      </c>
      <c r="S74">
        <f t="shared" si="50"/>
        <v>0</v>
      </c>
      <c r="T74">
        <f t="shared" si="51"/>
        <v>0</v>
      </c>
      <c r="U74">
        <f t="shared" si="52"/>
        <v>0</v>
      </c>
      <c r="V74">
        <f t="shared" si="53"/>
        <v>0</v>
      </c>
      <c r="W74">
        <f t="shared" si="54"/>
        <v>0</v>
      </c>
      <c r="X74">
        <f t="shared" si="55"/>
        <v>0</v>
      </c>
      <c r="Y74">
        <f t="shared" si="56"/>
        <v>0</v>
      </c>
      <c r="Z74">
        <f t="shared" si="57"/>
        <v>0</v>
      </c>
      <c r="AA74">
        <f t="shared" si="58"/>
        <v>0</v>
      </c>
      <c r="AB74">
        <f t="shared" si="59"/>
        <v>0</v>
      </c>
      <c r="AC74">
        <f t="shared" si="60"/>
        <v>0</v>
      </c>
      <c r="AD74">
        <f t="shared" si="61"/>
        <v>0</v>
      </c>
      <c r="AE74">
        <f t="shared" si="62"/>
        <v>1</v>
      </c>
      <c r="AJ74" s="122">
        <v>0</v>
      </c>
      <c r="AK74" s="8">
        <f t="shared" si="64"/>
        <v>1</v>
      </c>
      <c r="AL74" s="122">
        <v>0</v>
      </c>
      <c r="AM74" s="8">
        <f t="shared" si="65"/>
        <v>1</v>
      </c>
    </row>
    <row r="75" spans="1:39" ht="13">
      <c r="A75" s="251"/>
      <c r="B75" s="264"/>
      <c r="C75" s="81" t="s">
        <v>101</v>
      </c>
      <c r="D75" s="110">
        <v>1</v>
      </c>
      <c r="E75" s="122">
        <v>1</v>
      </c>
      <c r="F75" s="8">
        <f t="shared" si="43"/>
        <v>0</v>
      </c>
      <c r="G75" s="122">
        <v>0</v>
      </c>
      <c r="H75" s="8">
        <f t="shared" si="63"/>
        <v>1</v>
      </c>
      <c r="I75" s="122">
        <v>0</v>
      </c>
      <c r="J75" s="8">
        <f t="shared" si="44"/>
        <v>1</v>
      </c>
      <c r="K75" s="122">
        <v>0</v>
      </c>
      <c r="L75" s="8">
        <f t="shared" si="45"/>
        <v>1</v>
      </c>
      <c r="M75" s="122">
        <v>0</v>
      </c>
      <c r="N75" s="8">
        <f t="shared" si="46"/>
        <v>1</v>
      </c>
      <c r="P75" s="140">
        <f t="shared" si="47"/>
        <v>0</v>
      </c>
      <c r="Q75">
        <f t="shared" si="48"/>
        <v>0</v>
      </c>
      <c r="R75">
        <f t="shared" si="49"/>
        <v>0</v>
      </c>
      <c r="S75">
        <f t="shared" si="50"/>
        <v>0</v>
      </c>
      <c r="T75">
        <f t="shared" si="51"/>
        <v>0</v>
      </c>
      <c r="U75">
        <f t="shared" si="52"/>
        <v>0</v>
      </c>
      <c r="V75">
        <f t="shared" si="53"/>
        <v>0</v>
      </c>
      <c r="W75">
        <f t="shared" si="54"/>
        <v>0</v>
      </c>
      <c r="X75">
        <f t="shared" si="55"/>
        <v>0</v>
      </c>
      <c r="Y75">
        <f t="shared" si="56"/>
        <v>0</v>
      </c>
      <c r="Z75">
        <f t="shared" si="57"/>
        <v>0</v>
      </c>
      <c r="AA75">
        <f t="shared" si="58"/>
        <v>0</v>
      </c>
      <c r="AB75">
        <f t="shared" si="59"/>
        <v>0</v>
      </c>
      <c r="AC75">
        <f t="shared" si="60"/>
        <v>0</v>
      </c>
      <c r="AD75">
        <f t="shared" si="61"/>
        <v>0</v>
      </c>
      <c r="AE75">
        <f t="shared" si="62"/>
        <v>1</v>
      </c>
      <c r="AJ75" s="122">
        <v>0</v>
      </c>
      <c r="AK75" s="8">
        <f t="shared" si="64"/>
        <v>1</v>
      </c>
      <c r="AL75" s="122">
        <v>0</v>
      </c>
      <c r="AM75" s="8">
        <f t="shared" si="65"/>
        <v>1</v>
      </c>
    </row>
    <row r="76" spans="1:39" ht="13">
      <c r="A76" s="251"/>
      <c r="B76" s="264"/>
      <c r="C76" s="81" t="s">
        <v>102</v>
      </c>
      <c r="D76" s="110">
        <v>0</v>
      </c>
      <c r="E76" s="122">
        <v>0</v>
      </c>
      <c r="F76" s="8">
        <f t="shared" si="43"/>
        <v>0</v>
      </c>
      <c r="G76" s="122">
        <v>0</v>
      </c>
      <c r="H76" s="8">
        <f t="shared" si="63"/>
        <v>0</v>
      </c>
      <c r="I76" s="122">
        <v>0</v>
      </c>
      <c r="J76" s="8">
        <f t="shared" si="44"/>
        <v>0</v>
      </c>
      <c r="K76" s="122">
        <v>0</v>
      </c>
      <c r="L76" s="8">
        <f t="shared" si="45"/>
        <v>0</v>
      </c>
      <c r="M76" s="122">
        <v>0</v>
      </c>
      <c r="N76" s="8">
        <f t="shared" si="46"/>
        <v>0</v>
      </c>
      <c r="P76" s="140">
        <f t="shared" si="47"/>
        <v>0</v>
      </c>
      <c r="Q76">
        <f t="shared" si="48"/>
        <v>0</v>
      </c>
      <c r="R76">
        <f t="shared" si="49"/>
        <v>0</v>
      </c>
      <c r="S76">
        <f t="shared" si="50"/>
        <v>0</v>
      </c>
      <c r="T76">
        <f t="shared" si="51"/>
        <v>0</v>
      </c>
      <c r="U76">
        <f t="shared" si="52"/>
        <v>0</v>
      </c>
      <c r="V76">
        <f t="shared" si="53"/>
        <v>0</v>
      </c>
      <c r="W76">
        <f t="shared" si="54"/>
        <v>0</v>
      </c>
      <c r="X76">
        <f t="shared" si="55"/>
        <v>0</v>
      </c>
      <c r="Y76">
        <f t="shared" si="56"/>
        <v>0</v>
      </c>
      <c r="Z76">
        <f t="shared" si="57"/>
        <v>0</v>
      </c>
      <c r="AA76">
        <f t="shared" si="58"/>
        <v>0</v>
      </c>
      <c r="AB76">
        <f t="shared" si="59"/>
        <v>0</v>
      </c>
      <c r="AC76">
        <f t="shared" si="60"/>
        <v>0</v>
      </c>
      <c r="AD76">
        <f t="shared" si="61"/>
        <v>0</v>
      </c>
      <c r="AE76">
        <f t="shared" si="62"/>
        <v>0</v>
      </c>
      <c r="AJ76" s="122">
        <v>0</v>
      </c>
      <c r="AK76" s="8">
        <f t="shared" si="64"/>
        <v>0</v>
      </c>
      <c r="AL76" s="122">
        <v>0</v>
      </c>
      <c r="AM76" s="8">
        <f t="shared" si="65"/>
        <v>0</v>
      </c>
    </row>
    <row r="77" spans="1:39" ht="13">
      <c r="A77" s="251"/>
      <c r="B77" s="270"/>
      <c r="C77" s="82" t="s">
        <v>103</v>
      </c>
      <c r="D77" s="111">
        <v>1</v>
      </c>
      <c r="E77" s="123">
        <v>1</v>
      </c>
      <c r="F77" s="9">
        <f t="shared" si="43"/>
        <v>0</v>
      </c>
      <c r="G77" s="123">
        <v>0</v>
      </c>
      <c r="H77" s="9">
        <f t="shared" si="63"/>
        <v>1</v>
      </c>
      <c r="I77" s="123">
        <v>0</v>
      </c>
      <c r="J77" s="9">
        <f t="shared" si="44"/>
        <v>1</v>
      </c>
      <c r="K77" s="123">
        <v>0</v>
      </c>
      <c r="L77" s="9">
        <f t="shared" si="45"/>
        <v>1</v>
      </c>
      <c r="M77" s="123">
        <v>0</v>
      </c>
      <c r="N77" s="9">
        <f t="shared" si="46"/>
        <v>1</v>
      </c>
      <c r="P77" s="140">
        <f t="shared" si="47"/>
        <v>0</v>
      </c>
      <c r="Q77">
        <f t="shared" si="48"/>
        <v>0</v>
      </c>
      <c r="R77">
        <f t="shared" si="49"/>
        <v>0</v>
      </c>
      <c r="S77">
        <f t="shared" si="50"/>
        <v>0</v>
      </c>
      <c r="T77">
        <f t="shared" si="51"/>
        <v>0</v>
      </c>
      <c r="U77">
        <f t="shared" si="52"/>
        <v>0</v>
      </c>
      <c r="V77">
        <f t="shared" si="53"/>
        <v>0</v>
      </c>
      <c r="W77">
        <f t="shared" si="54"/>
        <v>0</v>
      </c>
      <c r="X77">
        <f t="shared" si="55"/>
        <v>0</v>
      </c>
      <c r="Y77">
        <f t="shared" si="56"/>
        <v>0</v>
      </c>
      <c r="Z77">
        <f t="shared" si="57"/>
        <v>0</v>
      </c>
      <c r="AA77">
        <f t="shared" si="58"/>
        <v>0</v>
      </c>
      <c r="AB77">
        <f t="shared" si="59"/>
        <v>0</v>
      </c>
      <c r="AC77">
        <f t="shared" si="60"/>
        <v>0</v>
      </c>
      <c r="AD77">
        <f t="shared" si="61"/>
        <v>0</v>
      </c>
      <c r="AE77">
        <f t="shared" si="62"/>
        <v>1</v>
      </c>
      <c r="AJ77" s="123">
        <v>0</v>
      </c>
      <c r="AK77" s="9">
        <f t="shared" si="64"/>
        <v>1</v>
      </c>
      <c r="AL77" s="123">
        <v>0</v>
      </c>
      <c r="AM77" s="9">
        <f t="shared" si="65"/>
        <v>1</v>
      </c>
    </row>
    <row r="78" spans="1:39" ht="13">
      <c r="A78" s="251"/>
      <c r="B78" s="264" t="s">
        <v>19</v>
      </c>
      <c r="C78" s="81" t="s">
        <v>104</v>
      </c>
      <c r="D78" s="110">
        <v>0</v>
      </c>
      <c r="E78" s="122">
        <v>0</v>
      </c>
      <c r="F78" s="8">
        <f t="shared" si="43"/>
        <v>0</v>
      </c>
      <c r="G78" s="122">
        <v>0</v>
      </c>
      <c r="H78" s="8">
        <f t="shared" si="63"/>
        <v>0</v>
      </c>
      <c r="I78" s="122">
        <v>0</v>
      </c>
      <c r="J78" s="8">
        <f t="shared" si="44"/>
        <v>0</v>
      </c>
      <c r="K78" s="122">
        <v>0</v>
      </c>
      <c r="L78" s="8">
        <f t="shared" si="45"/>
        <v>0</v>
      </c>
      <c r="M78" s="122">
        <v>0</v>
      </c>
      <c r="N78" s="8">
        <f t="shared" si="46"/>
        <v>0</v>
      </c>
      <c r="P78" s="140">
        <f t="shared" si="47"/>
        <v>0</v>
      </c>
      <c r="Q78">
        <f t="shared" si="48"/>
        <v>0</v>
      </c>
      <c r="R78">
        <f t="shared" si="49"/>
        <v>0</v>
      </c>
      <c r="S78">
        <f t="shared" si="50"/>
        <v>0</v>
      </c>
      <c r="T78">
        <f t="shared" si="51"/>
        <v>0</v>
      </c>
      <c r="U78">
        <f t="shared" si="52"/>
        <v>0</v>
      </c>
      <c r="V78">
        <f t="shared" si="53"/>
        <v>0</v>
      </c>
      <c r="W78">
        <f t="shared" si="54"/>
        <v>0</v>
      </c>
      <c r="X78">
        <f t="shared" si="55"/>
        <v>0</v>
      </c>
      <c r="Y78">
        <f t="shared" si="56"/>
        <v>0</v>
      </c>
      <c r="Z78">
        <f t="shared" si="57"/>
        <v>0</v>
      </c>
      <c r="AA78">
        <f t="shared" si="58"/>
        <v>0</v>
      </c>
      <c r="AB78">
        <f t="shared" si="59"/>
        <v>0</v>
      </c>
      <c r="AC78">
        <f t="shared" si="60"/>
        <v>0</v>
      </c>
      <c r="AD78">
        <f t="shared" si="61"/>
        <v>0</v>
      </c>
      <c r="AE78">
        <f t="shared" si="62"/>
        <v>0</v>
      </c>
      <c r="AJ78" s="122">
        <v>0</v>
      </c>
      <c r="AK78" s="8">
        <f t="shared" si="64"/>
        <v>0</v>
      </c>
      <c r="AL78" s="122">
        <v>0</v>
      </c>
      <c r="AM78" s="8">
        <f t="shared" si="65"/>
        <v>0</v>
      </c>
    </row>
    <row r="79" spans="1:39" ht="13">
      <c r="A79" s="251"/>
      <c r="B79" s="264"/>
      <c r="C79" s="81" t="s">
        <v>105</v>
      </c>
      <c r="D79" s="110">
        <v>0</v>
      </c>
      <c r="E79" s="122">
        <v>0</v>
      </c>
      <c r="F79" s="8">
        <f t="shared" si="43"/>
        <v>0</v>
      </c>
      <c r="G79" s="122">
        <v>0</v>
      </c>
      <c r="H79" s="8">
        <f t="shared" si="63"/>
        <v>0</v>
      </c>
      <c r="I79" s="122">
        <v>0</v>
      </c>
      <c r="J79" s="8">
        <f t="shared" si="44"/>
        <v>0</v>
      </c>
      <c r="K79" s="122">
        <v>0</v>
      </c>
      <c r="L79" s="8">
        <f t="shared" si="45"/>
        <v>0</v>
      </c>
      <c r="M79" s="122">
        <v>0</v>
      </c>
      <c r="N79" s="8">
        <f t="shared" si="46"/>
        <v>0</v>
      </c>
      <c r="P79" s="140">
        <f t="shared" si="47"/>
        <v>0</v>
      </c>
      <c r="Q79">
        <f t="shared" si="48"/>
        <v>0</v>
      </c>
      <c r="R79">
        <f t="shared" si="49"/>
        <v>0</v>
      </c>
      <c r="S79">
        <f t="shared" si="50"/>
        <v>0</v>
      </c>
      <c r="T79">
        <f t="shared" si="51"/>
        <v>0</v>
      </c>
      <c r="U79">
        <f t="shared" si="52"/>
        <v>0</v>
      </c>
      <c r="V79">
        <f t="shared" si="53"/>
        <v>0</v>
      </c>
      <c r="W79">
        <f t="shared" si="54"/>
        <v>0</v>
      </c>
      <c r="X79">
        <f t="shared" si="55"/>
        <v>0</v>
      </c>
      <c r="Y79">
        <f t="shared" si="56"/>
        <v>0</v>
      </c>
      <c r="Z79">
        <f t="shared" si="57"/>
        <v>0</v>
      </c>
      <c r="AA79">
        <f t="shared" si="58"/>
        <v>0</v>
      </c>
      <c r="AB79">
        <f t="shared" si="59"/>
        <v>0</v>
      </c>
      <c r="AC79">
        <f t="shared" si="60"/>
        <v>0</v>
      </c>
      <c r="AD79">
        <f t="shared" si="61"/>
        <v>0</v>
      </c>
      <c r="AE79">
        <f t="shared" si="62"/>
        <v>0</v>
      </c>
      <c r="AJ79" s="122">
        <v>0</v>
      </c>
      <c r="AK79" s="8">
        <f t="shared" si="64"/>
        <v>0</v>
      </c>
      <c r="AL79" s="122">
        <v>0</v>
      </c>
      <c r="AM79" s="8">
        <f t="shared" si="65"/>
        <v>0</v>
      </c>
    </row>
    <row r="80" spans="1:39" ht="13">
      <c r="A80" s="251"/>
      <c r="B80" s="264"/>
      <c r="C80" s="81" t="s">
        <v>106</v>
      </c>
      <c r="D80" s="110">
        <v>0</v>
      </c>
      <c r="E80" s="122">
        <v>0</v>
      </c>
      <c r="F80" s="8">
        <f t="shared" si="43"/>
        <v>0</v>
      </c>
      <c r="G80" s="122">
        <v>0</v>
      </c>
      <c r="H80" s="8">
        <f t="shared" si="63"/>
        <v>0</v>
      </c>
      <c r="I80" s="122">
        <v>0</v>
      </c>
      <c r="J80" s="8">
        <f t="shared" si="44"/>
        <v>0</v>
      </c>
      <c r="K80" s="122">
        <v>0</v>
      </c>
      <c r="L80" s="8">
        <f t="shared" si="45"/>
        <v>0</v>
      </c>
      <c r="M80" s="122">
        <v>0</v>
      </c>
      <c r="N80" s="8">
        <f t="shared" si="46"/>
        <v>0</v>
      </c>
      <c r="P80" s="140">
        <f t="shared" si="47"/>
        <v>0</v>
      </c>
      <c r="Q80">
        <f t="shared" si="48"/>
        <v>0</v>
      </c>
      <c r="R80">
        <f t="shared" si="49"/>
        <v>0</v>
      </c>
      <c r="S80">
        <f t="shared" si="50"/>
        <v>0</v>
      </c>
      <c r="T80">
        <f t="shared" si="51"/>
        <v>0</v>
      </c>
      <c r="U80">
        <f t="shared" si="52"/>
        <v>0</v>
      </c>
      <c r="V80">
        <f t="shared" si="53"/>
        <v>0</v>
      </c>
      <c r="W80">
        <f t="shared" si="54"/>
        <v>0</v>
      </c>
      <c r="X80">
        <f t="shared" si="55"/>
        <v>0</v>
      </c>
      <c r="Y80">
        <f t="shared" si="56"/>
        <v>0</v>
      </c>
      <c r="Z80">
        <f t="shared" si="57"/>
        <v>0</v>
      </c>
      <c r="AA80">
        <f t="shared" si="58"/>
        <v>0</v>
      </c>
      <c r="AB80">
        <f t="shared" si="59"/>
        <v>0</v>
      </c>
      <c r="AC80">
        <f t="shared" si="60"/>
        <v>0</v>
      </c>
      <c r="AD80">
        <f t="shared" si="61"/>
        <v>0</v>
      </c>
      <c r="AE80">
        <f t="shared" si="62"/>
        <v>0</v>
      </c>
      <c r="AJ80" s="122">
        <v>0</v>
      </c>
      <c r="AK80" s="8">
        <f t="shared" si="64"/>
        <v>0</v>
      </c>
      <c r="AL80" s="122">
        <v>0</v>
      </c>
      <c r="AM80" s="8">
        <f t="shared" si="65"/>
        <v>0</v>
      </c>
    </row>
    <row r="81" spans="1:39" ht="13">
      <c r="A81" s="251"/>
      <c r="B81" s="11" t="s">
        <v>20</v>
      </c>
      <c r="C81" s="83" t="s">
        <v>107</v>
      </c>
      <c r="D81" s="119">
        <v>1</v>
      </c>
      <c r="E81" s="126">
        <v>1</v>
      </c>
      <c r="F81" s="12">
        <f t="shared" si="43"/>
        <v>0</v>
      </c>
      <c r="G81" s="126">
        <v>0</v>
      </c>
      <c r="H81" s="12">
        <f t="shared" si="63"/>
        <v>1</v>
      </c>
      <c r="I81" s="126">
        <v>0</v>
      </c>
      <c r="J81" s="12">
        <f t="shared" si="44"/>
        <v>1</v>
      </c>
      <c r="K81" s="126">
        <v>0</v>
      </c>
      <c r="L81" s="12">
        <f t="shared" si="45"/>
        <v>1</v>
      </c>
      <c r="M81" s="126">
        <v>0</v>
      </c>
      <c r="N81" s="12">
        <f t="shared" si="46"/>
        <v>1</v>
      </c>
      <c r="P81" s="140">
        <f t="shared" si="47"/>
        <v>0</v>
      </c>
      <c r="Q81">
        <f t="shared" si="48"/>
        <v>0</v>
      </c>
      <c r="R81">
        <f t="shared" si="49"/>
        <v>0</v>
      </c>
      <c r="S81">
        <f t="shared" si="50"/>
        <v>0</v>
      </c>
      <c r="T81">
        <f t="shared" si="51"/>
        <v>0</v>
      </c>
      <c r="U81">
        <f t="shared" si="52"/>
        <v>0</v>
      </c>
      <c r="V81">
        <f t="shared" si="53"/>
        <v>0</v>
      </c>
      <c r="W81">
        <f t="shared" si="54"/>
        <v>0</v>
      </c>
      <c r="X81">
        <f t="shared" si="55"/>
        <v>0</v>
      </c>
      <c r="Y81">
        <f t="shared" si="56"/>
        <v>0</v>
      </c>
      <c r="Z81">
        <f t="shared" si="57"/>
        <v>0</v>
      </c>
      <c r="AA81">
        <f t="shared" si="58"/>
        <v>0</v>
      </c>
      <c r="AB81">
        <f t="shared" si="59"/>
        <v>0</v>
      </c>
      <c r="AC81">
        <f t="shared" si="60"/>
        <v>0</v>
      </c>
      <c r="AD81">
        <f t="shared" si="61"/>
        <v>0</v>
      </c>
      <c r="AE81">
        <f t="shared" si="62"/>
        <v>1</v>
      </c>
      <c r="AJ81" s="126">
        <v>0</v>
      </c>
      <c r="AK81" s="12">
        <f t="shared" si="64"/>
        <v>1</v>
      </c>
      <c r="AL81" s="126">
        <v>0</v>
      </c>
      <c r="AM81" s="12">
        <f t="shared" si="65"/>
        <v>1</v>
      </c>
    </row>
    <row r="82" spans="1:39" ht="13">
      <c r="A82" s="251"/>
      <c r="B82" s="4" t="s">
        <v>21</v>
      </c>
      <c r="C82" s="81" t="s">
        <v>108</v>
      </c>
      <c r="D82" s="110">
        <v>1</v>
      </c>
      <c r="E82" s="122">
        <v>1</v>
      </c>
      <c r="F82" s="8">
        <f t="shared" si="43"/>
        <v>0</v>
      </c>
      <c r="G82" s="122">
        <v>0</v>
      </c>
      <c r="H82" s="8">
        <f t="shared" si="63"/>
        <v>1</v>
      </c>
      <c r="I82" s="122">
        <v>0</v>
      </c>
      <c r="J82" s="8">
        <f t="shared" si="44"/>
        <v>1</v>
      </c>
      <c r="K82" s="122">
        <v>0</v>
      </c>
      <c r="L82" s="8">
        <f t="shared" si="45"/>
        <v>1</v>
      </c>
      <c r="M82" s="122">
        <v>0</v>
      </c>
      <c r="N82" s="8">
        <f t="shared" si="46"/>
        <v>1</v>
      </c>
      <c r="P82" s="140">
        <f t="shared" si="47"/>
        <v>0</v>
      </c>
      <c r="Q82">
        <f t="shared" si="48"/>
        <v>0</v>
      </c>
      <c r="R82">
        <f t="shared" si="49"/>
        <v>0</v>
      </c>
      <c r="S82">
        <f t="shared" si="50"/>
        <v>0</v>
      </c>
      <c r="T82">
        <f t="shared" si="51"/>
        <v>0</v>
      </c>
      <c r="U82">
        <f t="shared" si="52"/>
        <v>0</v>
      </c>
      <c r="V82">
        <f t="shared" si="53"/>
        <v>0</v>
      </c>
      <c r="W82">
        <f t="shared" si="54"/>
        <v>0</v>
      </c>
      <c r="X82">
        <f t="shared" si="55"/>
        <v>0</v>
      </c>
      <c r="Y82">
        <f t="shared" si="56"/>
        <v>0</v>
      </c>
      <c r="Z82">
        <f t="shared" si="57"/>
        <v>0</v>
      </c>
      <c r="AA82">
        <f t="shared" si="58"/>
        <v>0</v>
      </c>
      <c r="AB82">
        <f t="shared" si="59"/>
        <v>0</v>
      </c>
      <c r="AC82">
        <f t="shared" si="60"/>
        <v>0</v>
      </c>
      <c r="AD82">
        <f t="shared" si="61"/>
        <v>0</v>
      </c>
      <c r="AE82">
        <f t="shared" si="62"/>
        <v>1</v>
      </c>
      <c r="AJ82" s="122">
        <v>0</v>
      </c>
      <c r="AK82" s="8">
        <f t="shared" si="64"/>
        <v>1</v>
      </c>
      <c r="AL82" s="122">
        <v>0</v>
      </c>
      <c r="AM82" s="8">
        <f t="shared" si="65"/>
        <v>1</v>
      </c>
    </row>
    <row r="83" spans="1:39" ht="13">
      <c r="A83" s="251"/>
      <c r="B83" s="11" t="s">
        <v>22</v>
      </c>
      <c r="C83" s="83" t="s">
        <v>109</v>
      </c>
      <c r="D83" s="119">
        <v>1</v>
      </c>
      <c r="E83" s="126">
        <v>1</v>
      </c>
      <c r="F83" s="12">
        <f t="shared" si="43"/>
        <v>0</v>
      </c>
      <c r="G83" s="126">
        <v>0</v>
      </c>
      <c r="H83" s="12">
        <f t="shared" si="63"/>
        <v>1</v>
      </c>
      <c r="I83" s="126">
        <v>0</v>
      </c>
      <c r="J83" s="12">
        <f t="shared" si="44"/>
        <v>1</v>
      </c>
      <c r="K83" s="126">
        <v>0</v>
      </c>
      <c r="L83" s="12">
        <f t="shared" si="45"/>
        <v>1</v>
      </c>
      <c r="M83" s="126">
        <v>0</v>
      </c>
      <c r="N83" s="12">
        <f t="shared" si="46"/>
        <v>1</v>
      </c>
      <c r="P83" s="140">
        <f t="shared" si="47"/>
        <v>0</v>
      </c>
      <c r="Q83">
        <f t="shared" si="48"/>
        <v>0</v>
      </c>
      <c r="R83">
        <f t="shared" si="49"/>
        <v>0</v>
      </c>
      <c r="S83">
        <f t="shared" si="50"/>
        <v>0</v>
      </c>
      <c r="T83">
        <f t="shared" si="51"/>
        <v>0</v>
      </c>
      <c r="U83">
        <f t="shared" si="52"/>
        <v>0</v>
      </c>
      <c r="V83">
        <f t="shared" si="53"/>
        <v>0</v>
      </c>
      <c r="W83">
        <f t="shared" si="54"/>
        <v>0</v>
      </c>
      <c r="X83">
        <f t="shared" si="55"/>
        <v>0</v>
      </c>
      <c r="Y83">
        <f t="shared" si="56"/>
        <v>0</v>
      </c>
      <c r="Z83">
        <f t="shared" si="57"/>
        <v>0</v>
      </c>
      <c r="AA83">
        <f t="shared" si="58"/>
        <v>0</v>
      </c>
      <c r="AB83">
        <f t="shared" si="59"/>
        <v>0</v>
      </c>
      <c r="AC83">
        <f t="shared" si="60"/>
        <v>0</v>
      </c>
      <c r="AD83">
        <f t="shared" si="61"/>
        <v>0</v>
      </c>
      <c r="AE83">
        <f t="shared" si="62"/>
        <v>1</v>
      </c>
      <c r="AJ83" s="126">
        <v>0</v>
      </c>
      <c r="AK83" s="12">
        <f t="shared" si="64"/>
        <v>1</v>
      </c>
      <c r="AL83" s="126">
        <v>0</v>
      </c>
      <c r="AM83" s="12">
        <f t="shared" si="65"/>
        <v>1</v>
      </c>
    </row>
    <row r="84" spans="1:39" ht="13">
      <c r="A84" s="251"/>
      <c r="B84" s="7" t="s">
        <v>23</v>
      </c>
      <c r="C84" s="81" t="s">
        <v>111</v>
      </c>
      <c r="D84" s="110">
        <v>1</v>
      </c>
      <c r="E84" s="122">
        <v>1</v>
      </c>
      <c r="F84" s="8">
        <f t="shared" si="43"/>
        <v>0</v>
      </c>
      <c r="G84" s="122">
        <v>1</v>
      </c>
      <c r="H84" s="8">
        <f t="shared" si="63"/>
        <v>0</v>
      </c>
      <c r="I84" s="122">
        <v>0</v>
      </c>
      <c r="J84" s="8">
        <f t="shared" si="44"/>
        <v>1</v>
      </c>
      <c r="K84" s="122">
        <v>0</v>
      </c>
      <c r="L84" s="8">
        <f t="shared" si="45"/>
        <v>1</v>
      </c>
      <c r="M84" s="122">
        <v>0</v>
      </c>
      <c r="N84" s="8">
        <f t="shared" si="46"/>
        <v>1</v>
      </c>
      <c r="P84" s="140">
        <f t="shared" si="47"/>
        <v>0</v>
      </c>
      <c r="Q84">
        <f t="shared" si="48"/>
        <v>0</v>
      </c>
      <c r="R84">
        <f t="shared" si="49"/>
        <v>0</v>
      </c>
      <c r="S84">
        <f t="shared" si="50"/>
        <v>0</v>
      </c>
      <c r="T84">
        <f t="shared" si="51"/>
        <v>0</v>
      </c>
      <c r="U84">
        <f t="shared" si="52"/>
        <v>0</v>
      </c>
      <c r="V84">
        <f t="shared" si="53"/>
        <v>0</v>
      </c>
      <c r="W84">
        <f t="shared" si="54"/>
        <v>0</v>
      </c>
      <c r="X84">
        <f t="shared" si="55"/>
        <v>0</v>
      </c>
      <c r="Y84">
        <f t="shared" si="56"/>
        <v>0</v>
      </c>
      <c r="Z84">
        <f t="shared" si="57"/>
        <v>0</v>
      </c>
      <c r="AA84">
        <f t="shared" si="58"/>
        <v>1</v>
      </c>
      <c r="AB84">
        <f t="shared" si="59"/>
        <v>0</v>
      </c>
      <c r="AC84">
        <f t="shared" si="60"/>
        <v>0</v>
      </c>
      <c r="AD84">
        <f t="shared" si="61"/>
        <v>0</v>
      </c>
      <c r="AE84">
        <f t="shared" si="62"/>
        <v>1</v>
      </c>
      <c r="AJ84" s="122">
        <v>1</v>
      </c>
      <c r="AK84" s="8">
        <f t="shared" si="64"/>
        <v>0</v>
      </c>
      <c r="AL84" s="122">
        <v>1</v>
      </c>
      <c r="AM84" s="8">
        <f t="shared" si="65"/>
        <v>0</v>
      </c>
    </row>
    <row r="85" spans="1:39" ht="13">
      <c r="A85" s="251"/>
      <c r="B85" s="11" t="s">
        <v>24</v>
      </c>
      <c r="C85" s="83" t="s">
        <v>112</v>
      </c>
      <c r="D85" s="119">
        <v>1</v>
      </c>
      <c r="E85" s="126">
        <v>1</v>
      </c>
      <c r="F85" s="12">
        <f t="shared" si="43"/>
        <v>0</v>
      </c>
      <c r="G85" s="126">
        <v>1</v>
      </c>
      <c r="H85" s="12">
        <f t="shared" si="63"/>
        <v>0</v>
      </c>
      <c r="I85" s="126">
        <v>0</v>
      </c>
      <c r="J85" s="12">
        <f t="shared" si="44"/>
        <v>1</v>
      </c>
      <c r="K85" s="126">
        <v>0</v>
      </c>
      <c r="L85" s="12">
        <f t="shared" si="45"/>
        <v>1</v>
      </c>
      <c r="M85" s="126">
        <v>0</v>
      </c>
      <c r="N85" s="12">
        <f t="shared" si="46"/>
        <v>1</v>
      </c>
      <c r="P85" s="140">
        <f t="shared" si="47"/>
        <v>0</v>
      </c>
      <c r="Q85">
        <f t="shared" si="48"/>
        <v>0</v>
      </c>
      <c r="R85">
        <f t="shared" si="49"/>
        <v>0</v>
      </c>
      <c r="S85">
        <f t="shared" si="50"/>
        <v>0</v>
      </c>
      <c r="T85">
        <f t="shared" si="51"/>
        <v>0</v>
      </c>
      <c r="U85">
        <f t="shared" si="52"/>
        <v>0</v>
      </c>
      <c r="V85">
        <f t="shared" si="53"/>
        <v>0</v>
      </c>
      <c r="W85">
        <f t="shared" si="54"/>
        <v>0</v>
      </c>
      <c r="X85">
        <f t="shared" si="55"/>
        <v>0</v>
      </c>
      <c r="Y85">
        <f t="shared" si="56"/>
        <v>0</v>
      </c>
      <c r="Z85">
        <f t="shared" si="57"/>
        <v>0</v>
      </c>
      <c r="AA85">
        <f t="shared" si="58"/>
        <v>1</v>
      </c>
      <c r="AB85">
        <f t="shared" si="59"/>
        <v>0</v>
      </c>
      <c r="AC85">
        <f t="shared" si="60"/>
        <v>0</v>
      </c>
      <c r="AD85">
        <f t="shared" si="61"/>
        <v>0</v>
      </c>
      <c r="AE85">
        <f t="shared" si="62"/>
        <v>1</v>
      </c>
      <c r="AJ85" s="126">
        <v>1</v>
      </c>
      <c r="AK85" s="12">
        <f t="shared" si="64"/>
        <v>0</v>
      </c>
      <c r="AL85" s="126">
        <v>1</v>
      </c>
      <c r="AM85" s="12">
        <f t="shared" si="65"/>
        <v>0</v>
      </c>
    </row>
    <row r="86" spans="1:39" ht="13">
      <c r="A86" s="251"/>
      <c r="B86" s="7" t="s">
        <v>25</v>
      </c>
      <c r="C86" s="81" t="s">
        <v>113</v>
      </c>
      <c r="D86" s="110">
        <v>1</v>
      </c>
      <c r="E86" s="122">
        <v>1</v>
      </c>
      <c r="F86" s="8">
        <f t="shared" si="43"/>
        <v>0</v>
      </c>
      <c r="G86" s="122">
        <v>0</v>
      </c>
      <c r="H86" s="8">
        <f t="shared" si="63"/>
        <v>1</v>
      </c>
      <c r="I86" s="122">
        <v>0</v>
      </c>
      <c r="J86" s="8">
        <f t="shared" si="44"/>
        <v>1</v>
      </c>
      <c r="K86" s="122">
        <v>0</v>
      </c>
      <c r="L86" s="8">
        <f t="shared" si="45"/>
        <v>1</v>
      </c>
      <c r="M86" s="122">
        <v>0</v>
      </c>
      <c r="N86" s="8">
        <f t="shared" si="46"/>
        <v>1</v>
      </c>
      <c r="P86" s="140">
        <f t="shared" si="47"/>
        <v>0</v>
      </c>
      <c r="Q86">
        <f t="shared" si="48"/>
        <v>0</v>
      </c>
      <c r="R86">
        <f t="shared" si="49"/>
        <v>0</v>
      </c>
      <c r="S86">
        <f t="shared" si="50"/>
        <v>0</v>
      </c>
      <c r="T86">
        <f t="shared" si="51"/>
        <v>0</v>
      </c>
      <c r="U86">
        <f t="shared" si="52"/>
        <v>0</v>
      </c>
      <c r="V86">
        <f t="shared" si="53"/>
        <v>0</v>
      </c>
      <c r="W86">
        <f t="shared" si="54"/>
        <v>0</v>
      </c>
      <c r="X86">
        <f t="shared" si="55"/>
        <v>0</v>
      </c>
      <c r="Y86">
        <f t="shared" si="56"/>
        <v>0</v>
      </c>
      <c r="Z86">
        <f t="shared" si="57"/>
        <v>0</v>
      </c>
      <c r="AA86">
        <f t="shared" si="58"/>
        <v>0</v>
      </c>
      <c r="AB86">
        <f t="shared" si="59"/>
        <v>0</v>
      </c>
      <c r="AC86">
        <f t="shared" si="60"/>
        <v>0</v>
      </c>
      <c r="AD86">
        <f t="shared" si="61"/>
        <v>0</v>
      </c>
      <c r="AE86">
        <f t="shared" si="62"/>
        <v>1</v>
      </c>
      <c r="AJ86" s="122">
        <v>0</v>
      </c>
      <c r="AK86" s="8">
        <f t="shared" si="64"/>
        <v>1</v>
      </c>
      <c r="AL86" s="122">
        <v>0</v>
      </c>
      <c r="AM86" s="8">
        <f t="shared" si="65"/>
        <v>1</v>
      </c>
    </row>
    <row r="87" spans="1:39" ht="13">
      <c r="A87" s="251"/>
      <c r="B87" s="11" t="s">
        <v>26</v>
      </c>
      <c r="C87" s="83" t="s">
        <v>114</v>
      </c>
      <c r="D87" s="119">
        <v>1</v>
      </c>
      <c r="E87" s="126">
        <v>1</v>
      </c>
      <c r="F87" s="12">
        <f t="shared" si="43"/>
        <v>0</v>
      </c>
      <c r="G87" s="126">
        <v>1</v>
      </c>
      <c r="H87" s="12">
        <f t="shared" si="63"/>
        <v>0</v>
      </c>
      <c r="I87" s="126">
        <v>0</v>
      </c>
      <c r="J87" s="12">
        <f t="shared" si="44"/>
        <v>1</v>
      </c>
      <c r="K87" s="126">
        <v>0</v>
      </c>
      <c r="L87" s="12">
        <f t="shared" si="45"/>
        <v>1</v>
      </c>
      <c r="M87" s="126">
        <v>0</v>
      </c>
      <c r="N87" s="12">
        <f t="shared" si="46"/>
        <v>1</v>
      </c>
      <c r="P87" s="140">
        <f t="shared" si="47"/>
        <v>0</v>
      </c>
      <c r="Q87">
        <f t="shared" si="48"/>
        <v>0</v>
      </c>
      <c r="R87">
        <f t="shared" si="49"/>
        <v>0</v>
      </c>
      <c r="S87">
        <f t="shared" si="50"/>
        <v>0</v>
      </c>
      <c r="T87">
        <f t="shared" si="51"/>
        <v>0</v>
      </c>
      <c r="U87">
        <f t="shared" si="52"/>
        <v>0</v>
      </c>
      <c r="V87">
        <f t="shared" si="53"/>
        <v>0</v>
      </c>
      <c r="W87">
        <f t="shared" si="54"/>
        <v>0</v>
      </c>
      <c r="X87">
        <f t="shared" si="55"/>
        <v>0</v>
      </c>
      <c r="Y87">
        <f t="shared" si="56"/>
        <v>0</v>
      </c>
      <c r="Z87">
        <f t="shared" si="57"/>
        <v>0</v>
      </c>
      <c r="AA87">
        <f t="shared" si="58"/>
        <v>1</v>
      </c>
      <c r="AB87">
        <f t="shared" si="59"/>
        <v>0</v>
      </c>
      <c r="AC87">
        <f t="shared" si="60"/>
        <v>0</v>
      </c>
      <c r="AD87">
        <f t="shared" si="61"/>
        <v>0</v>
      </c>
      <c r="AE87">
        <f t="shared" si="62"/>
        <v>1</v>
      </c>
      <c r="AJ87" s="126">
        <v>1</v>
      </c>
      <c r="AK87" s="12">
        <f t="shared" si="64"/>
        <v>0</v>
      </c>
      <c r="AL87" s="126">
        <v>1</v>
      </c>
      <c r="AM87" s="12">
        <f t="shared" si="65"/>
        <v>0</v>
      </c>
    </row>
    <row r="88" spans="1:39" ht="13">
      <c r="A88" s="251"/>
      <c r="B88" s="7" t="s">
        <v>27</v>
      </c>
      <c r="C88" s="81" t="s">
        <v>115</v>
      </c>
      <c r="D88" s="110">
        <v>1</v>
      </c>
      <c r="E88" s="122">
        <v>1</v>
      </c>
      <c r="F88" s="8">
        <f t="shared" si="43"/>
        <v>0</v>
      </c>
      <c r="G88" s="122">
        <v>1</v>
      </c>
      <c r="H88" s="8">
        <f t="shared" si="63"/>
        <v>0</v>
      </c>
      <c r="I88" s="122">
        <v>0</v>
      </c>
      <c r="J88" s="8">
        <f t="shared" si="44"/>
        <v>1</v>
      </c>
      <c r="K88" s="122">
        <v>0</v>
      </c>
      <c r="L88" s="8">
        <f t="shared" si="45"/>
        <v>1</v>
      </c>
      <c r="M88" s="122">
        <v>0</v>
      </c>
      <c r="N88" s="8">
        <f t="shared" si="46"/>
        <v>1</v>
      </c>
      <c r="P88" s="140">
        <f t="shared" si="47"/>
        <v>0</v>
      </c>
      <c r="Q88">
        <f t="shared" si="48"/>
        <v>0</v>
      </c>
      <c r="R88">
        <f t="shared" si="49"/>
        <v>0</v>
      </c>
      <c r="S88">
        <f t="shared" si="50"/>
        <v>0</v>
      </c>
      <c r="T88">
        <f t="shared" si="51"/>
        <v>0</v>
      </c>
      <c r="U88">
        <f t="shared" si="52"/>
        <v>0</v>
      </c>
      <c r="V88">
        <f t="shared" si="53"/>
        <v>0</v>
      </c>
      <c r="W88">
        <f t="shared" si="54"/>
        <v>0</v>
      </c>
      <c r="X88">
        <f t="shared" si="55"/>
        <v>0</v>
      </c>
      <c r="Y88">
        <f t="shared" si="56"/>
        <v>0</v>
      </c>
      <c r="Z88">
        <f t="shared" si="57"/>
        <v>0</v>
      </c>
      <c r="AA88">
        <f t="shared" si="58"/>
        <v>1</v>
      </c>
      <c r="AB88">
        <f t="shared" si="59"/>
        <v>0</v>
      </c>
      <c r="AC88">
        <f t="shared" si="60"/>
        <v>0</v>
      </c>
      <c r="AD88">
        <f t="shared" si="61"/>
        <v>0</v>
      </c>
      <c r="AE88">
        <f t="shared" si="62"/>
        <v>1</v>
      </c>
      <c r="AJ88" s="122">
        <v>1</v>
      </c>
      <c r="AK88" s="8">
        <f t="shared" si="64"/>
        <v>0</v>
      </c>
      <c r="AL88" s="122">
        <v>1</v>
      </c>
      <c r="AM88" s="8">
        <f t="shared" si="65"/>
        <v>0</v>
      </c>
    </row>
    <row r="89" spans="1:39" ht="14" thickBot="1">
      <c r="A89" s="252"/>
      <c r="B89" s="90" t="s">
        <v>28</v>
      </c>
      <c r="C89" s="89" t="s">
        <v>110</v>
      </c>
      <c r="D89" s="120">
        <v>0</v>
      </c>
      <c r="E89" s="127">
        <v>0</v>
      </c>
      <c r="F89" s="91">
        <f t="shared" si="43"/>
        <v>0</v>
      </c>
      <c r="G89" s="127">
        <v>0</v>
      </c>
      <c r="H89" s="91">
        <f t="shared" si="63"/>
        <v>0</v>
      </c>
      <c r="I89" s="127">
        <v>0</v>
      </c>
      <c r="J89" s="91">
        <f t="shared" si="44"/>
        <v>0</v>
      </c>
      <c r="K89" s="127">
        <v>0</v>
      </c>
      <c r="L89" s="91">
        <f t="shared" si="45"/>
        <v>0</v>
      </c>
      <c r="M89" s="127">
        <v>0</v>
      </c>
      <c r="N89" s="91">
        <f t="shared" si="46"/>
        <v>0</v>
      </c>
      <c r="P89" s="140">
        <f t="shared" si="47"/>
        <v>0</v>
      </c>
      <c r="Q89">
        <f t="shared" si="48"/>
        <v>0</v>
      </c>
      <c r="R89">
        <f t="shared" si="49"/>
        <v>0</v>
      </c>
      <c r="S89">
        <f t="shared" si="50"/>
        <v>0</v>
      </c>
      <c r="T89">
        <f t="shared" si="51"/>
        <v>0</v>
      </c>
      <c r="U89">
        <f t="shared" si="52"/>
        <v>0</v>
      </c>
      <c r="V89">
        <f t="shared" si="53"/>
        <v>0</v>
      </c>
      <c r="W89">
        <f t="shared" si="54"/>
        <v>0</v>
      </c>
      <c r="X89">
        <f t="shared" si="55"/>
        <v>0</v>
      </c>
      <c r="Y89">
        <f t="shared" si="56"/>
        <v>0</v>
      </c>
      <c r="Z89">
        <f t="shared" si="57"/>
        <v>0</v>
      </c>
      <c r="AA89">
        <f t="shared" si="58"/>
        <v>0</v>
      </c>
      <c r="AB89">
        <f t="shared" si="59"/>
        <v>0</v>
      </c>
      <c r="AC89">
        <f t="shared" si="60"/>
        <v>0</v>
      </c>
      <c r="AD89">
        <f t="shared" si="61"/>
        <v>0</v>
      </c>
      <c r="AE89">
        <f t="shared" si="62"/>
        <v>0</v>
      </c>
      <c r="AJ89" s="127">
        <v>0</v>
      </c>
      <c r="AK89" s="91">
        <f t="shared" si="64"/>
        <v>0</v>
      </c>
      <c r="AL89" s="127">
        <v>0</v>
      </c>
      <c r="AM89" s="91">
        <f t="shared" si="65"/>
        <v>0</v>
      </c>
    </row>
    <row r="90" spans="1:39" ht="14" thickBot="1">
      <c r="A90" s="92"/>
      <c r="B90" s="21" t="s">
        <v>48</v>
      </c>
      <c r="C90" s="86" t="s">
        <v>49</v>
      </c>
      <c r="D90" s="93">
        <f>SUM(D3:D89)</f>
        <v>56</v>
      </c>
      <c r="E90" s="20">
        <f>COUNTIF(E3:E89,"1")</f>
        <v>55</v>
      </c>
      <c r="F90" s="22">
        <f>COUNTIF(F3:F89,"-1")</f>
        <v>0</v>
      </c>
      <c r="G90" s="20">
        <f>COUNTIF(G3:G89,"1")</f>
        <v>30</v>
      </c>
      <c r="H90" s="22">
        <f>COUNTIF(H3:H89,"-1")</f>
        <v>3</v>
      </c>
      <c r="I90" s="20">
        <f>COUNTIF(I3:I89,"1")</f>
        <v>20</v>
      </c>
      <c r="J90" s="22">
        <f>COUNTIF(J3:J89,"-1")</f>
        <v>2</v>
      </c>
      <c r="K90" s="20">
        <f>COUNTIF(K3:K89,"1")</f>
        <v>2</v>
      </c>
      <c r="L90" s="22">
        <f>COUNTIF(L3:L89,"-1")</f>
        <v>0</v>
      </c>
      <c r="M90" s="20">
        <f>COUNTIF(M3:M89,"1")</f>
        <v>21</v>
      </c>
      <c r="N90" s="22">
        <f>COUNTIF(N3:N89,"-1")</f>
        <v>3</v>
      </c>
      <c r="AJ90" s="20">
        <f>SUM(AJ3:AJ89)</f>
        <v>30</v>
      </c>
      <c r="AK90" s="22">
        <f>COUNTIF(AK3:AK89,"-1")</f>
        <v>3</v>
      </c>
      <c r="AL90" s="20">
        <f>SUM(AL3:AL89)</f>
        <v>29</v>
      </c>
      <c r="AM90" s="22">
        <f>COUNTIF(AM3:AM89,"-1")</f>
        <v>2</v>
      </c>
    </row>
  </sheetData>
  <mergeCells count="24">
    <mergeCell ref="AJ1:AK1"/>
    <mergeCell ref="AL1:AM1"/>
    <mergeCell ref="A3:A23"/>
    <mergeCell ref="A24:A49"/>
    <mergeCell ref="A50:A89"/>
    <mergeCell ref="C1:C2"/>
    <mergeCell ref="A1:A2"/>
    <mergeCell ref="B1:B2"/>
    <mergeCell ref="D1:D2"/>
    <mergeCell ref="B50:B53"/>
    <mergeCell ref="B54:B77"/>
    <mergeCell ref="B78:B80"/>
    <mergeCell ref="B24:B25"/>
    <mergeCell ref="B26:B33"/>
    <mergeCell ref="B34:B38"/>
    <mergeCell ref="B39:B46"/>
    <mergeCell ref="I1:J1"/>
    <mergeCell ref="K1:L1"/>
    <mergeCell ref="M1:N1"/>
    <mergeCell ref="B47:B49"/>
    <mergeCell ref="B22:B23"/>
    <mergeCell ref="B4:B20"/>
    <mergeCell ref="E1:F1"/>
    <mergeCell ref="G1:H1"/>
  </mergeCells>
  <conditionalFormatting sqref="F3:F89 H3:H89 J3:J89 L3:L89 N3:N89">
    <cfRule type="cellIs" dxfId="9" priority="2" stopIfTrue="1" operator="equal">
      <formula>-1</formula>
    </cfRule>
  </conditionalFormatting>
  <conditionalFormatting sqref="AK3:AM89">
    <cfRule type="cellIs" dxfId="8" priority="1" stopIfTrue="1" operator="equal">
      <formula>-1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opLeftCell="C1" zoomScale="85" zoomScaleNormal="85" zoomScalePageLayoutView="85" workbookViewId="0">
      <selection activeCell="E2" sqref="E1:W1048576"/>
    </sheetView>
  </sheetViews>
  <sheetFormatPr baseColWidth="10" defaultColWidth="8.83203125" defaultRowHeight="12" x14ac:dyDescent="0"/>
  <cols>
    <col min="1" max="1" width="6.6640625" bestFit="1" customWidth="1"/>
    <col min="2" max="2" width="24.33203125" bestFit="1" customWidth="1"/>
    <col min="3" max="3" width="38.5" customWidth="1"/>
    <col min="4" max="4" width="8.83203125" bestFit="1" customWidth="1"/>
    <col min="5" max="5" width="3.83203125" hidden="1" customWidth="1"/>
    <col min="6" max="6" width="5.33203125" hidden="1" customWidth="1"/>
    <col min="7" max="23" width="5.83203125" hidden="1" customWidth="1"/>
  </cols>
  <sheetData>
    <row r="1" spans="1:23" ht="13">
      <c r="A1" s="242" t="s">
        <v>126</v>
      </c>
      <c r="B1" s="242" t="s">
        <v>29</v>
      </c>
      <c r="C1" s="275" t="s">
        <v>133</v>
      </c>
      <c r="D1" s="242" t="s">
        <v>119</v>
      </c>
      <c r="E1" s="227" t="s">
        <v>118</v>
      </c>
      <c r="F1" s="262"/>
      <c r="G1" s="227" t="s">
        <v>5</v>
      </c>
      <c r="H1" s="262"/>
      <c r="I1" s="227" t="s">
        <v>4</v>
      </c>
      <c r="J1" s="262"/>
      <c r="K1" s="227" t="s">
        <v>0</v>
      </c>
      <c r="L1" s="262"/>
      <c r="M1" s="227" t="s">
        <v>3</v>
      </c>
      <c r="N1" s="262"/>
      <c r="T1" s="225" t="s">
        <v>190</v>
      </c>
      <c r="U1" s="226"/>
      <c r="V1" s="225" t="s">
        <v>191</v>
      </c>
      <c r="W1" s="226"/>
    </row>
    <row r="2" spans="1:23" ht="14" thickBot="1">
      <c r="A2" s="243"/>
      <c r="B2" s="243"/>
      <c r="C2" s="276"/>
      <c r="D2" s="243"/>
      <c r="E2" s="55" t="s">
        <v>122</v>
      </c>
      <c r="F2" s="56" t="s">
        <v>121</v>
      </c>
      <c r="G2" s="55" t="s">
        <v>122</v>
      </c>
      <c r="H2" s="56" t="s">
        <v>121</v>
      </c>
      <c r="I2" s="55" t="s">
        <v>122</v>
      </c>
      <c r="J2" s="56" t="s">
        <v>121</v>
      </c>
      <c r="K2" s="55" t="s">
        <v>122</v>
      </c>
      <c r="L2" s="56" t="s">
        <v>121</v>
      </c>
      <c r="M2" s="55" t="s">
        <v>122</v>
      </c>
      <c r="N2" s="56" t="s">
        <v>121</v>
      </c>
      <c r="T2" s="55" t="s">
        <v>122</v>
      </c>
      <c r="U2" s="56" t="s">
        <v>121</v>
      </c>
      <c r="V2" s="55" t="s">
        <v>122</v>
      </c>
      <c r="W2" s="56" t="s">
        <v>121</v>
      </c>
    </row>
    <row r="3" spans="1:23" ht="13">
      <c r="A3" s="250" t="s">
        <v>123</v>
      </c>
      <c r="B3" s="41" t="s">
        <v>8</v>
      </c>
      <c r="C3" s="81" t="s">
        <v>134</v>
      </c>
      <c r="D3" s="109">
        <v>0</v>
      </c>
      <c r="E3" s="112">
        <v>0</v>
      </c>
      <c r="F3" s="18">
        <f>$D3-E3</f>
        <v>0</v>
      </c>
      <c r="G3" s="112">
        <v>0</v>
      </c>
      <c r="H3" s="18">
        <f>$D3-G3</f>
        <v>0</v>
      </c>
      <c r="I3" s="112">
        <v>0</v>
      </c>
      <c r="J3" s="18">
        <f>$D3-I3</f>
        <v>0</v>
      </c>
      <c r="K3" s="112">
        <v>0</v>
      </c>
      <c r="L3" s="18">
        <f>$D3-K3</f>
        <v>0</v>
      </c>
      <c r="M3" s="112">
        <v>0</v>
      </c>
      <c r="N3" s="18">
        <f>$D3-M3</f>
        <v>0</v>
      </c>
      <c r="T3" s="112">
        <v>0</v>
      </c>
      <c r="U3" s="18">
        <f>$D3-T3</f>
        <v>0</v>
      </c>
      <c r="V3" s="112">
        <v>0</v>
      </c>
      <c r="W3" s="18">
        <f>$D3-V3</f>
        <v>0</v>
      </c>
    </row>
    <row r="4" spans="1:23" ht="13">
      <c r="A4" s="251"/>
      <c r="B4" s="280" t="s">
        <v>6</v>
      </c>
      <c r="C4" s="80" t="s">
        <v>30</v>
      </c>
      <c r="D4" s="109">
        <v>0</v>
      </c>
      <c r="E4" s="121">
        <v>0</v>
      </c>
      <c r="F4" s="5">
        <f t="shared" ref="F4:H20" si="0">$D4-E4</f>
        <v>0</v>
      </c>
      <c r="G4" s="121">
        <v>1</v>
      </c>
      <c r="H4" s="5">
        <f t="shared" si="0"/>
        <v>-1</v>
      </c>
      <c r="I4" s="121">
        <v>1</v>
      </c>
      <c r="J4" s="5">
        <f t="shared" ref="J4:J68" si="1">$D4-I4</f>
        <v>-1</v>
      </c>
      <c r="K4" s="121">
        <v>0</v>
      </c>
      <c r="L4" s="5">
        <f t="shared" ref="L4:L68" si="2">$D4-K4</f>
        <v>0</v>
      </c>
      <c r="M4" s="121">
        <v>0</v>
      </c>
      <c r="N4" s="5">
        <f t="shared" ref="N4:N68" si="3">$D4-M4</f>
        <v>0</v>
      </c>
      <c r="T4" s="121">
        <v>1</v>
      </c>
      <c r="U4" s="5">
        <f t="shared" ref="U4:U67" si="4">$D4-T4</f>
        <v>-1</v>
      </c>
      <c r="V4" s="121">
        <v>1</v>
      </c>
      <c r="W4" s="5">
        <f t="shared" ref="W4:W67" si="5">$D4-V4</f>
        <v>-1</v>
      </c>
    </row>
    <row r="5" spans="1:23" ht="13">
      <c r="A5" s="251"/>
      <c r="B5" s="281"/>
      <c r="C5" s="81" t="s">
        <v>31</v>
      </c>
      <c r="D5" s="110">
        <v>0</v>
      </c>
      <c r="E5" s="122">
        <v>0</v>
      </c>
      <c r="F5" s="8">
        <f t="shared" si="0"/>
        <v>0</v>
      </c>
      <c r="G5" s="122">
        <v>1</v>
      </c>
      <c r="H5" s="8">
        <f t="shared" si="0"/>
        <v>-1</v>
      </c>
      <c r="I5" s="122">
        <v>1</v>
      </c>
      <c r="J5" s="8">
        <f t="shared" si="1"/>
        <v>-1</v>
      </c>
      <c r="K5" s="122">
        <v>0</v>
      </c>
      <c r="L5" s="8">
        <f t="shared" si="2"/>
        <v>0</v>
      </c>
      <c r="M5" s="122">
        <v>0</v>
      </c>
      <c r="N5" s="8">
        <f t="shared" si="3"/>
        <v>0</v>
      </c>
      <c r="T5" s="122">
        <v>1</v>
      </c>
      <c r="U5" s="8">
        <f t="shared" si="4"/>
        <v>-1</v>
      </c>
      <c r="V5" s="122">
        <v>1</v>
      </c>
      <c r="W5" s="8">
        <f t="shared" si="5"/>
        <v>-1</v>
      </c>
    </row>
    <row r="6" spans="1:23" ht="13">
      <c r="A6" s="251"/>
      <c r="B6" s="281"/>
      <c r="C6" s="81" t="s">
        <v>32</v>
      </c>
      <c r="D6" s="110">
        <v>0</v>
      </c>
      <c r="E6" s="122">
        <v>0</v>
      </c>
      <c r="F6" s="8">
        <f t="shared" si="0"/>
        <v>0</v>
      </c>
      <c r="G6" s="122">
        <v>1</v>
      </c>
      <c r="H6" s="8">
        <f t="shared" si="0"/>
        <v>-1</v>
      </c>
      <c r="I6" s="122">
        <v>1</v>
      </c>
      <c r="J6" s="8">
        <f t="shared" si="1"/>
        <v>-1</v>
      </c>
      <c r="K6" s="122">
        <v>0</v>
      </c>
      <c r="L6" s="8">
        <f t="shared" si="2"/>
        <v>0</v>
      </c>
      <c r="M6" s="122">
        <v>0</v>
      </c>
      <c r="N6" s="8">
        <f t="shared" si="3"/>
        <v>0</v>
      </c>
      <c r="T6" s="122">
        <v>1</v>
      </c>
      <c r="U6" s="8">
        <f t="shared" si="4"/>
        <v>-1</v>
      </c>
      <c r="V6" s="122">
        <v>1</v>
      </c>
      <c r="W6" s="8">
        <f t="shared" si="5"/>
        <v>-1</v>
      </c>
    </row>
    <row r="7" spans="1:23" ht="13">
      <c r="A7" s="251"/>
      <c r="B7" s="281"/>
      <c r="C7" s="81" t="s">
        <v>33</v>
      </c>
      <c r="D7" s="110">
        <v>0</v>
      </c>
      <c r="E7" s="122">
        <v>0</v>
      </c>
      <c r="F7" s="8">
        <f t="shared" si="0"/>
        <v>0</v>
      </c>
      <c r="G7" s="122">
        <v>0</v>
      </c>
      <c r="H7" s="8">
        <f t="shared" si="0"/>
        <v>0</v>
      </c>
      <c r="I7" s="122">
        <v>0</v>
      </c>
      <c r="J7" s="8">
        <f t="shared" si="1"/>
        <v>0</v>
      </c>
      <c r="K7" s="122">
        <v>0</v>
      </c>
      <c r="L7" s="8">
        <f t="shared" si="2"/>
        <v>0</v>
      </c>
      <c r="M7" s="122">
        <v>0</v>
      </c>
      <c r="N7" s="8">
        <f t="shared" si="3"/>
        <v>0</v>
      </c>
      <c r="T7" s="122">
        <v>0</v>
      </c>
      <c r="U7" s="8">
        <f t="shared" si="4"/>
        <v>0</v>
      </c>
      <c r="V7" s="122">
        <v>0</v>
      </c>
      <c r="W7" s="8">
        <f t="shared" si="5"/>
        <v>0</v>
      </c>
    </row>
    <row r="8" spans="1:23" ht="13">
      <c r="A8" s="251"/>
      <c r="B8" s="281"/>
      <c r="C8" s="81" t="s">
        <v>34</v>
      </c>
      <c r="D8" s="110">
        <v>0</v>
      </c>
      <c r="E8" s="122">
        <v>0</v>
      </c>
      <c r="F8" s="8">
        <f t="shared" si="0"/>
        <v>0</v>
      </c>
      <c r="G8" s="122">
        <v>1</v>
      </c>
      <c r="H8" s="8">
        <f t="shared" si="0"/>
        <v>-1</v>
      </c>
      <c r="I8" s="122">
        <v>1</v>
      </c>
      <c r="J8" s="8">
        <f t="shared" si="1"/>
        <v>-1</v>
      </c>
      <c r="K8" s="122">
        <v>0</v>
      </c>
      <c r="L8" s="8">
        <f t="shared" si="2"/>
        <v>0</v>
      </c>
      <c r="M8" s="122">
        <v>0</v>
      </c>
      <c r="N8" s="8">
        <f t="shared" si="3"/>
        <v>0</v>
      </c>
      <c r="T8" s="122">
        <v>1</v>
      </c>
      <c r="U8" s="8">
        <f t="shared" si="4"/>
        <v>-1</v>
      </c>
      <c r="V8" s="122">
        <v>1</v>
      </c>
      <c r="W8" s="8">
        <f t="shared" si="5"/>
        <v>-1</v>
      </c>
    </row>
    <row r="9" spans="1:23" ht="13">
      <c r="A9" s="251"/>
      <c r="B9" s="281"/>
      <c r="C9" s="81" t="s">
        <v>35</v>
      </c>
      <c r="D9" s="110">
        <v>0</v>
      </c>
      <c r="E9" s="122">
        <v>0</v>
      </c>
      <c r="F9" s="8">
        <f t="shared" si="0"/>
        <v>0</v>
      </c>
      <c r="G9" s="122">
        <v>1</v>
      </c>
      <c r="H9" s="8">
        <f t="shared" si="0"/>
        <v>-1</v>
      </c>
      <c r="I9" s="122">
        <v>1</v>
      </c>
      <c r="J9" s="8">
        <f t="shared" si="1"/>
        <v>-1</v>
      </c>
      <c r="K9" s="122">
        <v>0</v>
      </c>
      <c r="L9" s="8">
        <f t="shared" si="2"/>
        <v>0</v>
      </c>
      <c r="M9" s="122">
        <v>0</v>
      </c>
      <c r="N9" s="8">
        <f t="shared" si="3"/>
        <v>0</v>
      </c>
      <c r="T9" s="122">
        <v>1</v>
      </c>
      <c r="U9" s="8">
        <f t="shared" si="4"/>
        <v>-1</v>
      </c>
      <c r="V9" s="122">
        <v>1</v>
      </c>
      <c r="W9" s="8">
        <f t="shared" si="5"/>
        <v>-1</v>
      </c>
    </row>
    <row r="10" spans="1:23" ht="13">
      <c r="A10" s="251"/>
      <c r="B10" s="281"/>
      <c r="C10" s="81" t="s">
        <v>36</v>
      </c>
      <c r="D10" s="110">
        <v>0</v>
      </c>
      <c r="E10" s="122">
        <v>0</v>
      </c>
      <c r="F10" s="8">
        <f t="shared" si="0"/>
        <v>0</v>
      </c>
      <c r="G10" s="122">
        <v>1</v>
      </c>
      <c r="H10" s="8">
        <f t="shared" si="0"/>
        <v>-1</v>
      </c>
      <c r="I10" s="122">
        <v>1</v>
      </c>
      <c r="J10" s="8">
        <f t="shared" si="1"/>
        <v>-1</v>
      </c>
      <c r="K10" s="122">
        <v>0</v>
      </c>
      <c r="L10" s="8">
        <f t="shared" si="2"/>
        <v>0</v>
      </c>
      <c r="M10" s="122">
        <v>1</v>
      </c>
      <c r="N10" s="8">
        <f t="shared" si="3"/>
        <v>-1</v>
      </c>
      <c r="T10" s="122">
        <v>1</v>
      </c>
      <c r="U10" s="8">
        <f t="shared" si="4"/>
        <v>-1</v>
      </c>
      <c r="V10" s="122">
        <v>1</v>
      </c>
      <c r="W10" s="8">
        <f t="shared" si="5"/>
        <v>-1</v>
      </c>
    </row>
    <row r="11" spans="1:23" ht="13">
      <c r="A11" s="251"/>
      <c r="B11" s="281"/>
      <c r="C11" s="81" t="s">
        <v>37</v>
      </c>
      <c r="D11" s="110">
        <v>0</v>
      </c>
      <c r="E11" s="122">
        <v>0</v>
      </c>
      <c r="F11" s="8">
        <f t="shared" si="0"/>
        <v>0</v>
      </c>
      <c r="G11" s="122">
        <v>1</v>
      </c>
      <c r="H11" s="8">
        <f t="shared" si="0"/>
        <v>-1</v>
      </c>
      <c r="I11" s="122">
        <v>1</v>
      </c>
      <c r="J11" s="8">
        <f t="shared" si="1"/>
        <v>-1</v>
      </c>
      <c r="K11" s="122">
        <v>0</v>
      </c>
      <c r="L11" s="8">
        <f t="shared" si="2"/>
        <v>0</v>
      </c>
      <c r="M11" s="122">
        <v>0</v>
      </c>
      <c r="N11" s="8">
        <f t="shared" si="3"/>
        <v>0</v>
      </c>
      <c r="T11" s="122">
        <v>1</v>
      </c>
      <c r="U11" s="8">
        <f t="shared" si="4"/>
        <v>-1</v>
      </c>
      <c r="V11" s="122">
        <v>1</v>
      </c>
      <c r="W11" s="8">
        <f t="shared" si="5"/>
        <v>-1</v>
      </c>
    </row>
    <row r="12" spans="1:23" ht="13">
      <c r="A12" s="251"/>
      <c r="B12" s="281"/>
      <c r="C12" s="81" t="s">
        <v>38</v>
      </c>
      <c r="D12" s="110">
        <v>0</v>
      </c>
      <c r="E12" s="122">
        <v>0</v>
      </c>
      <c r="F12" s="8">
        <f t="shared" si="0"/>
        <v>0</v>
      </c>
      <c r="G12" s="122">
        <v>1</v>
      </c>
      <c r="H12" s="8">
        <f t="shared" si="0"/>
        <v>-1</v>
      </c>
      <c r="I12" s="122">
        <v>1</v>
      </c>
      <c r="J12" s="8">
        <f t="shared" si="1"/>
        <v>-1</v>
      </c>
      <c r="K12" s="122">
        <v>0</v>
      </c>
      <c r="L12" s="8">
        <f t="shared" si="2"/>
        <v>0</v>
      </c>
      <c r="M12" s="122">
        <v>1</v>
      </c>
      <c r="N12" s="8">
        <f t="shared" si="3"/>
        <v>-1</v>
      </c>
      <c r="T12" s="122">
        <v>1</v>
      </c>
      <c r="U12" s="8">
        <f t="shared" si="4"/>
        <v>-1</v>
      </c>
      <c r="V12" s="122">
        <v>1</v>
      </c>
      <c r="W12" s="8">
        <f t="shared" si="5"/>
        <v>-1</v>
      </c>
    </row>
    <row r="13" spans="1:23" ht="13">
      <c r="A13" s="251"/>
      <c r="B13" s="281"/>
      <c r="C13" s="81" t="s">
        <v>39</v>
      </c>
      <c r="D13" s="110">
        <v>0</v>
      </c>
      <c r="E13" s="122">
        <v>0</v>
      </c>
      <c r="F13" s="8">
        <f t="shared" si="0"/>
        <v>0</v>
      </c>
      <c r="G13" s="122">
        <v>1</v>
      </c>
      <c r="H13" s="8">
        <f t="shared" si="0"/>
        <v>-1</v>
      </c>
      <c r="I13" s="122">
        <v>1</v>
      </c>
      <c r="J13" s="8">
        <f t="shared" si="1"/>
        <v>-1</v>
      </c>
      <c r="K13" s="122">
        <v>0</v>
      </c>
      <c r="L13" s="8">
        <f t="shared" si="2"/>
        <v>0</v>
      </c>
      <c r="M13" s="122">
        <v>0</v>
      </c>
      <c r="N13" s="8">
        <f t="shared" si="3"/>
        <v>0</v>
      </c>
      <c r="T13" s="122">
        <v>0</v>
      </c>
      <c r="U13" s="8">
        <f t="shared" si="4"/>
        <v>0</v>
      </c>
      <c r="V13" s="122">
        <v>0</v>
      </c>
      <c r="W13" s="8">
        <f t="shared" si="5"/>
        <v>0</v>
      </c>
    </row>
    <row r="14" spans="1:23" ht="13">
      <c r="A14" s="251"/>
      <c r="B14" s="281"/>
      <c r="C14" s="81" t="s">
        <v>40</v>
      </c>
      <c r="D14" s="110">
        <v>0</v>
      </c>
      <c r="E14" s="122">
        <v>0</v>
      </c>
      <c r="F14" s="8">
        <f t="shared" si="0"/>
        <v>0</v>
      </c>
      <c r="G14" s="122">
        <v>1</v>
      </c>
      <c r="H14" s="8">
        <f t="shared" si="0"/>
        <v>-1</v>
      </c>
      <c r="I14" s="122">
        <v>1</v>
      </c>
      <c r="J14" s="8">
        <f t="shared" si="1"/>
        <v>-1</v>
      </c>
      <c r="K14" s="122">
        <v>0</v>
      </c>
      <c r="L14" s="8">
        <f t="shared" si="2"/>
        <v>0</v>
      </c>
      <c r="M14" s="122">
        <v>1</v>
      </c>
      <c r="N14" s="8">
        <f t="shared" si="3"/>
        <v>-1</v>
      </c>
      <c r="T14" s="122">
        <v>1</v>
      </c>
      <c r="U14" s="8">
        <f t="shared" si="4"/>
        <v>-1</v>
      </c>
      <c r="V14" s="122">
        <v>1</v>
      </c>
      <c r="W14" s="8">
        <f t="shared" si="5"/>
        <v>-1</v>
      </c>
    </row>
    <row r="15" spans="1:23" ht="13">
      <c r="A15" s="251"/>
      <c r="B15" s="281"/>
      <c r="C15" s="81" t="s">
        <v>41</v>
      </c>
      <c r="D15" s="110">
        <v>0</v>
      </c>
      <c r="E15" s="122">
        <v>0</v>
      </c>
      <c r="F15" s="8">
        <f t="shared" si="0"/>
        <v>0</v>
      </c>
      <c r="G15" s="122">
        <v>1</v>
      </c>
      <c r="H15" s="8">
        <f t="shared" si="0"/>
        <v>-1</v>
      </c>
      <c r="I15" s="122">
        <v>1</v>
      </c>
      <c r="J15" s="8">
        <f t="shared" si="1"/>
        <v>-1</v>
      </c>
      <c r="K15" s="122">
        <v>0</v>
      </c>
      <c r="L15" s="8">
        <f t="shared" si="2"/>
        <v>0</v>
      </c>
      <c r="M15" s="122">
        <v>0</v>
      </c>
      <c r="N15" s="8">
        <f t="shared" si="3"/>
        <v>0</v>
      </c>
      <c r="T15" s="122">
        <v>1</v>
      </c>
      <c r="U15" s="8">
        <f t="shared" si="4"/>
        <v>-1</v>
      </c>
      <c r="V15" s="122">
        <v>1</v>
      </c>
      <c r="W15" s="8">
        <f t="shared" si="5"/>
        <v>-1</v>
      </c>
    </row>
    <row r="16" spans="1:23" ht="13">
      <c r="A16" s="251"/>
      <c r="B16" s="281"/>
      <c r="C16" s="81" t="s">
        <v>143</v>
      </c>
      <c r="D16" s="110">
        <v>0</v>
      </c>
      <c r="E16" s="122">
        <v>0</v>
      </c>
      <c r="F16" s="8">
        <f t="shared" si="0"/>
        <v>0</v>
      </c>
      <c r="G16" s="122">
        <v>1</v>
      </c>
      <c r="H16" s="8">
        <f t="shared" si="0"/>
        <v>-1</v>
      </c>
      <c r="I16" s="122">
        <v>1</v>
      </c>
      <c r="J16" s="8">
        <f t="shared" si="1"/>
        <v>-1</v>
      </c>
      <c r="K16" s="122">
        <v>0</v>
      </c>
      <c r="L16" s="8">
        <f t="shared" si="2"/>
        <v>0</v>
      </c>
      <c r="M16" s="122">
        <v>1</v>
      </c>
      <c r="N16" s="8">
        <f t="shared" si="3"/>
        <v>-1</v>
      </c>
      <c r="T16" s="122">
        <v>1</v>
      </c>
      <c r="U16" s="8">
        <f t="shared" si="4"/>
        <v>-1</v>
      </c>
      <c r="V16" s="122">
        <v>1</v>
      </c>
      <c r="W16" s="8">
        <f t="shared" si="5"/>
        <v>-1</v>
      </c>
    </row>
    <row r="17" spans="1:23" ht="13">
      <c r="A17" s="251"/>
      <c r="B17" s="281"/>
      <c r="C17" s="81" t="s">
        <v>42</v>
      </c>
      <c r="D17" s="110">
        <v>0</v>
      </c>
      <c r="E17" s="122">
        <v>0</v>
      </c>
      <c r="F17" s="8">
        <f t="shared" si="0"/>
        <v>0</v>
      </c>
      <c r="G17" s="122">
        <v>1</v>
      </c>
      <c r="H17" s="8">
        <f t="shared" si="0"/>
        <v>-1</v>
      </c>
      <c r="I17" s="122">
        <v>1</v>
      </c>
      <c r="J17" s="8">
        <f t="shared" si="1"/>
        <v>-1</v>
      </c>
      <c r="K17" s="122">
        <v>0</v>
      </c>
      <c r="L17" s="8">
        <f t="shared" si="2"/>
        <v>0</v>
      </c>
      <c r="M17" s="122">
        <v>0</v>
      </c>
      <c r="N17" s="8">
        <f t="shared" si="3"/>
        <v>0</v>
      </c>
      <c r="T17" s="122">
        <v>1</v>
      </c>
      <c r="U17" s="8">
        <f t="shared" si="4"/>
        <v>-1</v>
      </c>
      <c r="V17" s="122">
        <v>1</v>
      </c>
      <c r="W17" s="8">
        <f t="shared" si="5"/>
        <v>-1</v>
      </c>
    </row>
    <row r="18" spans="1:23" ht="13">
      <c r="A18" s="251"/>
      <c r="B18" s="281"/>
      <c r="C18" s="81" t="s">
        <v>43</v>
      </c>
      <c r="D18" s="110">
        <v>0</v>
      </c>
      <c r="E18" s="122">
        <v>0</v>
      </c>
      <c r="F18" s="8">
        <f t="shared" si="0"/>
        <v>0</v>
      </c>
      <c r="G18" s="122">
        <v>1</v>
      </c>
      <c r="H18" s="8">
        <f t="shared" si="0"/>
        <v>-1</v>
      </c>
      <c r="I18" s="122">
        <v>1</v>
      </c>
      <c r="J18" s="8">
        <f t="shared" si="1"/>
        <v>-1</v>
      </c>
      <c r="K18" s="122">
        <v>0</v>
      </c>
      <c r="L18" s="8">
        <f t="shared" si="2"/>
        <v>0</v>
      </c>
      <c r="M18" s="122">
        <v>0</v>
      </c>
      <c r="N18" s="8">
        <f t="shared" si="3"/>
        <v>0</v>
      </c>
      <c r="T18" s="122">
        <v>1</v>
      </c>
      <c r="U18" s="8">
        <f t="shared" si="4"/>
        <v>-1</v>
      </c>
      <c r="V18" s="122">
        <v>1</v>
      </c>
      <c r="W18" s="8">
        <f t="shared" si="5"/>
        <v>-1</v>
      </c>
    </row>
    <row r="19" spans="1:23" ht="13">
      <c r="A19" s="251"/>
      <c r="B19" s="282"/>
      <c r="C19" s="82" t="s">
        <v>44</v>
      </c>
      <c r="D19" s="111">
        <v>0</v>
      </c>
      <c r="E19" s="123">
        <v>0</v>
      </c>
      <c r="F19" s="9">
        <f t="shared" si="0"/>
        <v>0</v>
      </c>
      <c r="G19" s="123">
        <v>0</v>
      </c>
      <c r="H19" s="9">
        <f t="shared" si="0"/>
        <v>0</v>
      </c>
      <c r="I19" s="123">
        <v>1</v>
      </c>
      <c r="J19" s="9">
        <f t="shared" si="1"/>
        <v>-1</v>
      </c>
      <c r="K19" s="123">
        <v>0</v>
      </c>
      <c r="L19" s="9">
        <f t="shared" si="2"/>
        <v>0</v>
      </c>
      <c r="M19" s="123">
        <v>0</v>
      </c>
      <c r="N19" s="9">
        <f t="shared" si="3"/>
        <v>0</v>
      </c>
      <c r="T19" s="123">
        <v>1</v>
      </c>
      <c r="U19" s="9">
        <f t="shared" si="4"/>
        <v>-1</v>
      </c>
      <c r="V19" s="123">
        <v>1</v>
      </c>
      <c r="W19" s="9">
        <f t="shared" si="5"/>
        <v>-1</v>
      </c>
    </row>
    <row r="20" spans="1:23" ht="13">
      <c r="A20" s="251"/>
      <c r="B20" s="39" t="s">
        <v>7</v>
      </c>
      <c r="C20" s="81" t="s">
        <v>45</v>
      </c>
      <c r="D20" s="110">
        <v>0</v>
      </c>
      <c r="E20" s="122">
        <v>0</v>
      </c>
      <c r="F20" s="8">
        <f t="shared" si="0"/>
        <v>0</v>
      </c>
      <c r="G20" s="122">
        <v>0</v>
      </c>
      <c r="H20" s="8">
        <f t="shared" si="0"/>
        <v>0</v>
      </c>
      <c r="I20" s="122">
        <v>0</v>
      </c>
      <c r="J20" s="8">
        <f t="shared" si="1"/>
        <v>0</v>
      </c>
      <c r="K20" s="122">
        <v>0</v>
      </c>
      <c r="L20" s="8">
        <f t="shared" si="2"/>
        <v>0</v>
      </c>
      <c r="M20" s="122">
        <v>0</v>
      </c>
      <c r="N20" s="8">
        <f t="shared" si="3"/>
        <v>0</v>
      </c>
      <c r="T20" s="122">
        <v>0</v>
      </c>
      <c r="U20" s="8">
        <f t="shared" si="4"/>
        <v>0</v>
      </c>
      <c r="V20" s="122">
        <v>0</v>
      </c>
      <c r="W20" s="8">
        <f t="shared" si="5"/>
        <v>0</v>
      </c>
    </row>
    <row r="21" spans="1:23" ht="13">
      <c r="A21" s="251"/>
      <c r="B21" s="280" t="s">
        <v>2</v>
      </c>
      <c r="C21" s="80" t="s">
        <v>46</v>
      </c>
      <c r="D21" s="109">
        <v>0</v>
      </c>
      <c r="E21" s="121">
        <v>0</v>
      </c>
      <c r="F21" s="5">
        <f t="shared" ref="F21:H36" si="6">$D21-E21</f>
        <v>0</v>
      </c>
      <c r="G21" s="121">
        <v>1</v>
      </c>
      <c r="H21" s="5">
        <f t="shared" si="6"/>
        <v>-1</v>
      </c>
      <c r="I21" s="121">
        <v>1</v>
      </c>
      <c r="J21" s="5">
        <f t="shared" si="1"/>
        <v>-1</v>
      </c>
      <c r="K21" s="121">
        <v>0</v>
      </c>
      <c r="L21" s="5">
        <f t="shared" si="2"/>
        <v>0</v>
      </c>
      <c r="M21" s="121">
        <v>0</v>
      </c>
      <c r="N21" s="5">
        <f t="shared" si="3"/>
        <v>0</v>
      </c>
      <c r="T21" s="121">
        <v>1</v>
      </c>
      <c r="U21" s="5">
        <f t="shared" si="4"/>
        <v>-1</v>
      </c>
      <c r="V21" s="121">
        <v>1</v>
      </c>
      <c r="W21" s="5">
        <f t="shared" si="5"/>
        <v>-1</v>
      </c>
    </row>
    <row r="22" spans="1:23" ht="14" thickBot="1">
      <c r="A22" s="252"/>
      <c r="B22" s="283"/>
      <c r="C22" s="84" t="s">
        <v>47</v>
      </c>
      <c r="D22" s="116">
        <v>0</v>
      </c>
      <c r="E22" s="124">
        <v>0</v>
      </c>
      <c r="F22" s="27">
        <f t="shared" si="6"/>
        <v>0</v>
      </c>
      <c r="G22" s="124">
        <v>0</v>
      </c>
      <c r="H22" s="27">
        <f t="shared" si="6"/>
        <v>0</v>
      </c>
      <c r="I22" s="124">
        <v>0</v>
      </c>
      <c r="J22" s="27">
        <f t="shared" si="1"/>
        <v>0</v>
      </c>
      <c r="K22" s="124">
        <v>0</v>
      </c>
      <c r="L22" s="27">
        <f t="shared" si="2"/>
        <v>0</v>
      </c>
      <c r="M22" s="124">
        <v>0</v>
      </c>
      <c r="N22" s="27">
        <f t="shared" si="3"/>
        <v>0</v>
      </c>
      <c r="T22" s="124">
        <v>0</v>
      </c>
      <c r="U22" s="27">
        <f t="shared" si="4"/>
        <v>0</v>
      </c>
      <c r="V22" s="124">
        <v>0</v>
      </c>
      <c r="W22" s="27">
        <f t="shared" si="5"/>
        <v>0</v>
      </c>
    </row>
    <row r="23" spans="1:23" ht="13">
      <c r="A23" s="272" t="s">
        <v>124</v>
      </c>
      <c r="B23" s="284" t="s">
        <v>130</v>
      </c>
      <c r="C23" s="85" t="s">
        <v>74</v>
      </c>
      <c r="D23" s="115">
        <v>0</v>
      </c>
      <c r="E23" s="125">
        <v>0</v>
      </c>
      <c r="F23" s="26">
        <f t="shared" si="6"/>
        <v>0</v>
      </c>
      <c r="G23" s="125">
        <v>0</v>
      </c>
      <c r="H23" s="26">
        <f t="shared" si="6"/>
        <v>0</v>
      </c>
      <c r="I23" s="125">
        <v>0</v>
      </c>
      <c r="J23" s="26">
        <f t="shared" si="1"/>
        <v>0</v>
      </c>
      <c r="K23" s="125">
        <v>0</v>
      </c>
      <c r="L23" s="134">
        <f t="shared" si="2"/>
        <v>0</v>
      </c>
      <c r="M23" s="125">
        <v>0</v>
      </c>
      <c r="N23" s="26">
        <f t="shared" si="3"/>
        <v>0</v>
      </c>
      <c r="T23" s="125">
        <v>0</v>
      </c>
      <c r="U23" s="26">
        <f t="shared" si="4"/>
        <v>0</v>
      </c>
      <c r="V23" s="125">
        <v>0</v>
      </c>
      <c r="W23" s="26">
        <f t="shared" si="5"/>
        <v>0</v>
      </c>
    </row>
    <row r="24" spans="1:23" ht="13">
      <c r="A24" s="273"/>
      <c r="B24" s="285"/>
      <c r="C24" s="82" t="s">
        <v>75</v>
      </c>
      <c r="D24" s="111">
        <v>0</v>
      </c>
      <c r="E24" s="123">
        <v>0</v>
      </c>
      <c r="F24" s="9">
        <f t="shared" si="6"/>
        <v>0</v>
      </c>
      <c r="G24" s="123">
        <v>0</v>
      </c>
      <c r="H24" s="9">
        <f t="shared" si="6"/>
        <v>0</v>
      </c>
      <c r="I24" s="123">
        <v>0</v>
      </c>
      <c r="J24" s="9">
        <f t="shared" si="1"/>
        <v>0</v>
      </c>
      <c r="K24" s="123">
        <v>0</v>
      </c>
      <c r="L24" s="9">
        <f t="shared" si="2"/>
        <v>0</v>
      </c>
      <c r="M24" s="123">
        <v>0</v>
      </c>
      <c r="N24" s="9">
        <f t="shared" si="3"/>
        <v>0</v>
      </c>
      <c r="T24" s="123">
        <v>0</v>
      </c>
      <c r="U24" s="9">
        <f t="shared" si="4"/>
        <v>0</v>
      </c>
      <c r="V24" s="123">
        <v>0</v>
      </c>
      <c r="W24" s="9">
        <f t="shared" si="5"/>
        <v>0</v>
      </c>
    </row>
    <row r="25" spans="1:23" ht="13">
      <c r="A25" s="273"/>
      <c r="B25" s="277" t="s">
        <v>13</v>
      </c>
      <c r="C25" s="81" t="s">
        <v>66</v>
      </c>
      <c r="D25" s="110">
        <v>0</v>
      </c>
      <c r="E25" s="122">
        <v>0</v>
      </c>
      <c r="F25" s="8">
        <f t="shared" si="6"/>
        <v>0</v>
      </c>
      <c r="G25" s="122">
        <v>0</v>
      </c>
      <c r="H25" s="8">
        <f t="shared" si="6"/>
        <v>0</v>
      </c>
      <c r="I25" s="122">
        <v>0</v>
      </c>
      <c r="J25" s="8">
        <f t="shared" si="1"/>
        <v>0</v>
      </c>
      <c r="K25" s="122">
        <v>0</v>
      </c>
      <c r="L25" s="8">
        <f t="shared" si="2"/>
        <v>0</v>
      </c>
      <c r="M25" s="122">
        <v>0</v>
      </c>
      <c r="N25" s="8">
        <f t="shared" si="3"/>
        <v>0</v>
      </c>
      <c r="T25" s="122">
        <v>0</v>
      </c>
      <c r="U25" s="8">
        <f t="shared" si="4"/>
        <v>0</v>
      </c>
      <c r="V25" s="122">
        <v>0</v>
      </c>
      <c r="W25" s="8">
        <f t="shared" si="5"/>
        <v>0</v>
      </c>
    </row>
    <row r="26" spans="1:23" ht="13">
      <c r="A26" s="273"/>
      <c r="B26" s="278"/>
      <c r="C26" s="81" t="s">
        <v>67</v>
      </c>
      <c r="D26" s="110">
        <v>0</v>
      </c>
      <c r="E26" s="122">
        <v>0</v>
      </c>
      <c r="F26" s="8">
        <f t="shared" si="6"/>
        <v>0</v>
      </c>
      <c r="G26" s="122">
        <v>0</v>
      </c>
      <c r="H26" s="8">
        <f t="shared" si="6"/>
        <v>0</v>
      </c>
      <c r="I26" s="122">
        <v>0</v>
      </c>
      <c r="J26" s="8">
        <f t="shared" si="1"/>
        <v>0</v>
      </c>
      <c r="K26" s="122">
        <v>0</v>
      </c>
      <c r="L26" s="8">
        <f t="shared" si="2"/>
        <v>0</v>
      </c>
      <c r="M26" s="122">
        <v>0</v>
      </c>
      <c r="N26" s="8">
        <f t="shared" si="3"/>
        <v>0</v>
      </c>
      <c r="T26" s="122">
        <v>0</v>
      </c>
      <c r="U26" s="8">
        <f t="shared" si="4"/>
        <v>0</v>
      </c>
      <c r="V26" s="122">
        <v>0</v>
      </c>
      <c r="W26" s="8">
        <f t="shared" si="5"/>
        <v>0</v>
      </c>
    </row>
    <row r="27" spans="1:23" ht="13">
      <c r="A27" s="273"/>
      <c r="B27" s="278"/>
      <c r="C27" s="81" t="s">
        <v>68</v>
      </c>
      <c r="D27" s="110">
        <v>0</v>
      </c>
      <c r="E27" s="122">
        <v>0</v>
      </c>
      <c r="F27" s="8">
        <f t="shared" si="6"/>
        <v>0</v>
      </c>
      <c r="G27" s="122">
        <v>0</v>
      </c>
      <c r="H27" s="8">
        <f t="shared" si="6"/>
        <v>0</v>
      </c>
      <c r="I27" s="122">
        <v>0</v>
      </c>
      <c r="J27" s="8">
        <f t="shared" si="1"/>
        <v>0</v>
      </c>
      <c r="K27" s="122">
        <v>0</v>
      </c>
      <c r="L27" s="8">
        <f t="shared" si="2"/>
        <v>0</v>
      </c>
      <c r="M27" s="122">
        <v>0</v>
      </c>
      <c r="N27" s="8">
        <f t="shared" si="3"/>
        <v>0</v>
      </c>
      <c r="T27" s="122">
        <v>0</v>
      </c>
      <c r="U27" s="8">
        <f t="shared" si="4"/>
        <v>0</v>
      </c>
      <c r="V27" s="122">
        <v>0</v>
      </c>
      <c r="W27" s="8">
        <f t="shared" si="5"/>
        <v>0</v>
      </c>
    </row>
    <row r="28" spans="1:23" ht="13">
      <c r="A28" s="273"/>
      <c r="B28" s="278"/>
      <c r="C28" s="81" t="s">
        <v>69</v>
      </c>
      <c r="D28" s="110">
        <v>0</v>
      </c>
      <c r="E28" s="122">
        <v>0</v>
      </c>
      <c r="F28" s="8">
        <f t="shared" si="6"/>
        <v>0</v>
      </c>
      <c r="G28" s="122">
        <v>0</v>
      </c>
      <c r="H28" s="8">
        <f t="shared" si="6"/>
        <v>0</v>
      </c>
      <c r="I28" s="122">
        <v>0</v>
      </c>
      <c r="J28" s="8">
        <f t="shared" si="1"/>
        <v>0</v>
      </c>
      <c r="K28" s="122">
        <v>0</v>
      </c>
      <c r="L28" s="8">
        <f t="shared" si="2"/>
        <v>0</v>
      </c>
      <c r="M28" s="122">
        <v>0</v>
      </c>
      <c r="N28" s="8">
        <f t="shared" si="3"/>
        <v>0</v>
      </c>
      <c r="T28" s="122">
        <v>0</v>
      </c>
      <c r="U28" s="8">
        <f t="shared" si="4"/>
        <v>0</v>
      </c>
      <c r="V28" s="122">
        <v>0</v>
      </c>
      <c r="W28" s="8">
        <f t="shared" si="5"/>
        <v>0</v>
      </c>
    </row>
    <row r="29" spans="1:23" ht="13">
      <c r="A29" s="273"/>
      <c r="B29" s="278"/>
      <c r="C29" s="81" t="s">
        <v>70</v>
      </c>
      <c r="D29" s="110">
        <v>0</v>
      </c>
      <c r="E29" s="122">
        <v>0</v>
      </c>
      <c r="F29" s="8">
        <f t="shared" si="6"/>
        <v>0</v>
      </c>
      <c r="G29" s="122">
        <v>0</v>
      </c>
      <c r="H29" s="8">
        <f t="shared" si="6"/>
        <v>0</v>
      </c>
      <c r="I29" s="122">
        <v>0</v>
      </c>
      <c r="J29" s="8">
        <f t="shared" si="1"/>
        <v>0</v>
      </c>
      <c r="K29" s="122">
        <v>0</v>
      </c>
      <c r="L29" s="8">
        <f t="shared" si="2"/>
        <v>0</v>
      </c>
      <c r="M29" s="122">
        <v>1</v>
      </c>
      <c r="N29" s="8">
        <f t="shared" si="3"/>
        <v>-1</v>
      </c>
      <c r="T29" s="122">
        <v>0</v>
      </c>
      <c r="U29" s="8">
        <f t="shared" si="4"/>
        <v>0</v>
      </c>
      <c r="V29" s="122">
        <v>0</v>
      </c>
      <c r="W29" s="8">
        <f t="shared" si="5"/>
        <v>0</v>
      </c>
    </row>
    <row r="30" spans="1:23" ht="13">
      <c r="A30" s="273"/>
      <c r="B30" s="278"/>
      <c r="C30" s="81" t="s">
        <v>71</v>
      </c>
      <c r="D30" s="110">
        <v>0</v>
      </c>
      <c r="E30" s="122">
        <v>0</v>
      </c>
      <c r="F30" s="8">
        <f t="shared" si="6"/>
        <v>0</v>
      </c>
      <c r="G30" s="122">
        <v>0</v>
      </c>
      <c r="H30" s="8">
        <f t="shared" si="6"/>
        <v>0</v>
      </c>
      <c r="I30" s="122">
        <v>0</v>
      </c>
      <c r="J30" s="8">
        <f t="shared" si="1"/>
        <v>0</v>
      </c>
      <c r="K30" s="122">
        <v>0</v>
      </c>
      <c r="L30" s="8">
        <f t="shared" si="2"/>
        <v>0</v>
      </c>
      <c r="M30" s="122">
        <v>0</v>
      </c>
      <c r="N30" s="8">
        <f t="shared" si="3"/>
        <v>0</v>
      </c>
      <c r="T30" s="122">
        <v>0</v>
      </c>
      <c r="U30" s="8">
        <f t="shared" si="4"/>
        <v>0</v>
      </c>
      <c r="V30" s="122">
        <v>0</v>
      </c>
      <c r="W30" s="8">
        <f t="shared" si="5"/>
        <v>0</v>
      </c>
    </row>
    <row r="31" spans="1:23" ht="13">
      <c r="A31" s="273"/>
      <c r="B31" s="278"/>
      <c r="C31" s="81" t="s">
        <v>72</v>
      </c>
      <c r="D31" s="110">
        <v>0</v>
      </c>
      <c r="E31" s="122">
        <v>0</v>
      </c>
      <c r="F31" s="8">
        <f t="shared" si="6"/>
        <v>0</v>
      </c>
      <c r="G31" s="122">
        <v>0</v>
      </c>
      <c r="H31" s="8">
        <f t="shared" si="6"/>
        <v>0</v>
      </c>
      <c r="I31" s="122">
        <v>0</v>
      </c>
      <c r="J31" s="8">
        <f t="shared" si="1"/>
        <v>0</v>
      </c>
      <c r="K31" s="122">
        <v>0</v>
      </c>
      <c r="L31" s="8">
        <f t="shared" si="2"/>
        <v>0</v>
      </c>
      <c r="M31" s="122">
        <v>0</v>
      </c>
      <c r="N31" s="8">
        <f t="shared" si="3"/>
        <v>0</v>
      </c>
      <c r="T31" s="122">
        <v>0</v>
      </c>
      <c r="U31" s="8">
        <f t="shared" si="4"/>
        <v>0</v>
      </c>
      <c r="V31" s="122">
        <v>0</v>
      </c>
      <c r="W31" s="8">
        <f t="shared" si="5"/>
        <v>0</v>
      </c>
    </row>
    <row r="32" spans="1:23" ht="13">
      <c r="A32" s="273"/>
      <c r="B32" s="278"/>
      <c r="C32" s="81" t="s">
        <v>73</v>
      </c>
      <c r="D32" s="110">
        <v>0</v>
      </c>
      <c r="E32" s="122">
        <v>0</v>
      </c>
      <c r="F32" s="8">
        <f t="shared" si="6"/>
        <v>0</v>
      </c>
      <c r="G32" s="122">
        <v>0</v>
      </c>
      <c r="H32" s="8">
        <f t="shared" si="6"/>
        <v>0</v>
      </c>
      <c r="I32" s="122">
        <v>0</v>
      </c>
      <c r="J32" s="8">
        <f t="shared" si="1"/>
        <v>0</v>
      </c>
      <c r="K32" s="122">
        <v>0</v>
      </c>
      <c r="L32" s="8">
        <f t="shared" si="2"/>
        <v>0</v>
      </c>
      <c r="M32" s="122">
        <v>0</v>
      </c>
      <c r="N32" s="8">
        <f t="shared" si="3"/>
        <v>0</v>
      </c>
      <c r="T32" s="122">
        <v>0</v>
      </c>
      <c r="U32" s="8">
        <f t="shared" si="4"/>
        <v>0</v>
      </c>
      <c r="V32" s="122">
        <v>0</v>
      </c>
      <c r="W32" s="8">
        <f t="shared" si="5"/>
        <v>0</v>
      </c>
    </row>
    <row r="33" spans="1:23" ht="13">
      <c r="A33" s="273"/>
      <c r="B33" s="277" t="s">
        <v>14</v>
      </c>
      <c r="C33" s="80" t="s">
        <v>61</v>
      </c>
      <c r="D33" s="109">
        <v>0</v>
      </c>
      <c r="E33" s="121">
        <v>0</v>
      </c>
      <c r="F33" s="5">
        <f t="shared" si="6"/>
        <v>0</v>
      </c>
      <c r="G33" s="121">
        <v>0</v>
      </c>
      <c r="H33" s="5">
        <f t="shared" si="6"/>
        <v>0</v>
      </c>
      <c r="I33" s="121">
        <v>0</v>
      </c>
      <c r="J33" s="5">
        <f t="shared" si="1"/>
        <v>0</v>
      </c>
      <c r="K33" s="121">
        <v>0</v>
      </c>
      <c r="L33" s="5">
        <f t="shared" si="2"/>
        <v>0</v>
      </c>
      <c r="M33" s="121">
        <v>0</v>
      </c>
      <c r="N33" s="5">
        <f t="shared" si="3"/>
        <v>0</v>
      </c>
      <c r="T33" s="121">
        <v>0</v>
      </c>
      <c r="U33" s="5">
        <f t="shared" si="4"/>
        <v>0</v>
      </c>
      <c r="V33" s="121">
        <v>0</v>
      </c>
      <c r="W33" s="5">
        <f t="shared" si="5"/>
        <v>0</v>
      </c>
    </row>
    <row r="34" spans="1:23" ht="13">
      <c r="A34" s="273"/>
      <c r="B34" s="278"/>
      <c r="C34" s="81" t="s">
        <v>62</v>
      </c>
      <c r="D34" s="110">
        <v>0</v>
      </c>
      <c r="E34" s="122">
        <v>0</v>
      </c>
      <c r="F34" s="8">
        <f t="shared" si="6"/>
        <v>0</v>
      </c>
      <c r="G34" s="122">
        <v>0</v>
      </c>
      <c r="H34" s="8">
        <f t="shared" si="6"/>
        <v>0</v>
      </c>
      <c r="I34" s="122">
        <v>0</v>
      </c>
      <c r="J34" s="8">
        <f t="shared" si="1"/>
        <v>0</v>
      </c>
      <c r="K34" s="122">
        <v>0</v>
      </c>
      <c r="L34" s="8">
        <f t="shared" si="2"/>
        <v>0</v>
      </c>
      <c r="M34" s="122">
        <v>0</v>
      </c>
      <c r="N34" s="8">
        <f t="shared" si="3"/>
        <v>0</v>
      </c>
      <c r="T34" s="122">
        <v>0</v>
      </c>
      <c r="U34" s="8">
        <f t="shared" si="4"/>
        <v>0</v>
      </c>
      <c r="V34" s="122">
        <v>0</v>
      </c>
      <c r="W34" s="8">
        <f t="shared" si="5"/>
        <v>0</v>
      </c>
    </row>
    <row r="35" spans="1:23" ht="13">
      <c r="A35" s="273"/>
      <c r="B35" s="278"/>
      <c r="C35" s="81" t="s">
        <v>63</v>
      </c>
      <c r="D35" s="110">
        <v>0</v>
      </c>
      <c r="E35" s="122">
        <v>0</v>
      </c>
      <c r="F35" s="8">
        <f t="shared" si="6"/>
        <v>0</v>
      </c>
      <c r="G35" s="122">
        <v>0</v>
      </c>
      <c r="H35" s="8">
        <f t="shared" si="6"/>
        <v>0</v>
      </c>
      <c r="I35" s="122">
        <v>0</v>
      </c>
      <c r="J35" s="8">
        <f t="shared" si="1"/>
        <v>0</v>
      </c>
      <c r="K35" s="122">
        <v>0</v>
      </c>
      <c r="L35" s="8">
        <f t="shared" si="2"/>
        <v>0</v>
      </c>
      <c r="M35" s="122">
        <v>0</v>
      </c>
      <c r="N35" s="8">
        <f t="shared" si="3"/>
        <v>0</v>
      </c>
      <c r="T35" s="122">
        <v>0</v>
      </c>
      <c r="U35" s="8">
        <f t="shared" si="4"/>
        <v>0</v>
      </c>
      <c r="V35" s="122">
        <v>0</v>
      </c>
      <c r="W35" s="8">
        <f t="shared" si="5"/>
        <v>0</v>
      </c>
    </row>
    <row r="36" spans="1:23" ht="13">
      <c r="A36" s="273"/>
      <c r="B36" s="278"/>
      <c r="C36" s="81" t="s">
        <v>64</v>
      </c>
      <c r="D36" s="110">
        <v>0</v>
      </c>
      <c r="E36" s="122">
        <v>0</v>
      </c>
      <c r="F36" s="8">
        <f t="shared" si="6"/>
        <v>0</v>
      </c>
      <c r="G36" s="122">
        <v>0</v>
      </c>
      <c r="H36" s="8">
        <f t="shared" si="6"/>
        <v>0</v>
      </c>
      <c r="I36" s="122">
        <v>0</v>
      </c>
      <c r="J36" s="8">
        <f t="shared" si="1"/>
        <v>0</v>
      </c>
      <c r="K36" s="122">
        <v>0</v>
      </c>
      <c r="L36" s="8">
        <f t="shared" si="2"/>
        <v>0</v>
      </c>
      <c r="M36" s="122">
        <v>0</v>
      </c>
      <c r="N36" s="8">
        <f t="shared" si="3"/>
        <v>0</v>
      </c>
      <c r="T36" s="122">
        <v>0</v>
      </c>
      <c r="U36" s="8">
        <f t="shared" si="4"/>
        <v>0</v>
      </c>
      <c r="V36" s="122">
        <v>0</v>
      </c>
      <c r="W36" s="8">
        <f t="shared" si="5"/>
        <v>0</v>
      </c>
    </row>
    <row r="37" spans="1:23" ht="13">
      <c r="A37" s="273"/>
      <c r="B37" s="285"/>
      <c r="C37" s="82" t="s">
        <v>65</v>
      </c>
      <c r="D37" s="111">
        <v>0</v>
      </c>
      <c r="E37" s="123">
        <v>0</v>
      </c>
      <c r="F37" s="9">
        <f t="shared" ref="F37:H52" si="7">$D37-E37</f>
        <v>0</v>
      </c>
      <c r="G37" s="123">
        <v>0</v>
      </c>
      <c r="H37" s="9">
        <f t="shared" si="7"/>
        <v>0</v>
      </c>
      <c r="I37" s="123">
        <v>0</v>
      </c>
      <c r="J37" s="9">
        <f t="shared" si="1"/>
        <v>0</v>
      </c>
      <c r="K37" s="123">
        <v>0</v>
      </c>
      <c r="L37" s="9">
        <f t="shared" si="2"/>
        <v>0</v>
      </c>
      <c r="M37" s="123">
        <v>0</v>
      </c>
      <c r="N37" s="9">
        <f t="shared" si="3"/>
        <v>0</v>
      </c>
      <c r="T37" s="123">
        <v>0</v>
      </c>
      <c r="U37" s="9">
        <f t="shared" si="4"/>
        <v>0</v>
      </c>
      <c r="V37" s="123">
        <v>0</v>
      </c>
      <c r="W37" s="9">
        <f t="shared" si="5"/>
        <v>0</v>
      </c>
    </row>
    <row r="38" spans="1:23" ht="13">
      <c r="A38" s="273"/>
      <c r="B38" s="278" t="s">
        <v>15</v>
      </c>
      <c r="C38" s="81" t="s">
        <v>53</v>
      </c>
      <c r="D38" s="110">
        <v>0</v>
      </c>
      <c r="E38" s="122">
        <v>0</v>
      </c>
      <c r="F38" s="8">
        <f t="shared" si="7"/>
        <v>0</v>
      </c>
      <c r="G38" s="122">
        <v>0</v>
      </c>
      <c r="H38" s="8">
        <f t="shared" si="7"/>
        <v>0</v>
      </c>
      <c r="I38" s="122">
        <v>0</v>
      </c>
      <c r="J38" s="8">
        <f t="shared" si="1"/>
        <v>0</v>
      </c>
      <c r="K38" s="122">
        <v>0</v>
      </c>
      <c r="L38" s="8">
        <f t="shared" si="2"/>
        <v>0</v>
      </c>
      <c r="M38" s="122">
        <v>0</v>
      </c>
      <c r="N38" s="8">
        <f t="shared" si="3"/>
        <v>0</v>
      </c>
      <c r="T38" s="122">
        <v>0</v>
      </c>
      <c r="U38" s="8">
        <f t="shared" si="4"/>
        <v>0</v>
      </c>
      <c r="V38" s="122">
        <v>0</v>
      </c>
      <c r="W38" s="8">
        <f t="shared" si="5"/>
        <v>0</v>
      </c>
    </row>
    <row r="39" spans="1:23" ht="13">
      <c r="A39" s="273"/>
      <c r="B39" s="278"/>
      <c r="C39" s="81" t="s">
        <v>54</v>
      </c>
      <c r="D39" s="110">
        <v>0</v>
      </c>
      <c r="E39" s="122">
        <v>0</v>
      </c>
      <c r="F39" s="8">
        <f t="shared" si="7"/>
        <v>0</v>
      </c>
      <c r="G39" s="122">
        <v>0</v>
      </c>
      <c r="H39" s="8">
        <f t="shared" si="7"/>
        <v>0</v>
      </c>
      <c r="I39" s="122">
        <v>0</v>
      </c>
      <c r="J39" s="8">
        <f t="shared" si="1"/>
        <v>0</v>
      </c>
      <c r="K39" s="122">
        <v>0</v>
      </c>
      <c r="L39" s="8">
        <f t="shared" si="2"/>
        <v>0</v>
      </c>
      <c r="M39" s="122">
        <v>0</v>
      </c>
      <c r="N39" s="8">
        <f t="shared" si="3"/>
        <v>0</v>
      </c>
      <c r="T39" s="122">
        <v>0</v>
      </c>
      <c r="U39" s="8">
        <f t="shared" si="4"/>
        <v>0</v>
      </c>
      <c r="V39" s="122">
        <v>0</v>
      </c>
      <c r="W39" s="8">
        <f t="shared" si="5"/>
        <v>0</v>
      </c>
    </row>
    <row r="40" spans="1:23" ht="13">
      <c r="A40" s="273"/>
      <c r="B40" s="278"/>
      <c r="C40" s="81" t="s">
        <v>55</v>
      </c>
      <c r="D40" s="110">
        <v>0</v>
      </c>
      <c r="E40" s="122">
        <v>0</v>
      </c>
      <c r="F40" s="8">
        <f t="shared" si="7"/>
        <v>0</v>
      </c>
      <c r="G40" s="122">
        <v>0</v>
      </c>
      <c r="H40" s="8">
        <f t="shared" si="7"/>
        <v>0</v>
      </c>
      <c r="I40" s="122">
        <v>0</v>
      </c>
      <c r="J40" s="8">
        <f t="shared" si="1"/>
        <v>0</v>
      </c>
      <c r="K40" s="122">
        <v>0</v>
      </c>
      <c r="L40" s="8">
        <f t="shared" si="2"/>
        <v>0</v>
      </c>
      <c r="M40" s="122">
        <v>0</v>
      </c>
      <c r="N40" s="8">
        <f t="shared" si="3"/>
        <v>0</v>
      </c>
      <c r="T40" s="122">
        <v>0</v>
      </c>
      <c r="U40" s="8">
        <f t="shared" si="4"/>
        <v>0</v>
      </c>
      <c r="V40" s="122">
        <v>0</v>
      </c>
      <c r="W40" s="8">
        <f t="shared" si="5"/>
        <v>0</v>
      </c>
    </row>
    <row r="41" spans="1:23" ht="13">
      <c r="A41" s="273"/>
      <c r="B41" s="278"/>
      <c r="C41" s="81" t="s">
        <v>56</v>
      </c>
      <c r="D41" s="110">
        <v>0</v>
      </c>
      <c r="E41" s="122">
        <v>0</v>
      </c>
      <c r="F41" s="8">
        <f t="shared" si="7"/>
        <v>0</v>
      </c>
      <c r="G41" s="122">
        <v>0</v>
      </c>
      <c r="H41" s="8">
        <f t="shared" si="7"/>
        <v>0</v>
      </c>
      <c r="I41" s="122">
        <v>0</v>
      </c>
      <c r="J41" s="8">
        <f t="shared" si="1"/>
        <v>0</v>
      </c>
      <c r="K41" s="122">
        <v>0</v>
      </c>
      <c r="L41" s="8">
        <f t="shared" si="2"/>
        <v>0</v>
      </c>
      <c r="M41" s="122">
        <v>0</v>
      </c>
      <c r="N41" s="8">
        <f t="shared" si="3"/>
        <v>0</v>
      </c>
      <c r="T41" s="122">
        <v>0</v>
      </c>
      <c r="U41" s="8">
        <f t="shared" si="4"/>
        <v>0</v>
      </c>
      <c r="V41" s="122">
        <v>0</v>
      </c>
      <c r="W41" s="8">
        <f t="shared" si="5"/>
        <v>0</v>
      </c>
    </row>
    <row r="42" spans="1:23" ht="13">
      <c r="A42" s="273"/>
      <c r="B42" s="278"/>
      <c r="C42" s="81" t="s">
        <v>57</v>
      </c>
      <c r="D42" s="110">
        <v>0</v>
      </c>
      <c r="E42" s="122">
        <v>0</v>
      </c>
      <c r="F42" s="8">
        <f t="shared" si="7"/>
        <v>0</v>
      </c>
      <c r="G42" s="122">
        <v>0</v>
      </c>
      <c r="H42" s="8">
        <f t="shared" si="7"/>
        <v>0</v>
      </c>
      <c r="I42" s="122">
        <v>0</v>
      </c>
      <c r="J42" s="8">
        <f t="shared" si="1"/>
        <v>0</v>
      </c>
      <c r="K42" s="122">
        <v>0</v>
      </c>
      <c r="L42" s="8">
        <f t="shared" si="2"/>
        <v>0</v>
      </c>
      <c r="M42" s="122">
        <v>0</v>
      </c>
      <c r="N42" s="8">
        <f t="shared" si="3"/>
        <v>0</v>
      </c>
      <c r="T42" s="122">
        <v>0</v>
      </c>
      <c r="U42" s="8">
        <f t="shared" si="4"/>
        <v>0</v>
      </c>
      <c r="V42" s="122">
        <v>0</v>
      </c>
      <c r="W42" s="8">
        <f t="shared" si="5"/>
        <v>0</v>
      </c>
    </row>
    <row r="43" spans="1:23" ht="13">
      <c r="A43" s="273"/>
      <c r="B43" s="278"/>
      <c r="C43" s="81" t="s">
        <v>58</v>
      </c>
      <c r="D43" s="110">
        <v>0</v>
      </c>
      <c r="E43" s="122">
        <v>0</v>
      </c>
      <c r="F43" s="8">
        <f t="shared" si="7"/>
        <v>0</v>
      </c>
      <c r="G43" s="122">
        <v>0</v>
      </c>
      <c r="H43" s="8">
        <f t="shared" si="7"/>
        <v>0</v>
      </c>
      <c r="I43" s="122">
        <v>0</v>
      </c>
      <c r="J43" s="8">
        <f t="shared" si="1"/>
        <v>0</v>
      </c>
      <c r="K43" s="122">
        <v>0</v>
      </c>
      <c r="L43" s="8">
        <f t="shared" si="2"/>
        <v>0</v>
      </c>
      <c r="M43" s="122">
        <v>0</v>
      </c>
      <c r="N43" s="8">
        <f t="shared" si="3"/>
        <v>0</v>
      </c>
      <c r="T43" s="122">
        <v>0</v>
      </c>
      <c r="U43" s="8">
        <f t="shared" si="4"/>
        <v>0</v>
      </c>
      <c r="V43" s="122">
        <v>0</v>
      </c>
      <c r="W43" s="8">
        <f t="shared" si="5"/>
        <v>0</v>
      </c>
    </row>
    <row r="44" spans="1:23" ht="13">
      <c r="A44" s="273"/>
      <c r="B44" s="278"/>
      <c r="C44" s="81" t="s">
        <v>59</v>
      </c>
      <c r="D44" s="110">
        <v>0</v>
      </c>
      <c r="E44" s="122">
        <v>0</v>
      </c>
      <c r="F44" s="8">
        <f t="shared" si="7"/>
        <v>0</v>
      </c>
      <c r="G44" s="122">
        <v>0</v>
      </c>
      <c r="H44" s="8">
        <f t="shared" si="7"/>
        <v>0</v>
      </c>
      <c r="I44" s="122">
        <v>0</v>
      </c>
      <c r="J44" s="8">
        <f t="shared" si="1"/>
        <v>0</v>
      </c>
      <c r="K44" s="122">
        <v>0</v>
      </c>
      <c r="L44" s="8">
        <f t="shared" si="2"/>
        <v>0</v>
      </c>
      <c r="M44" s="122">
        <v>0</v>
      </c>
      <c r="N44" s="8">
        <f t="shared" si="3"/>
        <v>0</v>
      </c>
      <c r="T44" s="122">
        <v>0</v>
      </c>
      <c r="U44" s="8">
        <f t="shared" si="4"/>
        <v>0</v>
      </c>
      <c r="V44" s="122">
        <v>0</v>
      </c>
      <c r="W44" s="8">
        <f t="shared" si="5"/>
        <v>0</v>
      </c>
    </row>
    <row r="45" spans="1:23" ht="13">
      <c r="A45" s="273"/>
      <c r="B45" s="278"/>
      <c r="C45" s="81" t="s">
        <v>60</v>
      </c>
      <c r="D45" s="110">
        <v>0</v>
      </c>
      <c r="E45" s="122">
        <v>0</v>
      </c>
      <c r="F45" s="8">
        <f t="shared" si="7"/>
        <v>0</v>
      </c>
      <c r="G45" s="122">
        <v>0</v>
      </c>
      <c r="H45" s="8">
        <f t="shared" si="7"/>
        <v>0</v>
      </c>
      <c r="I45" s="122">
        <v>0</v>
      </c>
      <c r="J45" s="8">
        <f t="shared" si="1"/>
        <v>0</v>
      </c>
      <c r="K45" s="122">
        <v>0</v>
      </c>
      <c r="L45" s="8">
        <f t="shared" si="2"/>
        <v>0</v>
      </c>
      <c r="M45" s="122">
        <v>0</v>
      </c>
      <c r="N45" s="8">
        <f t="shared" si="3"/>
        <v>0</v>
      </c>
      <c r="T45" s="122">
        <v>0</v>
      </c>
      <c r="U45" s="8">
        <f t="shared" si="4"/>
        <v>0</v>
      </c>
      <c r="V45" s="122">
        <v>0</v>
      </c>
      <c r="W45" s="8">
        <f t="shared" si="5"/>
        <v>0</v>
      </c>
    </row>
    <row r="46" spans="1:23" ht="13">
      <c r="A46" s="273"/>
      <c r="B46" s="277" t="s">
        <v>16</v>
      </c>
      <c r="C46" s="80" t="s">
        <v>50</v>
      </c>
      <c r="D46" s="109">
        <v>0</v>
      </c>
      <c r="E46" s="121">
        <v>0</v>
      </c>
      <c r="F46" s="5">
        <f t="shared" si="7"/>
        <v>0</v>
      </c>
      <c r="G46" s="121">
        <v>0</v>
      </c>
      <c r="H46" s="5">
        <f t="shared" si="7"/>
        <v>0</v>
      </c>
      <c r="I46" s="121">
        <v>0</v>
      </c>
      <c r="J46" s="5">
        <f t="shared" si="1"/>
        <v>0</v>
      </c>
      <c r="K46" s="121">
        <v>0</v>
      </c>
      <c r="L46" s="5">
        <f t="shared" si="2"/>
        <v>0</v>
      </c>
      <c r="M46" s="121">
        <v>0</v>
      </c>
      <c r="N46" s="5">
        <f t="shared" si="3"/>
        <v>0</v>
      </c>
      <c r="T46" s="121">
        <v>0</v>
      </c>
      <c r="U46" s="5">
        <f t="shared" si="4"/>
        <v>0</v>
      </c>
      <c r="V46" s="121">
        <v>0</v>
      </c>
      <c r="W46" s="5">
        <f t="shared" si="5"/>
        <v>0</v>
      </c>
    </row>
    <row r="47" spans="1:23" ht="13">
      <c r="A47" s="273"/>
      <c r="B47" s="278"/>
      <c r="C47" s="81" t="s">
        <v>51</v>
      </c>
      <c r="D47" s="110">
        <v>0</v>
      </c>
      <c r="E47" s="122">
        <v>0</v>
      </c>
      <c r="F47" s="8">
        <f t="shared" si="7"/>
        <v>0</v>
      </c>
      <c r="G47" s="122">
        <v>0</v>
      </c>
      <c r="H47" s="8">
        <f t="shared" si="7"/>
        <v>0</v>
      </c>
      <c r="I47" s="122">
        <v>0</v>
      </c>
      <c r="J47" s="8">
        <f t="shared" si="1"/>
        <v>0</v>
      </c>
      <c r="K47" s="122">
        <v>0</v>
      </c>
      <c r="L47" s="8">
        <f t="shared" si="2"/>
        <v>0</v>
      </c>
      <c r="M47" s="122">
        <v>0</v>
      </c>
      <c r="N47" s="8">
        <f t="shared" si="3"/>
        <v>0</v>
      </c>
      <c r="T47" s="122">
        <v>0</v>
      </c>
      <c r="U47" s="8">
        <f t="shared" si="4"/>
        <v>0</v>
      </c>
      <c r="V47" s="122">
        <v>0</v>
      </c>
      <c r="W47" s="8">
        <f t="shared" si="5"/>
        <v>0</v>
      </c>
    </row>
    <row r="48" spans="1:23" ht="14" thickBot="1">
      <c r="A48" s="274"/>
      <c r="B48" s="279"/>
      <c r="C48" s="84" t="s">
        <v>52</v>
      </c>
      <c r="D48" s="116">
        <v>0</v>
      </c>
      <c r="E48" s="124">
        <v>0</v>
      </c>
      <c r="F48" s="27">
        <f t="shared" si="7"/>
        <v>0</v>
      </c>
      <c r="G48" s="124">
        <v>0</v>
      </c>
      <c r="H48" s="27">
        <f t="shared" si="7"/>
        <v>0</v>
      </c>
      <c r="I48" s="124">
        <v>0</v>
      </c>
      <c r="J48" s="27">
        <f t="shared" si="1"/>
        <v>0</v>
      </c>
      <c r="K48" s="124">
        <v>0</v>
      </c>
      <c r="L48" s="27">
        <f t="shared" si="2"/>
        <v>0</v>
      </c>
      <c r="M48" s="124">
        <v>0</v>
      </c>
      <c r="N48" s="27">
        <f t="shared" si="3"/>
        <v>0</v>
      </c>
      <c r="T48" s="124">
        <v>0</v>
      </c>
      <c r="U48" s="27">
        <f t="shared" si="4"/>
        <v>0</v>
      </c>
      <c r="V48" s="124">
        <v>0</v>
      </c>
      <c r="W48" s="27">
        <f t="shared" si="5"/>
        <v>0</v>
      </c>
    </row>
    <row r="49" spans="1:23" ht="12.75" customHeight="1">
      <c r="A49" s="250" t="s">
        <v>125</v>
      </c>
      <c r="B49" s="284" t="s">
        <v>17</v>
      </c>
      <c r="C49" s="87" t="s">
        <v>76</v>
      </c>
      <c r="D49" s="117">
        <v>0</v>
      </c>
      <c r="E49" s="125">
        <v>0</v>
      </c>
      <c r="F49" s="26">
        <f t="shared" si="7"/>
        <v>0</v>
      </c>
      <c r="G49" s="125">
        <v>0</v>
      </c>
      <c r="H49" s="26">
        <f t="shared" si="7"/>
        <v>0</v>
      </c>
      <c r="I49" s="125">
        <v>0</v>
      </c>
      <c r="J49" s="26">
        <f t="shared" si="1"/>
        <v>0</v>
      </c>
      <c r="K49" s="125">
        <v>0</v>
      </c>
      <c r="L49" s="26">
        <f t="shared" si="2"/>
        <v>0</v>
      </c>
      <c r="M49" s="125">
        <v>0</v>
      </c>
      <c r="N49" s="26">
        <f t="shared" si="3"/>
        <v>0</v>
      </c>
      <c r="T49" s="125">
        <v>0</v>
      </c>
      <c r="U49" s="26">
        <f t="shared" si="4"/>
        <v>0</v>
      </c>
      <c r="V49" s="125">
        <v>0</v>
      </c>
      <c r="W49" s="26">
        <f t="shared" si="5"/>
        <v>0</v>
      </c>
    </row>
    <row r="50" spans="1:23" ht="13">
      <c r="A50" s="251"/>
      <c r="B50" s="278"/>
      <c r="C50" s="88" t="s">
        <v>77</v>
      </c>
      <c r="D50" s="118">
        <v>0</v>
      </c>
      <c r="E50" s="122">
        <v>0</v>
      </c>
      <c r="F50" s="8">
        <f t="shared" si="7"/>
        <v>0</v>
      </c>
      <c r="G50" s="122">
        <v>0</v>
      </c>
      <c r="H50" s="8">
        <f t="shared" si="7"/>
        <v>0</v>
      </c>
      <c r="I50" s="122">
        <v>0</v>
      </c>
      <c r="J50" s="8">
        <f t="shared" si="1"/>
        <v>0</v>
      </c>
      <c r="K50" s="122">
        <v>0</v>
      </c>
      <c r="L50" s="8">
        <f t="shared" si="2"/>
        <v>0</v>
      </c>
      <c r="M50" s="122">
        <v>0</v>
      </c>
      <c r="N50" s="8">
        <f t="shared" si="3"/>
        <v>0</v>
      </c>
      <c r="T50" s="122">
        <v>0</v>
      </c>
      <c r="U50" s="8">
        <f t="shared" si="4"/>
        <v>0</v>
      </c>
      <c r="V50" s="122">
        <v>0</v>
      </c>
      <c r="W50" s="8">
        <f t="shared" si="5"/>
        <v>0</v>
      </c>
    </row>
    <row r="51" spans="1:23" ht="13">
      <c r="A51" s="251"/>
      <c r="B51" s="278"/>
      <c r="C51" s="88" t="s">
        <v>78</v>
      </c>
      <c r="D51" s="118">
        <v>0</v>
      </c>
      <c r="E51" s="122">
        <v>0</v>
      </c>
      <c r="F51" s="8">
        <f t="shared" si="7"/>
        <v>0</v>
      </c>
      <c r="G51" s="122">
        <v>0</v>
      </c>
      <c r="H51" s="8">
        <f t="shared" si="7"/>
        <v>0</v>
      </c>
      <c r="I51" s="122">
        <v>0</v>
      </c>
      <c r="J51" s="8">
        <f t="shared" si="1"/>
        <v>0</v>
      </c>
      <c r="K51" s="122">
        <v>0</v>
      </c>
      <c r="L51" s="8">
        <f t="shared" si="2"/>
        <v>0</v>
      </c>
      <c r="M51" s="122">
        <v>0</v>
      </c>
      <c r="N51" s="8">
        <f t="shared" si="3"/>
        <v>0</v>
      </c>
      <c r="T51" s="122">
        <v>0</v>
      </c>
      <c r="U51" s="8">
        <f t="shared" si="4"/>
        <v>0</v>
      </c>
      <c r="V51" s="122">
        <v>0</v>
      </c>
      <c r="W51" s="8">
        <f t="shared" si="5"/>
        <v>0</v>
      </c>
    </row>
    <row r="52" spans="1:23" ht="13">
      <c r="A52" s="251"/>
      <c r="B52" s="278"/>
      <c r="C52" s="88" t="s">
        <v>79</v>
      </c>
      <c r="D52" s="118">
        <v>0</v>
      </c>
      <c r="E52" s="122">
        <v>0</v>
      </c>
      <c r="F52" s="8">
        <f t="shared" si="7"/>
        <v>0</v>
      </c>
      <c r="G52" s="122">
        <v>0</v>
      </c>
      <c r="H52" s="8">
        <f t="shared" si="7"/>
        <v>0</v>
      </c>
      <c r="I52" s="122">
        <v>0</v>
      </c>
      <c r="J52" s="8">
        <f t="shared" si="1"/>
        <v>0</v>
      </c>
      <c r="K52" s="122">
        <v>0</v>
      </c>
      <c r="L52" s="8">
        <f t="shared" si="2"/>
        <v>0</v>
      </c>
      <c r="M52" s="122">
        <v>0</v>
      </c>
      <c r="N52" s="8">
        <f t="shared" si="3"/>
        <v>0</v>
      </c>
      <c r="T52" s="122">
        <v>0</v>
      </c>
      <c r="U52" s="8">
        <f t="shared" si="4"/>
        <v>0</v>
      </c>
      <c r="V52" s="122">
        <v>0</v>
      </c>
      <c r="W52" s="8">
        <f t="shared" si="5"/>
        <v>0</v>
      </c>
    </row>
    <row r="53" spans="1:23" ht="13">
      <c r="A53" s="251"/>
      <c r="B53" s="277" t="s">
        <v>18</v>
      </c>
      <c r="C53" s="80" t="s">
        <v>80</v>
      </c>
      <c r="D53" s="109">
        <v>0</v>
      </c>
      <c r="E53" s="121">
        <v>0</v>
      </c>
      <c r="F53" s="5">
        <f t="shared" ref="F53:H68" si="8">$D53-E53</f>
        <v>0</v>
      </c>
      <c r="G53" s="121">
        <v>0</v>
      </c>
      <c r="H53" s="5">
        <f t="shared" si="8"/>
        <v>0</v>
      </c>
      <c r="I53" s="121">
        <v>0</v>
      </c>
      <c r="J53" s="5">
        <f t="shared" si="1"/>
        <v>0</v>
      </c>
      <c r="K53" s="121">
        <v>0</v>
      </c>
      <c r="L53" s="5">
        <f t="shared" si="2"/>
        <v>0</v>
      </c>
      <c r="M53" s="121">
        <v>0</v>
      </c>
      <c r="N53" s="5">
        <f t="shared" si="3"/>
        <v>0</v>
      </c>
      <c r="T53" s="121">
        <v>0</v>
      </c>
      <c r="U53" s="5">
        <f t="shared" si="4"/>
        <v>0</v>
      </c>
      <c r="V53" s="121">
        <v>0</v>
      </c>
      <c r="W53" s="5">
        <f t="shared" si="5"/>
        <v>0</v>
      </c>
    </row>
    <row r="54" spans="1:23" ht="13">
      <c r="A54" s="251"/>
      <c r="B54" s="278"/>
      <c r="C54" s="81" t="s">
        <v>81</v>
      </c>
      <c r="D54" s="110">
        <v>0</v>
      </c>
      <c r="E54" s="122">
        <v>0</v>
      </c>
      <c r="F54" s="8">
        <f t="shared" si="8"/>
        <v>0</v>
      </c>
      <c r="G54" s="122">
        <v>0</v>
      </c>
      <c r="H54" s="8">
        <f t="shared" si="8"/>
        <v>0</v>
      </c>
      <c r="I54" s="122">
        <v>0</v>
      </c>
      <c r="J54" s="8">
        <f t="shared" si="1"/>
        <v>0</v>
      </c>
      <c r="K54" s="122">
        <v>0</v>
      </c>
      <c r="L54" s="8">
        <f t="shared" si="2"/>
        <v>0</v>
      </c>
      <c r="M54" s="122">
        <v>0</v>
      </c>
      <c r="N54" s="8">
        <f t="shared" si="3"/>
        <v>0</v>
      </c>
      <c r="T54" s="122">
        <v>0</v>
      </c>
      <c r="U54" s="8">
        <f t="shared" si="4"/>
        <v>0</v>
      </c>
      <c r="V54" s="122">
        <v>0</v>
      </c>
      <c r="W54" s="8">
        <f t="shared" si="5"/>
        <v>0</v>
      </c>
    </row>
    <row r="55" spans="1:23" ht="13">
      <c r="A55" s="251"/>
      <c r="B55" s="278"/>
      <c r="C55" s="81" t="s">
        <v>82</v>
      </c>
      <c r="D55" s="110">
        <v>0</v>
      </c>
      <c r="E55" s="122">
        <v>0</v>
      </c>
      <c r="F55" s="8">
        <f t="shared" si="8"/>
        <v>0</v>
      </c>
      <c r="G55" s="122">
        <v>0</v>
      </c>
      <c r="H55" s="8">
        <f t="shared" si="8"/>
        <v>0</v>
      </c>
      <c r="I55" s="122">
        <v>0</v>
      </c>
      <c r="J55" s="8">
        <f t="shared" si="1"/>
        <v>0</v>
      </c>
      <c r="K55" s="122">
        <v>0</v>
      </c>
      <c r="L55" s="8">
        <f t="shared" si="2"/>
        <v>0</v>
      </c>
      <c r="M55" s="122">
        <v>0</v>
      </c>
      <c r="N55" s="8">
        <f t="shared" si="3"/>
        <v>0</v>
      </c>
      <c r="T55" s="122">
        <v>0</v>
      </c>
      <c r="U55" s="8">
        <f t="shared" si="4"/>
        <v>0</v>
      </c>
      <c r="V55" s="122">
        <v>0</v>
      </c>
      <c r="W55" s="8">
        <f t="shared" si="5"/>
        <v>0</v>
      </c>
    </row>
    <row r="56" spans="1:23" ht="13">
      <c r="A56" s="251"/>
      <c r="B56" s="278"/>
      <c r="C56" s="81" t="s">
        <v>83</v>
      </c>
      <c r="D56" s="110">
        <v>0</v>
      </c>
      <c r="E56" s="122">
        <v>0</v>
      </c>
      <c r="F56" s="8">
        <f t="shared" si="8"/>
        <v>0</v>
      </c>
      <c r="G56" s="122">
        <v>0</v>
      </c>
      <c r="H56" s="8">
        <f t="shared" si="8"/>
        <v>0</v>
      </c>
      <c r="I56" s="122">
        <v>0</v>
      </c>
      <c r="J56" s="8">
        <f t="shared" si="1"/>
        <v>0</v>
      </c>
      <c r="K56" s="122">
        <v>0</v>
      </c>
      <c r="L56" s="8">
        <f t="shared" si="2"/>
        <v>0</v>
      </c>
      <c r="M56" s="122">
        <v>0</v>
      </c>
      <c r="N56" s="8">
        <f t="shared" si="3"/>
        <v>0</v>
      </c>
      <c r="T56" s="122">
        <v>0</v>
      </c>
      <c r="U56" s="8">
        <f t="shared" si="4"/>
        <v>0</v>
      </c>
      <c r="V56" s="122">
        <v>0</v>
      </c>
      <c r="W56" s="8">
        <f t="shared" si="5"/>
        <v>0</v>
      </c>
    </row>
    <row r="57" spans="1:23" ht="13">
      <c r="A57" s="251"/>
      <c r="B57" s="278"/>
      <c r="C57" s="81" t="s">
        <v>84</v>
      </c>
      <c r="D57" s="110">
        <v>0</v>
      </c>
      <c r="E57" s="122">
        <v>0</v>
      </c>
      <c r="F57" s="8">
        <f t="shared" si="8"/>
        <v>0</v>
      </c>
      <c r="G57" s="122">
        <v>0</v>
      </c>
      <c r="H57" s="8">
        <f t="shared" si="8"/>
        <v>0</v>
      </c>
      <c r="I57" s="122">
        <v>0</v>
      </c>
      <c r="J57" s="8">
        <f t="shared" si="1"/>
        <v>0</v>
      </c>
      <c r="K57" s="122">
        <v>0</v>
      </c>
      <c r="L57" s="8">
        <f t="shared" si="2"/>
        <v>0</v>
      </c>
      <c r="M57" s="122">
        <v>0</v>
      </c>
      <c r="N57" s="8">
        <f t="shared" si="3"/>
        <v>0</v>
      </c>
      <c r="T57" s="122">
        <v>0</v>
      </c>
      <c r="U57" s="8">
        <f t="shared" si="4"/>
        <v>0</v>
      </c>
      <c r="V57" s="122">
        <v>0</v>
      </c>
      <c r="W57" s="8">
        <f t="shared" si="5"/>
        <v>0</v>
      </c>
    </row>
    <row r="58" spans="1:23" ht="13">
      <c r="A58" s="251"/>
      <c r="B58" s="278"/>
      <c r="C58" s="81" t="s">
        <v>85</v>
      </c>
      <c r="D58" s="110">
        <v>0</v>
      </c>
      <c r="E58" s="122">
        <v>0</v>
      </c>
      <c r="F58" s="8">
        <f t="shared" si="8"/>
        <v>0</v>
      </c>
      <c r="G58" s="122">
        <v>0</v>
      </c>
      <c r="H58" s="8">
        <f t="shared" si="8"/>
        <v>0</v>
      </c>
      <c r="I58" s="122">
        <v>0</v>
      </c>
      <c r="J58" s="8">
        <f t="shared" si="1"/>
        <v>0</v>
      </c>
      <c r="K58" s="122">
        <v>0</v>
      </c>
      <c r="L58" s="8">
        <f t="shared" si="2"/>
        <v>0</v>
      </c>
      <c r="M58" s="122">
        <v>0</v>
      </c>
      <c r="N58" s="8">
        <f t="shared" si="3"/>
        <v>0</v>
      </c>
      <c r="T58" s="122">
        <v>0</v>
      </c>
      <c r="U58" s="8">
        <f t="shared" si="4"/>
        <v>0</v>
      </c>
      <c r="V58" s="122">
        <v>0</v>
      </c>
      <c r="W58" s="8">
        <f t="shared" si="5"/>
        <v>0</v>
      </c>
    </row>
    <row r="59" spans="1:23" ht="13">
      <c r="A59" s="251"/>
      <c r="B59" s="278"/>
      <c r="C59" s="81" t="s">
        <v>86</v>
      </c>
      <c r="D59" s="110">
        <v>0</v>
      </c>
      <c r="E59" s="122">
        <v>0</v>
      </c>
      <c r="F59" s="8">
        <f t="shared" si="8"/>
        <v>0</v>
      </c>
      <c r="G59" s="122">
        <v>0</v>
      </c>
      <c r="H59" s="8">
        <f t="shared" si="8"/>
        <v>0</v>
      </c>
      <c r="I59" s="122">
        <v>0</v>
      </c>
      <c r="J59" s="8">
        <f t="shared" si="1"/>
        <v>0</v>
      </c>
      <c r="K59" s="122">
        <v>0</v>
      </c>
      <c r="L59" s="8">
        <f t="shared" si="2"/>
        <v>0</v>
      </c>
      <c r="M59" s="122">
        <v>0</v>
      </c>
      <c r="N59" s="8">
        <f t="shared" si="3"/>
        <v>0</v>
      </c>
      <c r="T59" s="122">
        <v>0</v>
      </c>
      <c r="U59" s="8">
        <f t="shared" si="4"/>
        <v>0</v>
      </c>
      <c r="V59" s="122">
        <v>0</v>
      </c>
      <c r="W59" s="8">
        <f t="shared" si="5"/>
        <v>0</v>
      </c>
    </row>
    <row r="60" spans="1:23" ht="13">
      <c r="A60" s="251"/>
      <c r="B60" s="278"/>
      <c r="C60" s="81" t="s">
        <v>87</v>
      </c>
      <c r="D60" s="110">
        <v>0</v>
      </c>
      <c r="E60" s="122">
        <v>0</v>
      </c>
      <c r="F60" s="8">
        <f t="shared" si="8"/>
        <v>0</v>
      </c>
      <c r="G60" s="122">
        <v>0</v>
      </c>
      <c r="H60" s="8">
        <f t="shared" si="8"/>
        <v>0</v>
      </c>
      <c r="I60" s="122">
        <v>0</v>
      </c>
      <c r="J60" s="8">
        <f t="shared" si="1"/>
        <v>0</v>
      </c>
      <c r="K60" s="122">
        <v>0</v>
      </c>
      <c r="L60" s="8">
        <f t="shared" si="2"/>
        <v>0</v>
      </c>
      <c r="M60" s="122">
        <v>0</v>
      </c>
      <c r="N60" s="8">
        <f t="shared" si="3"/>
        <v>0</v>
      </c>
      <c r="T60" s="122">
        <v>0</v>
      </c>
      <c r="U60" s="8">
        <f t="shared" si="4"/>
        <v>0</v>
      </c>
      <c r="V60" s="122">
        <v>0</v>
      </c>
      <c r="W60" s="8">
        <f t="shared" si="5"/>
        <v>0</v>
      </c>
    </row>
    <row r="61" spans="1:23" ht="13">
      <c r="A61" s="251"/>
      <c r="B61" s="278"/>
      <c r="C61" s="81" t="s">
        <v>88</v>
      </c>
      <c r="D61" s="110">
        <v>0</v>
      </c>
      <c r="E61" s="122">
        <v>0</v>
      </c>
      <c r="F61" s="8">
        <f t="shared" si="8"/>
        <v>0</v>
      </c>
      <c r="G61" s="122">
        <v>0</v>
      </c>
      <c r="H61" s="8">
        <f t="shared" si="8"/>
        <v>0</v>
      </c>
      <c r="I61" s="122">
        <v>0</v>
      </c>
      <c r="J61" s="8">
        <f t="shared" si="1"/>
        <v>0</v>
      </c>
      <c r="K61" s="122">
        <v>0</v>
      </c>
      <c r="L61" s="8">
        <f t="shared" si="2"/>
        <v>0</v>
      </c>
      <c r="M61" s="122">
        <v>0</v>
      </c>
      <c r="N61" s="8">
        <f t="shared" si="3"/>
        <v>0</v>
      </c>
      <c r="T61" s="122">
        <v>0</v>
      </c>
      <c r="U61" s="8">
        <f t="shared" si="4"/>
        <v>0</v>
      </c>
      <c r="V61" s="122">
        <v>0</v>
      </c>
      <c r="W61" s="8">
        <f t="shared" si="5"/>
        <v>0</v>
      </c>
    </row>
    <row r="62" spans="1:23" ht="13">
      <c r="A62" s="251"/>
      <c r="B62" s="278"/>
      <c r="C62" s="81" t="s">
        <v>89</v>
      </c>
      <c r="D62" s="110">
        <v>0</v>
      </c>
      <c r="E62" s="122">
        <v>0</v>
      </c>
      <c r="F62" s="8">
        <f t="shared" si="8"/>
        <v>0</v>
      </c>
      <c r="G62" s="122">
        <v>0</v>
      </c>
      <c r="H62" s="8">
        <f t="shared" si="8"/>
        <v>0</v>
      </c>
      <c r="I62" s="122">
        <v>0</v>
      </c>
      <c r="J62" s="8">
        <f t="shared" si="1"/>
        <v>0</v>
      </c>
      <c r="K62" s="122">
        <v>0</v>
      </c>
      <c r="L62" s="8">
        <f t="shared" si="2"/>
        <v>0</v>
      </c>
      <c r="M62" s="122">
        <v>0</v>
      </c>
      <c r="N62" s="8">
        <f t="shared" si="3"/>
        <v>0</v>
      </c>
      <c r="T62" s="122">
        <v>0</v>
      </c>
      <c r="U62" s="8">
        <f t="shared" si="4"/>
        <v>0</v>
      </c>
      <c r="V62" s="122">
        <v>0</v>
      </c>
      <c r="W62" s="8">
        <f t="shared" si="5"/>
        <v>0</v>
      </c>
    </row>
    <row r="63" spans="1:23" ht="13">
      <c r="A63" s="251"/>
      <c r="B63" s="278"/>
      <c r="C63" s="81" t="s">
        <v>90</v>
      </c>
      <c r="D63" s="110">
        <v>0</v>
      </c>
      <c r="E63" s="122">
        <v>0</v>
      </c>
      <c r="F63" s="8">
        <f t="shared" si="8"/>
        <v>0</v>
      </c>
      <c r="G63" s="122">
        <v>0</v>
      </c>
      <c r="H63" s="8">
        <f t="shared" si="8"/>
        <v>0</v>
      </c>
      <c r="I63" s="122">
        <v>0</v>
      </c>
      <c r="J63" s="8">
        <f t="shared" si="1"/>
        <v>0</v>
      </c>
      <c r="K63" s="122">
        <v>0</v>
      </c>
      <c r="L63" s="8">
        <f t="shared" si="2"/>
        <v>0</v>
      </c>
      <c r="M63" s="122">
        <v>0</v>
      </c>
      <c r="N63" s="8">
        <f t="shared" si="3"/>
        <v>0</v>
      </c>
      <c r="T63" s="122">
        <v>0</v>
      </c>
      <c r="U63" s="8">
        <f t="shared" si="4"/>
        <v>0</v>
      </c>
      <c r="V63" s="122">
        <v>0</v>
      </c>
      <c r="W63" s="8">
        <f t="shared" si="5"/>
        <v>0</v>
      </c>
    </row>
    <row r="64" spans="1:23" ht="13">
      <c r="A64" s="251"/>
      <c r="B64" s="278"/>
      <c r="C64" s="81" t="s">
        <v>91</v>
      </c>
      <c r="D64" s="110">
        <v>0</v>
      </c>
      <c r="E64" s="122">
        <v>0</v>
      </c>
      <c r="F64" s="8">
        <f t="shared" si="8"/>
        <v>0</v>
      </c>
      <c r="G64" s="122">
        <v>0</v>
      </c>
      <c r="H64" s="8">
        <f t="shared" si="8"/>
        <v>0</v>
      </c>
      <c r="I64" s="122">
        <v>0</v>
      </c>
      <c r="J64" s="8">
        <f t="shared" si="1"/>
        <v>0</v>
      </c>
      <c r="K64" s="122">
        <v>0</v>
      </c>
      <c r="L64" s="8">
        <f t="shared" si="2"/>
        <v>0</v>
      </c>
      <c r="M64" s="122">
        <v>0</v>
      </c>
      <c r="N64" s="8">
        <f t="shared" si="3"/>
        <v>0</v>
      </c>
      <c r="T64" s="122">
        <v>0</v>
      </c>
      <c r="U64" s="8">
        <f t="shared" si="4"/>
        <v>0</v>
      </c>
      <c r="V64" s="122">
        <v>0</v>
      </c>
      <c r="W64" s="8">
        <f t="shared" si="5"/>
        <v>0</v>
      </c>
    </row>
    <row r="65" spans="1:23" ht="13">
      <c r="A65" s="251"/>
      <c r="B65" s="278"/>
      <c r="C65" s="81" t="s">
        <v>92</v>
      </c>
      <c r="D65" s="110">
        <v>0</v>
      </c>
      <c r="E65" s="122">
        <v>0</v>
      </c>
      <c r="F65" s="8">
        <f t="shared" si="8"/>
        <v>0</v>
      </c>
      <c r="G65" s="122">
        <v>0</v>
      </c>
      <c r="H65" s="8">
        <f t="shared" si="8"/>
        <v>0</v>
      </c>
      <c r="I65" s="122">
        <v>0</v>
      </c>
      <c r="J65" s="8">
        <f t="shared" si="1"/>
        <v>0</v>
      </c>
      <c r="K65" s="122">
        <v>0</v>
      </c>
      <c r="L65" s="8">
        <f t="shared" si="2"/>
        <v>0</v>
      </c>
      <c r="M65" s="122">
        <v>0</v>
      </c>
      <c r="N65" s="8">
        <f t="shared" si="3"/>
        <v>0</v>
      </c>
      <c r="T65" s="122">
        <v>0</v>
      </c>
      <c r="U65" s="8">
        <f t="shared" si="4"/>
        <v>0</v>
      </c>
      <c r="V65" s="122">
        <v>0</v>
      </c>
      <c r="W65" s="8">
        <f t="shared" si="5"/>
        <v>0</v>
      </c>
    </row>
    <row r="66" spans="1:23" ht="13">
      <c r="A66" s="251"/>
      <c r="B66" s="278"/>
      <c r="C66" s="81" t="s">
        <v>93</v>
      </c>
      <c r="D66" s="110">
        <v>0</v>
      </c>
      <c r="E66" s="122">
        <v>0</v>
      </c>
      <c r="F66" s="8">
        <f t="shared" si="8"/>
        <v>0</v>
      </c>
      <c r="G66" s="122">
        <v>0</v>
      </c>
      <c r="H66" s="8">
        <f t="shared" si="8"/>
        <v>0</v>
      </c>
      <c r="I66" s="122">
        <v>0</v>
      </c>
      <c r="J66" s="8">
        <f t="shared" si="1"/>
        <v>0</v>
      </c>
      <c r="K66" s="122">
        <v>0</v>
      </c>
      <c r="L66" s="8">
        <f t="shared" si="2"/>
        <v>0</v>
      </c>
      <c r="M66" s="122">
        <v>0</v>
      </c>
      <c r="N66" s="8">
        <f t="shared" si="3"/>
        <v>0</v>
      </c>
      <c r="T66" s="122">
        <v>0</v>
      </c>
      <c r="U66" s="8">
        <f t="shared" si="4"/>
        <v>0</v>
      </c>
      <c r="V66" s="122">
        <v>0</v>
      </c>
      <c r="W66" s="8">
        <f t="shared" si="5"/>
        <v>0</v>
      </c>
    </row>
    <row r="67" spans="1:23" ht="13">
      <c r="A67" s="251"/>
      <c r="B67" s="278"/>
      <c r="C67" s="81" t="s">
        <v>94</v>
      </c>
      <c r="D67" s="110">
        <v>0</v>
      </c>
      <c r="E67" s="122">
        <v>0</v>
      </c>
      <c r="F67" s="8">
        <f t="shared" si="8"/>
        <v>0</v>
      </c>
      <c r="G67" s="122">
        <v>0</v>
      </c>
      <c r="H67" s="8">
        <f t="shared" si="8"/>
        <v>0</v>
      </c>
      <c r="I67" s="122">
        <v>0</v>
      </c>
      <c r="J67" s="8">
        <f t="shared" si="1"/>
        <v>0</v>
      </c>
      <c r="K67" s="122">
        <v>0</v>
      </c>
      <c r="L67" s="8">
        <f t="shared" si="2"/>
        <v>0</v>
      </c>
      <c r="M67" s="122">
        <v>0</v>
      </c>
      <c r="N67" s="8">
        <f t="shared" si="3"/>
        <v>0</v>
      </c>
      <c r="T67" s="122">
        <v>0</v>
      </c>
      <c r="U67" s="8">
        <f t="shared" si="4"/>
        <v>0</v>
      </c>
      <c r="V67" s="122">
        <v>0</v>
      </c>
      <c r="W67" s="8">
        <f t="shared" si="5"/>
        <v>0</v>
      </c>
    </row>
    <row r="68" spans="1:23" ht="13">
      <c r="A68" s="251"/>
      <c r="B68" s="278"/>
      <c r="C68" s="81" t="s">
        <v>95</v>
      </c>
      <c r="D68" s="110">
        <v>0</v>
      </c>
      <c r="E68" s="122">
        <v>0</v>
      </c>
      <c r="F68" s="8">
        <f t="shared" si="8"/>
        <v>0</v>
      </c>
      <c r="G68" s="122">
        <v>0</v>
      </c>
      <c r="H68" s="8">
        <f t="shared" si="8"/>
        <v>0</v>
      </c>
      <c r="I68" s="122">
        <v>0</v>
      </c>
      <c r="J68" s="8">
        <f t="shared" si="1"/>
        <v>0</v>
      </c>
      <c r="K68" s="122">
        <v>0</v>
      </c>
      <c r="L68" s="8">
        <f t="shared" si="2"/>
        <v>0</v>
      </c>
      <c r="M68" s="122">
        <v>0</v>
      </c>
      <c r="N68" s="8">
        <f t="shared" si="3"/>
        <v>0</v>
      </c>
      <c r="T68" s="122">
        <v>0</v>
      </c>
      <c r="U68" s="8">
        <f t="shared" ref="U68:U88" si="9">$D68-T68</f>
        <v>0</v>
      </c>
      <c r="V68" s="122">
        <v>0</v>
      </c>
      <c r="W68" s="8">
        <f t="shared" ref="W68:W88" si="10">$D68-V68</f>
        <v>0</v>
      </c>
    </row>
    <row r="69" spans="1:23" ht="13">
      <c r="A69" s="251"/>
      <c r="B69" s="278"/>
      <c r="C69" s="81" t="s">
        <v>96</v>
      </c>
      <c r="D69" s="110">
        <v>0</v>
      </c>
      <c r="E69" s="122">
        <v>0</v>
      </c>
      <c r="F69" s="8">
        <f t="shared" ref="F69:H84" si="11">$D69-E69</f>
        <v>0</v>
      </c>
      <c r="G69" s="122">
        <v>0</v>
      </c>
      <c r="H69" s="8">
        <f t="shared" si="11"/>
        <v>0</v>
      </c>
      <c r="I69" s="122">
        <v>0</v>
      </c>
      <c r="J69" s="8">
        <f t="shared" ref="J69:J88" si="12">$D69-I69</f>
        <v>0</v>
      </c>
      <c r="K69" s="122">
        <v>0</v>
      </c>
      <c r="L69" s="8">
        <f t="shared" ref="L69:L88" si="13">$D69-K69</f>
        <v>0</v>
      </c>
      <c r="M69" s="122">
        <v>0</v>
      </c>
      <c r="N69" s="8">
        <f t="shared" ref="N69:N88" si="14">$D69-M69</f>
        <v>0</v>
      </c>
      <c r="T69" s="122">
        <v>0</v>
      </c>
      <c r="U69" s="8">
        <f t="shared" si="9"/>
        <v>0</v>
      </c>
      <c r="V69" s="122">
        <v>0</v>
      </c>
      <c r="W69" s="8">
        <f t="shared" si="10"/>
        <v>0</v>
      </c>
    </row>
    <row r="70" spans="1:23" ht="13">
      <c r="A70" s="251"/>
      <c r="B70" s="278"/>
      <c r="C70" s="81" t="s">
        <v>97</v>
      </c>
      <c r="D70" s="110">
        <v>0</v>
      </c>
      <c r="E70" s="122">
        <v>0</v>
      </c>
      <c r="F70" s="8">
        <f t="shared" si="11"/>
        <v>0</v>
      </c>
      <c r="G70" s="122">
        <v>0</v>
      </c>
      <c r="H70" s="8">
        <f t="shared" si="11"/>
        <v>0</v>
      </c>
      <c r="I70" s="122">
        <v>0</v>
      </c>
      <c r="J70" s="8">
        <f t="shared" si="12"/>
        <v>0</v>
      </c>
      <c r="K70" s="122">
        <v>0</v>
      </c>
      <c r="L70" s="8">
        <f t="shared" si="13"/>
        <v>0</v>
      </c>
      <c r="M70" s="122">
        <v>0</v>
      </c>
      <c r="N70" s="8">
        <f t="shared" si="14"/>
        <v>0</v>
      </c>
      <c r="T70" s="122">
        <v>0</v>
      </c>
      <c r="U70" s="8">
        <f t="shared" si="9"/>
        <v>0</v>
      </c>
      <c r="V70" s="122">
        <v>0</v>
      </c>
      <c r="W70" s="8">
        <f t="shared" si="10"/>
        <v>0</v>
      </c>
    </row>
    <row r="71" spans="1:23" ht="13">
      <c r="A71" s="251"/>
      <c r="B71" s="278"/>
      <c r="C71" s="81" t="s">
        <v>98</v>
      </c>
      <c r="D71" s="110">
        <v>0</v>
      </c>
      <c r="E71" s="122">
        <v>0</v>
      </c>
      <c r="F71" s="8">
        <f t="shared" si="11"/>
        <v>0</v>
      </c>
      <c r="G71" s="122">
        <v>0</v>
      </c>
      <c r="H71" s="8">
        <f t="shared" si="11"/>
        <v>0</v>
      </c>
      <c r="I71" s="122">
        <v>0</v>
      </c>
      <c r="J71" s="8">
        <f t="shared" si="12"/>
        <v>0</v>
      </c>
      <c r="K71" s="122">
        <v>0</v>
      </c>
      <c r="L71" s="8">
        <f t="shared" si="13"/>
        <v>0</v>
      </c>
      <c r="M71" s="122">
        <v>0</v>
      </c>
      <c r="N71" s="8">
        <f t="shared" si="14"/>
        <v>0</v>
      </c>
      <c r="T71" s="122">
        <v>0</v>
      </c>
      <c r="U71" s="8">
        <f t="shared" si="9"/>
        <v>0</v>
      </c>
      <c r="V71" s="122">
        <v>0</v>
      </c>
      <c r="W71" s="8">
        <f t="shared" si="10"/>
        <v>0</v>
      </c>
    </row>
    <row r="72" spans="1:23" ht="13">
      <c r="A72" s="251"/>
      <c r="B72" s="278"/>
      <c r="C72" s="81" t="s">
        <v>99</v>
      </c>
      <c r="D72" s="110">
        <v>0</v>
      </c>
      <c r="E72" s="122">
        <v>0</v>
      </c>
      <c r="F72" s="8">
        <f t="shared" si="11"/>
        <v>0</v>
      </c>
      <c r="G72" s="122">
        <v>0</v>
      </c>
      <c r="H72" s="8">
        <f t="shared" si="11"/>
        <v>0</v>
      </c>
      <c r="I72" s="122">
        <v>0</v>
      </c>
      <c r="J72" s="8">
        <f t="shared" si="12"/>
        <v>0</v>
      </c>
      <c r="K72" s="122">
        <v>0</v>
      </c>
      <c r="L72" s="8">
        <f t="shared" si="13"/>
        <v>0</v>
      </c>
      <c r="M72" s="122">
        <v>0</v>
      </c>
      <c r="N72" s="8">
        <f t="shared" si="14"/>
        <v>0</v>
      </c>
      <c r="T72" s="122">
        <v>0</v>
      </c>
      <c r="U72" s="8">
        <f t="shared" si="9"/>
        <v>0</v>
      </c>
      <c r="V72" s="122">
        <v>0</v>
      </c>
      <c r="W72" s="8">
        <f t="shared" si="10"/>
        <v>0</v>
      </c>
    </row>
    <row r="73" spans="1:23" ht="13">
      <c r="A73" s="251"/>
      <c r="B73" s="278"/>
      <c r="C73" s="81" t="s">
        <v>100</v>
      </c>
      <c r="D73" s="110">
        <v>0</v>
      </c>
      <c r="E73" s="122">
        <v>0</v>
      </c>
      <c r="F73" s="8">
        <f t="shared" si="11"/>
        <v>0</v>
      </c>
      <c r="G73" s="122">
        <v>0</v>
      </c>
      <c r="H73" s="8">
        <f t="shared" si="11"/>
        <v>0</v>
      </c>
      <c r="I73" s="122">
        <v>0</v>
      </c>
      <c r="J73" s="8">
        <f t="shared" si="12"/>
        <v>0</v>
      </c>
      <c r="K73" s="122">
        <v>0</v>
      </c>
      <c r="L73" s="8">
        <f t="shared" si="13"/>
        <v>0</v>
      </c>
      <c r="M73" s="122">
        <v>0</v>
      </c>
      <c r="N73" s="8">
        <f t="shared" si="14"/>
        <v>0</v>
      </c>
      <c r="T73" s="122">
        <v>0</v>
      </c>
      <c r="U73" s="8">
        <f t="shared" si="9"/>
        <v>0</v>
      </c>
      <c r="V73" s="122">
        <v>0</v>
      </c>
      <c r="W73" s="8">
        <f t="shared" si="10"/>
        <v>0</v>
      </c>
    </row>
    <row r="74" spans="1:23" ht="13">
      <c r="A74" s="251"/>
      <c r="B74" s="278"/>
      <c r="C74" s="81" t="s">
        <v>101</v>
      </c>
      <c r="D74" s="110">
        <v>0</v>
      </c>
      <c r="E74" s="122">
        <v>0</v>
      </c>
      <c r="F74" s="8">
        <f t="shared" si="11"/>
        <v>0</v>
      </c>
      <c r="G74" s="122">
        <v>0</v>
      </c>
      <c r="H74" s="8">
        <f t="shared" si="11"/>
        <v>0</v>
      </c>
      <c r="I74" s="122">
        <v>0</v>
      </c>
      <c r="J74" s="8">
        <f t="shared" si="12"/>
        <v>0</v>
      </c>
      <c r="K74" s="122">
        <v>0</v>
      </c>
      <c r="L74" s="8">
        <f t="shared" si="13"/>
        <v>0</v>
      </c>
      <c r="M74" s="122">
        <v>0</v>
      </c>
      <c r="N74" s="8">
        <f t="shared" si="14"/>
        <v>0</v>
      </c>
      <c r="T74" s="122">
        <v>0</v>
      </c>
      <c r="U74" s="8">
        <f t="shared" si="9"/>
        <v>0</v>
      </c>
      <c r="V74" s="122">
        <v>0</v>
      </c>
      <c r="W74" s="8">
        <f t="shared" si="10"/>
        <v>0</v>
      </c>
    </row>
    <row r="75" spans="1:23" ht="13">
      <c r="A75" s="251"/>
      <c r="B75" s="278"/>
      <c r="C75" s="81" t="s">
        <v>102</v>
      </c>
      <c r="D75" s="110">
        <v>0</v>
      </c>
      <c r="E75" s="122">
        <v>0</v>
      </c>
      <c r="F75" s="8">
        <f t="shared" si="11"/>
        <v>0</v>
      </c>
      <c r="G75" s="122">
        <v>0</v>
      </c>
      <c r="H75" s="8">
        <f t="shared" si="11"/>
        <v>0</v>
      </c>
      <c r="I75" s="122">
        <v>0</v>
      </c>
      <c r="J75" s="8">
        <f t="shared" si="12"/>
        <v>0</v>
      </c>
      <c r="K75" s="122">
        <v>0</v>
      </c>
      <c r="L75" s="8">
        <f t="shared" si="13"/>
        <v>0</v>
      </c>
      <c r="M75" s="122">
        <v>0</v>
      </c>
      <c r="N75" s="8">
        <f t="shared" si="14"/>
        <v>0</v>
      </c>
      <c r="T75" s="122">
        <v>0</v>
      </c>
      <c r="U75" s="8">
        <f t="shared" si="9"/>
        <v>0</v>
      </c>
      <c r="V75" s="122">
        <v>0</v>
      </c>
      <c r="W75" s="8">
        <f t="shared" si="10"/>
        <v>0</v>
      </c>
    </row>
    <row r="76" spans="1:23" ht="13">
      <c r="A76" s="251"/>
      <c r="B76" s="285"/>
      <c r="C76" s="82" t="s">
        <v>103</v>
      </c>
      <c r="D76" s="111">
        <v>0</v>
      </c>
      <c r="E76" s="123">
        <v>0</v>
      </c>
      <c r="F76" s="9">
        <f t="shared" si="11"/>
        <v>0</v>
      </c>
      <c r="G76" s="123">
        <v>0</v>
      </c>
      <c r="H76" s="9">
        <f t="shared" si="11"/>
        <v>0</v>
      </c>
      <c r="I76" s="123">
        <v>0</v>
      </c>
      <c r="J76" s="9">
        <f t="shared" si="12"/>
        <v>0</v>
      </c>
      <c r="K76" s="123">
        <v>0</v>
      </c>
      <c r="L76" s="9">
        <f t="shared" si="13"/>
        <v>0</v>
      </c>
      <c r="M76" s="123">
        <v>0</v>
      </c>
      <c r="N76" s="9">
        <f t="shared" si="14"/>
        <v>0</v>
      </c>
      <c r="T76" s="123">
        <v>0</v>
      </c>
      <c r="U76" s="9">
        <f t="shared" si="9"/>
        <v>0</v>
      </c>
      <c r="V76" s="123">
        <v>0</v>
      </c>
      <c r="W76" s="9">
        <f t="shared" si="10"/>
        <v>0</v>
      </c>
    </row>
    <row r="77" spans="1:23" ht="13">
      <c r="A77" s="251"/>
      <c r="B77" s="278" t="s">
        <v>19</v>
      </c>
      <c r="C77" s="81" t="s">
        <v>104</v>
      </c>
      <c r="D77" s="110">
        <v>0</v>
      </c>
      <c r="E77" s="122">
        <v>0</v>
      </c>
      <c r="F77" s="8">
        <f t="shared" si="11"/>
        <v>0</v>
      </c>
      <c r="G77" s="122">
        <v>0</v>
      </c>
      <c r="H77" s="8">
        <f t="shared" si="11"/>
        <v>0</v>
      </c>
      <c r="I77" s="122">
        <v>0</v>
      </c>
      <c r="J77" s="8">
        <f t="shared" si="12"/>
        <v>0</v>
      </c>
      <c r="K77" s="122">
        <v>0</v>
      </c>
      <c r="L77" s="8">
        <f t="shared" si="13"/>
        <v>0</v>
      </c>
      <c r="M77" s="122">
        <v>0</v>
      </c>
      <c r="N77" s="8">
        <f t="shared" si="14"/>
        <v>0</v>
      </c>
      <c r="T77" s="122">
        <v>0</v>
      </c>
      <c r="U77" s="8">
        <f t="shared" si="9"/>
        <v>0</v>
      </c>
      <c r="V77" s="122">
        <v>0</v>
      </c>
      <c r="W77" s="8">
        <f t="shared" si="10"/>
        <v>0</v>
      </c>
    </row>
    <row r="78" spans="1:23" ht="13">
      <c r="A78" s="251"/>
      <c r="B78" s="278"/>
      <c r="C78" s="81" t="s">
        <v>105</v>
      </c>
      <c r="D78" s="110">
        <v>0</v>
      </c>
      <c r="E78" s="122">
        <v>0</v>
      </c>
      <c r="F78" s="8">
        <f t="shared" si="11"/>
        <v>0</v>
      </c>
      <c r="G78" s="122">
        <v>0</v>
      </c>
      <c r="H78" s="8">
        <f t="shared" si="11"/>
        <v>0</v>
      </c>
      <c r="I78" s="122">
        <v>0</v>
      </c>
      <c r="J78" s="8">
        <f t="shared" si="12"/>
        <v>0</v>
      </c>
      <c r="K78" s="122">
        <v>0</v>
      </c>
      <c r="L78" s="8">
        <f t="shared" si="13"/>
        <v>0</v>
      </c>
      <c r="M78" s="122">
        <v>0</v>
      </c>
      <c r="N78" s="8">
        <f t="shared" si="14"/>
        <v>0</v>
      </c>
      <c r="T78" s="122">
        <v>0</v>
      </c>
      <c r="U78" s="8">
        <f t="shared" si="9"/>
        <v>0</v>
      </c>
      <c r="V78" s="122">
        <v>0</v>
      </c>
      <c r="W78" s="8">
        <f t="shared" si="10"/>
        <v>0</v>
      </c>
    </row>
    <row r="79" spans="1:23" ht="13">
      <c r="A79" s="251"/>
      <c r="B79" s="278"/>
      <c r="C79" s="81" t="s">
        <v>106</v>
      </c>
      <c r="D79" s="110">
        <v>0</v>
      </c>
      <c r="E79" s="122">
        <v>0</v>
      </c>
      <c r="F79" s="8">
        <f t="shared" si="11"/>
        <v>0</v>
      </c>
      <c r="G79" s="122">
        <v>0</v>
      </c>
      <c r="H79" s="8">
        <f t="shared" si="11"/>
        <v>0</v>
      </c>
      <c r="I79" s="122">
        <v>0</v>
      </c>
      <c r="J79" s="8">
        <f t="shared" si="12"/>
        <v>0</v>
      </c>
      <c r="K79" s="122">
        <v>0</v>
      </c>
      <c r="L79" s="8">
        <f t="shared" si="13"/>
        <v>0</v>
      </c>
      <c r="M79" s="122">
        <v>0</v>
      </c>
      <c r="N79" s="8">
        <f t="shared" si="14"/>
        <v>0</v>
      </c>
      <c r="T79" s="122">
        <v>0</v>
      </c>
      <c r="U79" s="8">
        <f t="shared" si="9"/>
        <v>0</v>
      </c>
      <c r="V79" s="122">
        <v>0</v>
      </c>
      <c r="W79" s="8">
        <f t="shared" si="10"/>
        <v>0</v>
      </c>
    </row>
    <row r="80" spans="1:23" ht="13">
      <c r="A80" s="251"/>
      <c r="B80" s="137" t="s">
        <v>20</v>
      </c>
      <c r="C80" s="83" t="s">
        <v>107</v>
      </c>
      <c r="D80" s="119">
        <v>0</v>
      </c>
      <c r="E80" s="126">
        <v>0</v>
      </c>
      <c r="F80" s="12">
        <f t="shared" si="11"/>
        <v>0</v>
      </c>
      <c r="G80" s="126">
        <v>0</v>
      </c>
      <c r="H80" s="12">
        <f t="shared" si="11"/>
        <v>0</v>
      </c>
      <c r="I80" s="126">
        <v>0</v>
      </c>
      <c r="J80" s="12">
        <f t="shared" si="12"/>
        <v>0</v>
      </c>
      <c r="K80" s="126">
        <v>0</v>
      </c>
      <c r="L80" s="12">
        <f t="shared" si="13"/>
        <v>0</v>
      </c>
      <c r="M80" s="126">
        <v>0</v>
      </c>
      <c r="N80" s="12">
        <f t="shared" si="14"/>
        <v>0</v>
      </c>
      <c r="T80" s="126">
        <v>0</v>
      </c>
      <c r="U80" s="12">
        <f t="shared" si="9"/>
        <v>0</v>
      </c>
      <c r="V80" s="126">
        <v>0</v>
      </c>
      <c r="W80" s="12">
        <f t="shared" si="10"/>
        <v>0</v>
      </c>
    </row>
    <row r="81" spans="1:23" ht="13">
      <c r="A81" s="251"/>
      <c r="B81" s="108" t="s">
        <v>21</v>
      </c>
      <c r="C81" s="81" t="s">
        <v>108</v>
      </c>
      <c r="D81" s="110">
        <v>0</v>
      </c>
      <c r="E81" s="122">
        <v>0</v>
      </c>
      <c r="F81" s="8">
        <f t="shared" si="11"/>
        <v>0</v>
      </c>
      <c r="G81" s="122">
        <v>0</v>
      </c>
      <c r="H81" s="8">
        <f t="shared" si="11"/>
        <v>0</v>
      </c>
      <c r="I81" s="122">
        <v>0</v>
      </c>
      <c r="J81" s="8">
        <f t="shared" si="12"/>
        <v>0</v>
      </c>
      <c r="K81" s="122">
        <v>0</v>
      </c>
      <c r="L81" s="8">
        <f t="shared" si="13"/>
        <v>0</v>
      </c>
      <c r="M81" s="122">
        <v>0</v>
      </c>
      <c r="N81" s="8">
        <f t="shared" si="14"/>
        <v>0</v>
      </c>
      <c r="T81" s="122">
        <v>0</v>
      </c>
      <c r="U81" s="8">
        <f t="shared" si="9"/>
        <v>0</v>
      </c>
      <c r="V81" s="122">
        <v>0</v>
      </c>
      <c r="W81" s="8">
        <f t="shared" si="10"/>
        <v>0</v>
      </c>
    </row>
    <row r="82" spans="1:23" ht="13">
      <c r="A82" s="251"/>
      <c r="B82" s="137" t="s">
        <v>22</v>
      </c>
      <c r="C82" s="83" t="s">
        <v>109</v>
      </c>
      <c r="D82" s="119">
        <v>0</v>
      </c>
      <c r="E82" s="126">
        <v>0</v>
      </c>
      <c r="F82" s="12">
        <f t="shared" si="11"/>
        <v>0</v>
      </c>
      <c r="G82" s="126">
        <v>0</v>
      </c>
      <c r="H82" s="12">
        <f t="shared" si="11"/>
        <v>0</v>
      </c>
      <c r="I82" s="126">
        <v>0</v>
      </c>
      <c r="J82" s="12">
        <f t="shared" si="12"/>
        <v>0</v>
      </c>
      <c r="K82" s="126">
        <v>0</v>
      </c>
      <c r="L82" s="12">
        <f t="shared" si="13"/>
        <v>0</v>
      </c>
      <c r="M82" s="126">
        <v>0</v>
      </c>
      <c r="N82" s="12">
        <f t="shared" si="14"/>
        <v>0</v>
      </c>
      <c r="T82" s="126">
        <v>0</v>
      </c>
      <c r="U82" s="12">
        <f t="shared" si="9"/>
        <v>0</v>
      </c>
      <c r="V82" s="126">
        <v>0</v>
      </c>
      <c r="W82" s="12">
        <f t="shared" si="10"/>
        <v>0</v>
      </c>
    </row>
    <row r="83" spans="1:23" ht="13">
      <c r="A83" s="251"/>
      <c r="B83" s="48" t="s">
        <v>23</v>
      </c>
      <c r="C83" s="81" t="s">
        <v>111</v>
      </c>
      <c r="D83" s="110">
        <v>0</v>
      </c>
      <c r="E83" s="122">
        <v>0</v>
      </c>
      <c r="F83" s="8">
        <f t="shared" si="11"/>
        <v>0</v>
      </c>
      <c r="G83" s="122">
        <v>0</v>
      </c>
      <c r="H83" s="8">
        <f t="shared" si="11"/>
        <v>0</v>
      </c>
      <c r="I83" s="122">
        <v>0</v>
      </c>
      <c r="J83" s="8">
        <f t="shared" si="12"/>
        <v>0</v>
      </c>
      <c r="K83" s="122">
        <v>0</v>
      </c>
      <c r="L83" s="8">
        <f t="shared" si="13"/>
        <v>0</v>
      </c>
      <c r="M83" s="122">
        <v>0</v>
      </c>
      <c r="N83" s="8">
        <f t="shared" si="14"/>
        <v>0</v>
      </c>
      <c r="T83" s="122">
        <v>0</v>
      </c>
      <c r="U83" s="8">
        <f t="shared" si="9"/>
        <v>0</v>
      </c>
      <c r="V83" s="122">
        <v>0</v>
      </c>
      <c r="W83" s="8">
        <f t="shared" si="10"/>
        <v>0</v>
      </c>
    </row>
    <row r="84" spans="1:23" ht="13">
      <c r="A84" s="251"/>
      <c r="B84" s="137" t="s">
        <v>24</v>
      </c>
      <c r="C84" s="83" t="s">
        <v>112</v>
      </c>
      <c r="D84" s="119">
        <v>0</v>
      </c>
      <c r="E84" s="126">
        <v>0</v>
      </c>
      <c r="F84" s="12">
        <f t="shared" si="11"/>
        <v>0</v>
      </c>
      <c r="G84" s="126">
        <v>0</v>
      </c>
      <c r="H84" s="12">
        <f t="shared" si="11"/>
        <v>0</v>
      </c>
      <c r="I84" s="126">
        <v>0</v>
      </c>
      <c r="J84" s="12">
        <f t="shared" si="12"/>
        <v>0</v>
      </c>
      <c r="K84" s="126">
        <v>0</v>
      </c>
      <c r="L84" s="12">
        <f t="shared" si="13"/>
        <v>0</v>
      </c>
      <c r="M84" s="126">
        <v>0</v>
      </c>
      <c r="N84" s="12">
        <f t="shared" si="14"/>
        <v>0</v>
      </c>
      <c r="T84" s="126">
        <v>0</v>
      </c>
      <c r="U84" s="12">
        <f t="shared" si="9"/>
        <v>0</v>
      </c>
      <c r="V84" s="126">
        <v>0</v>
      </c>
      <c r="W84" s="12">
        <f t="shared" si="10"/>
        <v>0</v>
      </c>
    </row>
    <row r="85" spans="1:23" ht="13">
      <c r="A85" s="251"/>
      <c r="B85" s="48" t="s">
        <v>25</v>
      </c>
      <c r="C85" s="81" t="s">
        <v>113</v>
      </c>
      <c r="D85" s="110">
        <v>0</v>
      </c>
      <c r="E85" s="122">
        <v>0</v>
      </c>
      <c r="F85" s="8">
        <f t="shared" ref="F85:H88" si="15">$D85-E85</f>
        <v>0</v>
      </c>
      <c r="G85" s="122">
        <v>0</v>
      </c>
      <c r="H85" s="8">
        <f t="shared" si="15"/>
        <v>0</v>
      </c>
      <c r="I85" s="122">
        <v>0</v>
      </c>
      <c r="J85" s="8">
        <f t="shared" si="12"/>
        <v>0</v>
      </c>
      <c r="K85" s="122">
        <v>0</v>
      </c>
      <c r="L85" s="8">
        <f t="shared" si="13"/>
        <v>0</v>
      </c>
      <c r="M85" s="122">
        <v>0</v>
      </c>
      <c r="N85" s="8">
        <f t="shared" si="14"/>
        <v>0</v>
      </c>
      <c r="T85" s="122">
        <v>0</v>
      </c>
      <c r="U85" s="8">
        <f t="shared" si="9"/>
        <v>0</v>
      </c>
      <c r="V85" s="122">
        <v>0</v>
      </c>
      <c r="W85" s="8">
        <f t="shared" si="10"/>
        <v>0</v>
      </c>
    </row>
    <row r="86" spans="1:23" ht="13">
      <c r="A86" s="251"/>
      <c r="B86" s="137" t="s">
        <v>26</v>
      </c>
      <c r="C86" s="83" t="s">
        <v>114</v>
      </c>
      <c r="D86" s="119">
        <v>0</v>
      </c>
      <c r="E86" s="126">
        <v>0</v>
      </c>
      <c r="F86" s="12">
        <f t="shared" si="15"/>
        <v>0</v>
      </c>
      <c r="G86" s="126">
        <v>0</v>
      </c>
      <c r="H86" s="12">
        <f t="shared" si="15"/>
        <v>0</v>
      </c>
      <c r="I86" s="126">
        <v>0</v>
      </c>
      <c r="J86" s="12">
        <f t="shared" si="12"/>
        <v>0</v>
      </c>
      <c r="K86" s="126">
        <v>0</v>
      </c>
      <c r="L86" s="12">
        <f t="shared" si="13"/>
        <v>0</v>
      </c>
      <c r="M86" s="126">
        <v>0</v>
      </c>
      <c r="N86" s="12">
        <f t="shared" si="14"/>
        <v>0</v>
      </c>
      <c r="T86" s="126">
        <v>0</v>
      </c>
      <c r="U86" s="12">
        <f t="shared" si="9"/>
        <v>0</v>
      </c>
      <c r="V86" s="126">
        <v>0</v>
      </c>
      <c r="W86" s="12">
        <f t="shared" si="10"/>
        <v>0</v>
      </c>
    </row>
    <row r="87" spans="1:23" ht="13">
      <c r="A87" s="251"/>
      <c r="B87" s="48" t="s">
        <v>27</v>
      </c>
      <c r="C87" s="81" t="s">
        <v>115</v>
      </c>
      <c r="D87" s="110">
        <v>0</v>
      </c>
      <c r="E87" s="122">
        <v>0</v>
      </c>
      <c r="F87" s="8">
        <f t="shared" si="15"/>
        <v>0</v>
      </c>
      <c r="G87" s="122">
        <v>0</v>
      </c>
      <c r="H87" s="8">
        <f t="shared" si="15"/>
        <v>0</v>
      </c>
      <c r="I87" s="122">
        <v>0</v>
      </c>
      <c r="J87" s="8">
        <f t="shared" si="12"/>
        <v>0</v>
      </c>
      <c r="K87" s="122">
        <v>0</v>
      </c>
      <c r="L87" s="8">
        <f t="shared" si="13"/>
        <v>0</v>
      </c>
      <c r="M87" s="122">
        <v>0</v>
      </c>
      <c r="N87" s="8">
        <f t="shared" si="14"/>
        <v>0</v>
      </c>
      <c r="T87" s="122">
        <v>0</v>
      </c>
      <c r="U87" s="8">
        <f t="shared" si="9"/>
        <v>0</v>
      </c>
      <c r="V87" s="122">
        <v>0</v>
      </c>
      <c r="W87" s="8">
        <f t="shared" si="10"/>
        <v>0</v>
      </c>
    </row>
    <row r="88" spans="1:23" ht="14" thickBot="1">
      <c r="A88" s="252"/>
      <c r="B88" s="138" t="s">
        <v>28</v>
      </c>
      <c r="C88" s="89" t="s">
        <v>110</v>
      </c>
      <c r="D88" s="120">
        <v>0</v>
      </c>
      <c r="E88" s="127">
        <v>0</v>
      </c>
      <c r="F88" s="91">
        <f t="shared" si="15"/>
        <v>0</v>
      </c>
      <c r="G88" s="127">
        <v>0</v>
      </c>
      <c r="H88" s="91">
        <f t="shared" si="15"/>
        <v>0</v>
      </c>
      <c r="I88" s="127">
        <v>0</v>
      </c>
      <c r="J88" s="91">
        <f t="shared" si="12"/>
        <v>0</v>
      </c>
      <c r="K88" s="127">
        <v>0</v>
      </c>
      <c r="L88" s="91">
        <f t="shared" si="13"/>
        <v>0</v>
      </c>
      <c r="M88" s="127">
        <v>0</v>
      </c>
      <c r="N88" s="91">
        <f t="shared" si="14"/>
        <v>0</v>
      </c>
      <c r="T88" s="127">
        <v>0</v>
      </c>
      <c r="U88" s="91">
        <f t="shared" si="9"/>
        <v>0</v>
      </c>
      <c r="V88" s="127">
        <v>0</v>
      </c>
      <c r="W88" s="91">
        <f t="shared" si="10"/>
        <v>0</v>
      </c>
    </row>
    <row r="89" spans="1:23" ht="14" thickBot="1">
      <c r="A89" s="92"/>
      <c r="B89" s="107" t="s">
        <v>48</v>
      </c>
      <c r="C89" s="86" t="s">
        <v>49</v>
      </c>
      <c r="D89" s="93">
        <f>SUM(D3:D88)</f>
        <v>0</v>
      </c>
      <c r="E89" s="20">
        <f t="shared" ref="E89:M89" si="16">COUNTIF(E4:E88,"1")</f>
        <v>0</v>
      </c>
      <c r="F89" s="22">
        <f>COUNTIF(F3:F88,"-1")</f>
        <v>0</v>
      </c>
      <c r="G89" s="20">
        <f t="shared" si="16"/>
        <v>15</v>
      </c>
      <c r="H89" s="22">
        <f>COUNTIF(H3:H88,"-1")</f>
        <v>15</v>
      </c>
      <c r="I89" s="20">
        <f t="shared" si="16"/>
        <v>16</v>
      </c>
      <c r="J89" s="22">
        <f>COUNTIF(J3:J88,"-1")</f>
        <v>16</v>
      </c>
      <c r="K89" s="20">
        <f t="shared" si="16"/>
        <v>0</v>
      </c>
      <c r="L89" s="22">
        <f>COUNTIF(L3:L88,"-1")</f>
        <v>0</v>
      </c>
      <c r="M89" s="20">
        <f t="shared" si="16"/>
        <v>5</v>
      </c>
      <c r="N89" s="22">
        <f>COUNTIF(N3:N88,"-1")</f>
        <v>5</v>
      </c>
      <c r="T89" s="20">
        <f>COUNTIF(T4:T88,"1")</f>
        <v>15</v>
      </c>
      <c r="U89" s="22">
        <f>COUNTIF(U3:U88,"-1")</f>
        <v>15</v>
      </c>
      <c r="V89" s="20">
        <f>COUNTIF(V4:V88,"1")</f>
        <v>15</v>
      </c>
      <c r="W89" s="22">
        <f>COUNTIF(W3:W88,"-1")</f>
        <v>15</v>
      </c>
    </row>
  </sheetData>
  <mergeCells count="24">
    <mergeCell ref="A1:A2"/>
    <mergeCell ref="B1:B2"/>
    <mergeCell ref="C1:C2"/>
    <mergeCell ref="A3:A22"/>
    <mergeCell ref="A49:A88"/>
    <mergeCell ref="B49:B52"/>
    <mergeCell ref="B53:B76"/>
    <mergeCell ref="B77:B79"/>
    <mergeCell ref="A23:A48"/>
    <mergeCell ref="B23:B24"/>
    <mergeCell ref="B25:B32"/>
    <mergeCell ref="B33:B37"/>
    <mergeCell ref="B38:B45"/>
    <mergeCell ref="D1:D2"/>
    <mergeCell ref="E1:F1"/>
    <mergeCell ref="G1:H1"/>
    <mergeCell ref="B46:B48"/>
    <mergeCell ref="B4:B19"/>
    <mergeCell ref="B21:B22"/>
    <mergeCell ref="T1:U1"/>
    <mergeCell ref="V1:W1"/>
    <mergeCell ref="I1:J1"/>
    <mergeCell ref="K1:L1"/>
    <mergeCell ref="M1:N1"/>
  </mergeCells>
  <conditionalFormatting sqref="F3:F88 H3:H88 J3:J88 L3:L88 N3:N88">
    <cfRule type="cellIs" dxfId="7" priority="4" stopIfTrue="1" operator="equal">
      <formula>-1</formula>
    </cfRule>
  </conditionalFormatting>
  <conditionalFormatting sqref="F89 H89 J89 L89 N89">
    <cfRule type="cellIs" dxfId="6" priority="3" operator="greaterThan">
      <formula>0</formula>
    </cfRule>
  </conditionalFormatting>
  <conditionalFormatting sqref="U3:W88">
    <cfRule type="cellIs" dxfId="5" priority="2" stopIfTrue="1" operator="equal">
      <formula>-1</formula>
    </cfRule>
  </conditionalFormatting>
  <conditionalFormatting sqref="U89:W89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7"/>
  <sheetViews>
    <sheetView zoomScale="85" zoomScaleNormal="85" zoomScalePageLayoutView="85" workbookViewId="0">
      <selection activeCell="F2" sqref="F1:AP1048576"/>
    </sheetView>
  </sheetViews>
  <sheetFormatPr baseColWidth="10" defaultColWidth="10" defaultRowHeight="12" x14ac:dyDescent="0"/>
  <cols>
    <col min="1" max="1" width="6.6640625" bestFit="1" customWidth="1"/>
    <col min="2" max="2" width="21.5" bestFit="1" customWidth="1"/>
    <col min="3" max="3" width="9.5" bestFit="1" customWidth="1"/>
    <col min="4" max="4" width="36.5" customWidth="1"/>
    <col min="5" max="5" width="9.1640625" bestFit="1" customWidth="1"/>
    <col min="6" max="15" width="6.6640625" hidden="1" customWidth="1"/>
    <col min="16" max="16" width="4.6640625" hidden="1" customWidth="1"/>
    <col min="17" max="38" width="6" hidden="1" customWidth="1"/>
    <col min="39" max="42" width="6.6640625" hidden="1" customWidth="1"/>
  </cols>
  <sheetData>
    <row r="1" spans="1:42" ht="13">
      <c r="A1" s="242" t="s">
        <v>126</v>
      </c>
      <c r="B1" s="275" t="s">
        <v>29</v>
      </c>
      <c r="C1" s="242" t="s">
        <v>131</v>
      </c>
      <c r="D1" s="275" t="s">
        <v>133</v>
      </c>
      <c r="E1" s="242" t="s">
        <v>119</v>
      </c>
      <c r="F1" s="227" t="s">
        <v>118</v>
      </c>
      <c r="G1" s="262"/>
      <c r="H1" s="227" t="s">
        <v>5</v>
      </c>
      <c r="I1" s="262"/>
      <c r="J1" s="227" t="s">
        <v>4</v>
      </c>
      <c r="K1" s="262"/>
      <c r="L1" s="227" t="s">
        <v>0</v>
      </c>
      <c r="M1" s="262"/>
      <c r="N1" s="227" t="s">
        <v>3</v>
      </c>
      <c r="O1" s="262"/>
      <c r="Q1" s="128" t="s">
        <v>48</v>
      </c>
      <c r="R1" s="33" t="s">
        <v>173</v>
      </c>
      <c r="S1" s="33" t="s">
        <v>174</v>
      </c>
      <c r="T1" s="33" t="s">
        <v>175</v>
      </c>
      <c r="U1" s="33" t="s">
        <v>176</v>
      </c>
      <c r="V1" s="33" t="s">
        <v>177</v>
      </c>
      <c r="W1" s="33" t="s">
        <v>178</v>
      </c>
      <c r="X1" s="33" t="s">
        <v>179</v>
      </c>
      <c r="Y1" s="33" t="s">
        <v>180</v>
      </c>
      <c r="Z1" s="33" t="s">
        <v>181</v>
      </c>
      <c r="AA1" s="33" t="s">
        <v>182</v>
      </c>
      <c r="AB1" s="33" t="s">
        <v>183</v>
      </c>
      <c r="AC1" s="33" t="s">
        <v>184</v>
      </c>
      <c r="AD1" s="33" t="s">
        <v>185</v>
      </c>
      <c r="AE1" s="33" t="s">
        <v>186</v>
      </c>
      <c r="AF1" s="33" t="s">
        <v>172</v>
      </c>
      <c r="AG1" s="33" t="s">
        <v>5</v>
      </c>
      <c r="AL1" s="136"/>
      <c r="AM1" s="227" t="s">
        <v>190</v>
      </c>
      <c r="AN1" s="262"/>
      <c r="AO1" s="227" t="s">
        <v>191</v>
      </c>
      <c r="AP1" s="262"/>
    </row>
    <row r="2" spans="1:42" ht="14" thickBot="1">
      <c r="A2" s="243"/>
      <c r="B2" s="276"/>
      <c r="C2" s="243"/>
      <c r="D2" s="276"/>
      <c r="E2" s="243"/>
      <c r="F2" s="55" t="s">
        <v>122</v>
      </c>
      <c r="G2" s="56" t="s">
        <v>121</v>
      </c>
      <c r="H2" s="55" t="s">
        <v>122</v>
      </c>
      <c r="I2" s="56" t="s">
        <v>121</v>
      </c>
      <c r="J2" s="55" t="s">
        <v>122</v>
      </c>
      <c r="K2" s="56" t="s">
        <v>121</v>
      </c>
      <c r="L2" s="55" t="s">
        <v>122</v>
      </c>
      <c r="M2" s="56" t="s">
        <v>121</v>
      </c>
      <c r="N2" s="55" t="s">
        <v>122</v>
      </c>
      <c r="O2" s="56" t="s">
        <v>121</v>
      </c>
      <c r="Q2" s="140">
        <f>SUM(Q3:Q336)</f>
        <v>1</v>
      </c>
      <c r="R2">
        <f>SUM(R3:R336)-Q2</f>
        <v>0</v>
      </c>
      <c r="S2">
        <f>SUM(S3:S336)-Q2</f>
        <v>19</v>
      </c>
      <c r="T2">
        <f>SUM(T3:T336)-Q2</f>
        <v>0</v>
      </c>
      <c r="U2">
        <f>SUM(U3:U336)-Q2</f>
        <v>0</v>
      </c>
      <c r="V2">
        <f>SUM(V3:V336)-(Q2+S2+R2)</f>
        <v>0</v>
      </c>
      <c r="W2">
        <f>SUM(W3:W336)-(Q2+R2+T2)</f>
        <v>0</v>
      </c>
      <c r="X2">
        <f>SUM(X3:X336)-(Q2+S2+T2)</f>
        <v>0</v>
      </c>
      <c r="Y2">
        <f>SUM(Y3:Y336)-(Q2+R2+U2)</f>
        <v>0</v>
      </c>
      <c r="Z2">
        <f>SUM(Z3:Z336)-(Q2+S2+U2)</f>
        <v>0</v>
      </c>
      <c r="AA2">
        <f>SUM(AA3:AA336)-(Q2+T2+U2)</f>
        <v>0</v>
      </c>
      <c r="AB2">
        <f>SUM(AB3:AB336)-(Q2+R2+S2+T2+V2+W2+X2)</f>
        <v>3</v>
      </c>
      <c r="AC2">
        <f>SUM(AC3:AC336)-(Q2+R2+S2+U2+V2+Y2+Z2)</f>
        <v>0</v>
      </c>
      <c r="AD2">
        <f>SUM(AD3:AD336)-(Q2+R2+T2+U2+W2+Y2+AA2)</f>
        <v>0</v>
      </c>
      <c r="AE2">
        <f>SUM(AE3:AE336)-(Q2+S2+T2+U2+X2+Z2+AA2)</f>
        <v>0</v>
      </c>
      <c r="AF2">
        <f>SUM(AF3:AF336)-SUM(Q2:AE2)</f>
        <v>41</v>
      </c>
      <c r="AG2">
        <f>SUM(AG3:AG336)-(Q2+R2+S2+T2+V2+W2+X2+AB2)</f>
        <v>1</v>
      </c>
      <c r="AH2">
        <f>SUM(Q2:AF2)</f>
        <v>64</v>
      </c>
      <c r="AL2" s="136"/>
      <c r="AM2" s="55" t="s">
        <v>122</v>
      </c>
      <c r="AN2" s="56" t="s">
        <v>121</v>
      </c>
      <c r="AO2" s="55" t="s">
        <v>122</v>
      </c>
      <c r="AP2" s="56" t="s">
        <v>121</v>
      </c>
    </row>
    <row r="3" spans="1:42" ht="13">
      <c r="A3" s="250" t="s">
        <v>123</v>
      </c>
      <c r="B3" s="266" t="s">
        <v>6</v>
      </c>
      <c r="C3" s="256">
        <v>101</v>
      </c>
      <c r="D3" s="80" t="s">
        <v>30</v>
      </c>
      <c r="E3" s="109">
        <v>1</v>
      </c>
      <c r="F3" s="121">
        <v>1</v>
      </c>
      <c r="G3" s="5">
        <f t="shared" ref="G3:G50" si="0">$E3-F3</f>
        <v>0</v>
      </c>
      <c r="H3" s="121">
        <v>1</v>
      </c>
      <c r="I3" s="5">
        <f t="shared" ref="I3:I50" si="1">$E3-H3</f>
        <v>0</v>
      </c>
      <c r="J3" s="121">
        <v>1</v>
      </c>
      <c r="K3" s="5">
        <f t="shared" ref="K3:K34" si="2">$E3-J3</f>
        <v>0</v>
      </c>
      <c r="L3" s="121">
        <v>0</v>
      </c>
      <c r="M3" s="5">
        <f t="shared" ref="M3:M34" si="3">$E3-L3</f>
        <v>1</v>
      </c>
      <c r="N3" s="121">
        <v>1</v>
      </c>
      <c r="O3" s="5">
        <f t="shared" ref="O3:O34" si="4">$E3-N3</f>
        <v>0</v>
      </c>
      <c r="Q3" s="140">
        <f t="shared" ref="Q3:Q34" si="5">IF($E3*(F3+H3+J3+L3+N3) = 5, 1, 0)</f>
        <v>0</v>
      </c>
      <c r="R3">
        <f t="shared" ref="R3:R34" si="6">IF($E3*(F3+H3+J3+L3) = 4, 1, 0)</f>
        <v>0</v>
      </c>
      <c r="S3">
        <f t="shared" ref="S3:S34" si="7">IF($E3*(F3+H3+J3+N3) = 4, 1, 0)</f>
        <v>1</v>
      </c>
      <c r="T3">
        <f t="shared" ref="T3:T34" si="8">IF($E3*(F3+H3+L3+N3) = 4, 1, 0)</f>
        <v>0</v>
      </c>
      <c r="U3">
        <f t="shared" ref="U3:U34" si="9">IF($E3*(F3+J3+L3+N3) = 4, 1, 0)</f>
        <v>0</v>
      </c>
      <c r="V3">
        <f t="shared" ref="V3:V34" si="10">IF($E3*(F3+H3+J3) = 3, 1, 0)</f>
        <v>1</v>
      </c>
      <c r="W3">
        <f t="shared" ref="W3:W34" si="11">IF($E3*(F3+H3+L3) = 3, 1, 0)</f>
        <v>0</v>
      </c>
      <c r="X3">
        <f t="shared" ref="X3:X34" si="12">IF($E3*(F3+H3+N3) = 3, 1, 0)</f>
        <v>1</v>
      </c>
      <c r="Y3">
        <f t="shared" ref="Y3:Y34" si="13">IF($E3*(F3+J3+L3) = 3, 1, 0)</f>
        <v>0</v>
      </c>
      <c r="Z3">
        <f t="shared" ref="Z3:Z34" si="14">IF($E3*(F3+J3+N3) = 3, 1, 0)</f>
        <v>1</v>
      </c>
      <c r="AA3">
        <f t="shared" ref="AA3:AA34" si="15">IF($E3*(F3+L3+N3) = 3, 1, 0)</f>
        <v>0</v>
      </c>
      <c r="AB3">
        <f t="shared" ref="AB3:AB34" si="16">IF($E3*(F3+H3) = 2, 1, 0)</f>
        <v>1</v>
      </c>
      <c r="AC3">
        <f t="shared" ref="AC3:AC34" si="17">IF($E3*(F3+J3) = 2, 1, 0)</f>
        <v>1</v>
      </c>
      <c r="AD3">
        <f t="shared" ref="AD3:AD34" si="18">IF($E3*(F3+L3) = 2, 1, 0)</f>
        <v>0</v>
      </c>
      <c r="AE3">
        <f t="shared" ref="AE3:AE34" si="19">IF($E3*(F3+N3) = 2, 1, 0)</f>
        <v>1</v>
      </c>
      <c r="AF3">
        <f t="shared" ref="AF3:AF66" si="20">IF($E3*F3 = 1, 1, 0)</f>
        <v>1</v>
      </c>
      <c r="AG3">
        <f>IF($E3*H3 = 1, 1, 0)</f>
        <v>1</v>
      </c>
      <c r="AL3" s="136"/>
      <c r="AM3" s="121">
        <v>1</v>
      </c>
      <c r="AN3" s="5">
        <f t="shared" ref="AN3:AN66" si="21">$E3-AM3</f>
        <v>0</v>
      </c>
      <c r="AO3" s="121">
        <v>1</v>
      </c>
      <c r="AP3" s="5">
        <f t="shared" ref="AP3:AP66" si="22">$E3-AO3</f>
        <v>0</v>
      </c>
    </row>
    <row r="4" spans="1:42" ht="13">
      <c r="A4" s="251"/>
      <c r="B4" s="268"/>
      <c r="C4" s="257"/>
      <c r="D4" s="81" t="s">
        <v>31</v>
      </c>
      <c r="E4" s="110">
        <v>1</v>
      </c>
      <c r="F4" s="122">
        <v>1</v>
      </c>
      <c r="G4" s="8">
        <f t="shared" si="0"/>
        <v>0</v>
      </c>
      <c r="H4" s="122">
        <v>1</v>
      </c>
      <c r="I4" s="8">
        <f t="shared" si="1"/>
        <v>0</v>
      </c>
      <c r="J4" s="122">
        <v>1</v>
      </c>
      <c r="K4" s="8">
        <f t="shared" si="2"/>
        <v>0</v>
      </c>
      <c r="L4" s="122">
        <v>0</v>
      </c>
      <c r="M4" s="8">
        <f t="shared" si="3"/>
        <v>1</v>
      </c>
      <c r="N4" s="122">
        <v>1</v>
      </c>
      <c r="O4" s="8">
        <f t="shared" si="4"/>
        <v>0</v>
      </c>
      <c r="Q4" s="140">
        <f t="shared" si="5"/>
        <v>0</v>
      </c>
      <c r="R4">
        <f t="shared" si="6"/>
        <v>0</v>
      </c>
      <c r="S4">
        <f t="shared" si="7"/>
        <v>1</v>
      </c>
      <c r="T4">
        <f t="shared" si="8"/>
        <v>0</v>
      </c>
      <c r="U4">
        <f t="shared" si="9"/>
        <v>0</v>
      </c>
      <c r="V4">
        <f t="shared" si="10"/>
        <v>1</v>
      </c>
      <c r="W4">
        <f t="shared" si="11"/>
        <v>0</v>
      </c>
      <c r="X4">
        <f t="shared" si="12"/>
        <v>1</v>
      </c>
      <c r="Y4">
        <f t="shared" si="13"/>
        <v>0</v>
      </c>
      <c r="Z4">
        <f t="shared" si="14"/>
        <v>1</v>
      </c>
      <c r="AA4">
        <f t="shared" si="15"/>
        <v>0</v>
      </c>
      <c r="AB4">
        <f t="shared" si="16"/>
        <v>1</v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ref="AG4:AG67" si="23">IF($E4*H4 = 1, 1, 0)</f>
        <v>1</v>
      </c>
      <c r="AL4" s="136"/>
      <c r="AM4" s="122">
        <v>1</v>
      </c>
      <c r="AN4" s="8">
        <f t="shared" si="21"/>
        <v>0</v>
      </c>
      <c r="AO4" s="122">
        <v>1</v>
      </c>
      <c r="AP4" s="8">
        <f t="shared" si="22"/>
        <v>0</v>
      </c>
    </row>
    <row r="5" spans="1:42" ht="13">
      <c r="A5" s="251"/>
      <c r="B5" s="268"/>
      <c r="C5" s="257"/>
      <c r="D5" s="81" t="s">
        <v>32</v>
      </c>
      <c r="E5" s="110">
        <v>1</v>
      </c>
      <c r="F5" s="122">
        <v>1</v>
      </c>
      <c r="G5" s="8">
        <f t="shared" si="0"/>
        <v>0</v>
      </c>
      <c r="H5" s="122">
        <v>1</v>
      </c>
      <c r="I5" s="8">
        <f t="shared" si="1"/>
        <v>0</v>
      </c>
      <c r="J5" s="122">
        <v>1</v>
      </c>
      <c r="K5" s="8">
        <f t="shared" si="2"/>
        <v>0</v>
      </c>
      <c r="L5" s="122">
        <v>0</v>
      </c>
      <c r="M5" s="8">
        <f t="shared" si="3"/>
        <v>1</v>
      </c>
      <c r="N5" s="122">
        <v>1</v>
      </c>
      <c r="O5" s="8">
        <f t="shared" si="4"/>
        <v>0</v>
      </c>
      <c r="Q5" s="140">
        <f t="shared" si="5"/>
        <v>0</v>
      </c>
      <c r="R5">
        <f t="shared" si="6"/>
        <v>0</v>
      </c>
      <c r="S5">
        <f t="shared" si="7"/>
        <v>1</v>
      </c>
      <c r="T5">
        <f t="shared" si="8"/>
        <v>0</v>
      </c>
      <c r="U5">
        <f t="shared" si="9"/>
        <v>0</v>
      </c>
      <c r="V5">
        <f t="shared" si="10"/>
        <v>1</v>
      </c>
      <c r="W5">
        <f t="shared" si="11"/>
        <v>0</v>
      </c>
      <c r="X5">
        <f t="shared" si="12"/>
        <v>1</v>
      </c>
      <c r="Y5">
        <f t="shared" si="13"/>
        <v>0</v>
      </c>
      <c r="Z5">
        <f t="shared" si="14"/>
        <v>1</v>
      </c>
      <c r="AA5">
        <f t="shared" si="15"/>
        <v>0</v>
      </c>
      <c r="AB5">
        <f t="shared" si="16"/>
        <v>1</v>
      </c>
      <c r="AC5">
        <f t="shared" si="17"/>
        <v>1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3"/>
        <v>1</v>
      </c>
      <c r="AL5" s="136"/>
      <c r="AM5" s="122">
        <v>1</v>
      </c>
      <c r="AN5" s="8">
        <f t="shared" si="21"/>
        <v>0</v>
      </c>
      <c r="AO5" s="122">
        <v>1</v>
      </c>
      <c r="AP5" s="8">
        <f t="shared" si="22"/>
        <v>0</v>
      </c>
    </row>
    <row r="6" spans="1:42" ht="13">
      <c r="A6" s="251"/>
      <c r="B6" s="268"/>
      <c r="C6" s="257"/>
      <c r="D6" s="81" t="s">
        <v>33</v>
      </c>
      <c r="E6" s="110">
        <v>0</v>
      </c>
      <c r="F6" s="122">
        <v>0</v>
      </c>
      <c r="G6" s="8">
        <f t="shared" si="0"/>
        <v>0</v>
      </c>
      <c r="H6" s="122">
        <v>1</v>
      </c>
      <c r="I6" s="8">
        <f t="shared" si="1"/>
        <v>-1</v>
      </c>
      <c r="J6" s="122">
        <v>0</v>
      </c>
      <c r="K6" s="8">
        <f t="shared" si="2"/>
        <v>0</v>
      </c>
      <c r="L6" s="122">
        <v>0</v>
      </c>
      <c r="M6" s="8">
        <f t="shared" si="3"/>
        <v>0</v>
      </c>
      <c r="N6" s="122">
        <v>0</v>
      </c>
      <c r="O6" s="8">
        <f t="shared" si="4"/>
        <v>0</v>
      </c>
      <c r="Q6" s="140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  <c r="AC6">
        <f t="shared" si="17"/>
        <v>0</v>
      </c>
      <c r="AD6">
        <f t="shared" si="18"/>
        <v>0</v>
      </c>
      <c r="AE6">
        <f t="shared" si="19"/>
        <v>0</v>
      </c>
      <c r="AF6">
        <f t="shared" si="20"/>
        <v>0</v>
      </c>
      <c r="AG6">
        <f t="shared" si="23"/>
        <v>0</v>
      </c>
      <c r="AL6" s="136"/>
      <c r="AM6" s="122">
        <v>0</v>
      </c>
      <c r="AN6" s="8">
        <f t="shared" si="21"/>
        <v>0</v>
      </c>
      <c r="AO6" s="122">
        <v>0</v>
      </c>
      <c r="AP6" s="8">
        <f t="shared" si="22"/>
        <v>0</v>
      </c>
    </row>
    <row r="7" spans="1:42" ht="13">
      <c r="A7" s="251"/>
      <c r="B7" s="268"/>
      <c r="C7" s="257"/>
      <c r="D7" s="81" t="s">
        <v>34</v>
      </c>
      <c r="E7" s="110">
        <v>1</v>
      </c>
      <c r="F7" s="122">
        <v>1</v>
      </c>
      <c r="G7" s="8">
        <f t="shared" si="0"/>
        <v>0</v>
      </c>
      <c r="H7" s="122">
        <v>1</v>
      </c>
      <c r="I7" s="8">
        <f t="shared" si="1"/>
        <v>0</v>
      </c>
      <c r="J7" s="122">
        <v>1</v>
      </c>
      <c r="K7" s="8">
        <f t="shared" si="2"/>
        <v>0</v>
      </c>
      <c r="L7" s="122">
        <v>0</v>
      </c>
      <c r="M7" s="8">
        <f t="shared" si="3"/>
        <v>1</v>
      </c>
      <c r="N7" s="122">
        <v>1</v>
      </c>
      <c r="O7" s="8">
        <f t="shared" si="4"/>
        <v>0</v>
      </c>
      <c r="Q7" s="140">
        <f t="shared" si="5"/>
        <v>0</v>
      </c>
      <c r="R7">
        <f t="shared" si="6"/>
        <v>0</v>
      </c>
      <c r="S7">
        <f t="shared" si="7"/>
        <v>1</v>
      </c>
      <c r="T7">
        <f t="shared" si="8"/>
        <v>0</v>
      </c>
      <c r="U7">
        <f t="shared" si="9"/>
        <v>0</v>
      </c>
      <c r="V7">
        <f t="shared" si="10"/>
        <v>1</v>
      </c>
      <c r="W7">
        <f t="shared" si="11"/>
        <v>0</v>
      </c>
      <c r="X7">
        <f t="shared" si="12"/>
        <v>1</v>
      </c>
      <c r="Y7">
        <f t="shared" si="13"/>
        <v>0</v>
      </c>
      <c r="Z7">
        <f t="shared" si="14"/>
        <v>1</v>
      </c>
      <c r="AA7">
        <f t="shared" si="15"/>
        <v>0</v>
      </c>
      <c r="AB7">
        <f t="shared" si="16"/>
        <v>1</v>
      </c>
      <c r="AC7">
        <f t="shared" si="17"/>
        <v>1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3"/>
        <v>1</v>
      </c>
      <c r="AL7" s="136"/>
      <c r="AM7" s="122">
        <v>1</v>
      </c>
      <c r="AN7" s="8">
        <f t="shared" si="21"/>
        <v>0</v>
      </c>
      <c r="AO7" s="122">
        <v>1</v>
      </c>
      <c r="AP7" s="8">
        <f t="shared" si="22"/>
        <v>0</v>
      </c>
    </row>
    <row r="8" spans="1:42" ht="13">
      <c r="A8" s="251"/>
      <c r="B8" s="268"/>
      <c r="C8" s="257"/>
      <c r="D8" s="81" t="s">
        <v>35</v>
      </c>
      <c r="E8" s="110">
        <v>1</v>
      </c>
      <c r="F8" s="122">
        <v>1</v>
      </c>
      <c r="G8" s="8">
        <f t="shared" si="0"/>
        <v>0</v>
      </c>
      <c r="H8" s="122">
        <v>1</v>
      </c>
      <c r="I8" s="8">
        <f t="shared" si="1"/>
        <v>0</v>
      </c>
      <c r="J8" s="122">
        <v>1</v>
      </c>
      <c r="K8" s="8">
        <f t="shared" si="2"/>
        <v>0</v>
      </c>
      <c r="L8" s="122">
        <v>0</v>
      </c>
      <c r="M8" s="8">
        <f t="shared" si="3"/>
        <v>1</v>
      </c>
      <c r="N8" s="122">
        <v>1</v>
      </c>
      <c r="O8" s="8">
        <f t="shared" si="4"/>
        <v>0</v>
      </c>
      <c r="Q8" s="140">
        <f t="shared" si="5"/>
        <v>0</v>
      </c>
      <c r="R8">
        <f t="shared" si="6"/>
        <v>0</v>
      </c>
      <c r="S8">
        <f t="shared" si="7"/>
        <v>1</v>
      </c>
      <c r="T8">
        <f t="shared" si="8"/>
        <v>0</v>
      </c>
      <c r="U8">
        <f t="shared" si="9"/>
        <v>0</v>
      </c>
      <c r="V8">
        <f t="shared" si="10"/>
        <v>1</v>
      </c>
      <c r="W8">
        <f t="shared" si="11"/>
        <v>0</v>
      </c>
      <c r="X8">
        <f t="shared" si="12"/>
        <v>1</v>
      </c>
      <c r="Y8">
        <f t="shared" si="13"/>
        <v>0</v>
      </c>
      <c r="Z8">
        <f t="shared" si="14"/>
        <v>1</v>
      </c>
      <c r="AA8">
        <f t="shared" si="15"/>
        <v>0</v>
      </c>
      <c r="AB8">
        <f t="shared" si="16"/>
        <v>1</v>
      </c>
      <c r="AC8">
        <f t="shared" si="17"/>
        <v>1</v>
      </c>
      <c r="AD8">
        <f t="shared" si="18"/>
        <v>0</v>
      </c>
      <c r="AE8">
        <f t="shared" si="19"/>
        <v>1</v>
      </c>
      <c r="AF8">
        <f t="shared" si="20"/>
        <v>1</v>
      </c>
      <c r="AG8">
        <f t="shared" si="23"/>
        <v>1</v>
      </c>
      <c r="AL8" s="136"/>
      <c r="AM8" s="122">
        <v>1</v>
      </c>
      <c r="AN8" s="8">
        <f t="shared" si="21"/>
        <v>0</v>
      </c>
      <c r="AO8" s="122">
        <v>1</v>
      </c>
      <c r="AP8" s="8">
        <f t="shared" si="22"/>
        <v>0</v>
      </c>
    </row>
    <row r="9" spans="1:42" ht="13">
      <c r="A9" s="251"/>
      <c r="B9" s="268"/>
      <c r="C9" s="257"/>
      <c r="D9" s="81" t="s">
        <v>36</v>
      </c>
      <c r="E9" s="110">
        <v>0</v>
      </c>
      <c r="F9" s="122">
        <v>0</v>
      </c>
      <c r="G9" s="8">
        <f t="shared" si="0"/>
        <v>0</v>
      </c>
      <c r="H9" s="122">
        <v>1</v>
      </c>
      <c r="I9" s="8">
        <f t="shared" si="1"/>
        <v>-1</v>
      </c>
      <c r="J9" s="122">
        <v>1</v>
      </c>
      <c r="K9" s="8">
        <f t="shared" si="2"/>
        <v>-1</v>
      </c>
      <c r="L9" s="122">
        <v>0</v>
      </c>
      <c r="M9" s="8">
        <f t="shared" si="3"/>
        <v>0</v>
      </c>
      <c r="N9" s="122">
        <v>0</v>
      </c>
      <c r="O9" s="8">
        <f t="shared" si="4"/>
        <v>0</v>
      </c>
      <c r="Q9" s="140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  <c r="AG9">
        <f t="shared" si="23"/>
        <v>0</v>
      </c>
      <c r="AL9" s="136"/>
      <c r="AM9" s="122">
        <v>1</v>
      </c>
      <c r="AN9" s="8">
        <f t="shared" si="21"/>
        <v>-1</v>
      </c>
      <c r="AO9" s="122">
        <v>1</v>
      </c>
      <c r="AP9" s="8">
        <f t="shared" si="22"/>
        <v>-1</v>
      </c>
    </row>
    <row r="10" spans="1:42" ht="13">
      <c r="A10" s="251"/>
      <c r="B10" s="268"/>
      <c r="C10" s="257"/>
      <c r="D10" s="81" t="s">
        <v>37</v>
      </c>
      <c r="E10" s="110">
        <v>0</v>
      </c>
      <c r="F10" s="122">
        <v>0</v>
      </c>
      <c r="G10" s="8">
        <f t="shared" si="0"/>
        <v>0</v>
      </c>
      <c r="H10" s="122">
        <v>1</v>
      </c>
      <c r="I10" s="8">
        <f t="shared" si="1"/>
        <v>-1</v>
      </c>
      <c r="J10" s="122">
        <v>1</v>
      </c>
      <c r="K10" s="8">
        <f t="shared" si="2"/>
        <v>-1</v>
      </c>
      <c r="L10" s="122">
        <v>0</v>
      </c>
      <c r="M10" s="8">
        <f t="shared" si="3"/>
        <v>0</v>
      </c>
      <c r="N10" s="122">
        <v>0</v>
      </c>
      <c r="O10" s="8">
        <f t="shared" si="4"/>
        <v>0</v>
      </c>
      <c r="Q10" s="14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  <c r="AG10">
        <f t="shared" si="23"/>
        <v>0</v>
      </c>
      <c r="AL10" s="136"/>
      <c r="AM10" s="122">
        <v>0</v>
      </c>
      <c r="AN10" s="8">
        <f t="shared" si="21"/>
        <v>0</v>
      </c>
      <c r="AO10" s="122">
        <v>1</v>
      </c>
      <c r="AP10" s="8">
        <f t="shared" si="22"/>
        <v>-1</v>
      </c>
    </row>
    <row r="11" spans="1:42" ht="13">
      <c r="A11" s="251"/>
      <c r="B11" s="268"/>
      <c r="C11" s="257"/>
      <c r="D11" s="81" t="s">
        <v>38</v>
      </c>
      <c r="E11" s="110">
        <v>0</v>
      </c>
      <c r="F11" s="122">
        <v>0</v>
      </c>
      <c r="G11" s="8">
        <f t="shared" si="0"/>
        <v>0</v>
      </c>
      <c r="H11" s="122">
        <v>1</v>
      </c>
      <c r="I11" s="8">
        <f t="shared" si="1"/>
        <v>-1</v>
      </c>
      <c r="J11" s="122">
        <v>1</v>
      </c>
      <c r="K11" s="8">
        <f t="shared" si="2"/>
        <v>-1</v>
      </c>
      <c r="L11" s="122">
        <v>0</v>
      </c>
      <c r="M11" s="8">
        <f t="shared" si="3"/>
        <v>0</v>
      </c>
      <c r="N11" s="122">
        <v>1</v>
      </c>
      <c r="O11" s="8">
        <f t="shared" si="4"/>
        <v>-1</v>
      </c>
      <c r="Q11" s="140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  <c r="AF11">
        <f t="shared" si="20"/>
        <v>0</v>
      </c>
      <c r="AG11">
        <f t="shared" si="23"/>
        <v>0</v>
      </c>
      <c r="AL11" s="136"/>
      <c r="AM11" s="122">
        <v>1</v>
      </c>
      <c r="AN11" s="8">
        <f t="shared" si="21"/>
        <v>-1</v>
      </c>
      <c r="AO11" s="122">
        <v>1</v>
      </c>
      <c r="AP11" s="8">
        <f t="shared" si="22"/>
        <v>-1</v>
      </c>
    </row>
    <row r="12" spans="1:42" ht="13">
      <c r="A12" s="251"/>
      <c r="B12" s="268"/>
      <c r="C12" s="257"/>
      <c r="D12" s="81" t="s">
        <v>39</v>
      </c>
      <c r="E12" s="110">
        <v>0</v>
      </c>
      <c r="F12" s="122">
        <v>0</v>
      </c>
      <c r="G12" s="8">
        <f t="shared" si="0"/>
        <v>0</v>
      </c>
      <c r="H12" s="122">
        <v>1</v>
      </c>
      <c r="I12" s="8">
        <f t="shared" si="1"/>
        <v>-1</v>
      </c>
      <c r="J12" s="122">
        <v>1</v>
      </c>
      <c r="K12" s="8">
        <f t="shared" si="2"/>
        <v>-1</v>
      </c>
      <c r="L12" s="122">
        <v>0</v>
      </c>
      <c r="M12" s="8">
        <f t="shared" si="3"/>
        <v>0</v>
      </c>
      <c r="N12" s="122">
        <v>0</v>
      </c>
      <c r="O12" s="8">
        <f t="shared" si="4"/>
        <v>0</v>
      </c>
      <c r="Q12" s="140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0</v>
      </c>
      <c r="AF12">
        <f t="shared" si="20"/>
        <v>0</v>
      </c>
      <c r="AG12">
        <f t="shared" si="23"/>
        <v>0</v>
      </c>
      <c r="AL12" s="136"/>
      <c r="AM12" s="122">
        <v>1</v>
      </c>
      <c r="AN12" s="8">
        <f t="shared" si="21"/>
        <v>-1</v>
      </c>
      <c r="AO12" s="122">
        <v>1</v>
      </c>
      <c r="AP12" s="8">
        <f t="shared" si="22"/>
        <v>-1</v>
      </c>
    </row>
    <row r="13" spans="1:42" ht="13">
      <c r="A13" s="251"/>
      <c r="B13" s="268"/>
      <c r="C13" s="257"/>
      <c r="D13" s="81" t="s">
        <v>40</v>
      </c>
      <c r="E13" s="110">
        <v>0</v>
      </c>
      <c r="F13" s="122">
        <v>0</v>
      </c>
      <c r="G13" s="8">
        <f t="shared" si="0"/>
        <v>0</v>
      </c>
      <c r="H13" s="122">
        <v>1</v>
      </c>
      <c r="I13" s="8">
        <f t="shared" si="1"/>
        <v>-1</v>
      </c>
      <c r="J13" s="122">
        <v>1</v>
      </c>
      <c r="K13" s="8">
        <f t="shared" si="2"/>
        <v>-1</v>
      </c>
      <c r="L13" s="122">
        <v>0</v>
      </c>
      <c r="M13" s="8">
        <f t="shared" si="3"/>
        <v>0</v>
      </c>
      <c r="N13" s="122">
        <v>0</v>
      </c>
      <c r="O13" s="8">
        <f t="shared" si="4"/>
        <v>0</v>
      </c>
      <c r="Q13" s="140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  <c r="AF13">
        <f t="shared" si="20"/>
        <v>0</v>
      </c>
      <c r="AG13">
        <f t="shared" si="23"/>
        <v>0</v>
      </c>
      <c r="AL13" s="136"/>
      <c r="AM13" s="122">
        <v>0</v>
      </c>
      <c r="AN13" s="8">
        <f t="shared" si="21"/>
        <v>0</v>
      </c>
      <c r="AO13" s="122">
        <v>1</v>
      </c>
      <c r="AP13" s="8">
        <f t="shared" si="22"/>
        <v>-1</v>
      </c>
    </row>
    <row r="14" spans="1:42" ht="13">
      <c r="A14" s="251"/>
      <c r="B14" s="268"/>
      <c r="C14" s="257"/>
      <c r="D14" s="81" t="s">
        <v>41</v>
      </c>
      <c r="E14" s="110">
        <v>0</v>
      </c>
      <c r="F14" s="122">
        <v>0</v>
      </c>
      <c r="G14" s="8">
        <f t="shared" si="0"/>
        <v>0</v>
      </c>
      <c r="H14" s="122">
        <v>1</v>
      </c>
      <c r="I14" s="8">
        <f t="shared" si="1"/>
        <v>-1</v>
      </c>
      <c r="J14" s="122">
        <v>1</v>
      </c>
      <c r="K14" s="8">
        <f t="shared" si="2"/>
        <v>-1</v>
      </c>
      <c r="L14" s="122">
        <v>0</v>
      </c>
      <c r="M14" s="8">
        <f t="shared" si="3"/>
        <v>0</v>
      </c>
      <c r="N14" s="122">
        <v>0</v>
      </c>
      <c r="O14" s="8">
        <f t="shared" si="4"/>
        <v>0</v>
      </c>
      <c r="Q14" s="140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  <c r="AF14">
        <f t="shared" si="20"/>
        <v>0</v>
      </c>
      <c r="AG14">
        <f t="shared" si="23"/>
        <v>0</v>
      </c>
      <c r="AL14" s="136"/>
      <c r="AM14" s="122">
        <v>1</v>
      </c>
      <c r="AN14" s="8">
        <f t="shared" si="21"/>
        <v>-1</v>
      </c>
      <c r="AO14" s="122">
        <v>1</v>
      </c>
      <c r="AP14" s="8">
        <f t="shared" si="22"/>
        <v>-1</v>
      </c>
    </row>
    <row r="15" spans="1:42" ht="13">
      <c r="A15" s="251"/>
      <c r="B15" s="268"/>
      <c r="C15" s="257"/>
      <c r="D15" s="81" t="s">
        <v>42</v>
      </c>
      <c r="E15" s="110">
        <v>0</v>
      </c>
      <c r="F15" s="122">
        <v>0</v>
      </c>
      <c r="G15" s="8">
        <f t="shared" si="0"/>
        <v>0</v>
      </c>
      <c r="H15" s="122">
        <v>1</v>
      </c>
      <c r="I15" s="8">
        <f t="shared" si="1"/>
        <v>-1</v>
      </c>
      <c r="J15" s="122">
        <v>1</v>
      </c>
      <c r="K15" s="8">
        <f>$E15-J15</f>
        <v>-1</v>
      </c>
      <c r="L15" s="122">
        <v>0</v>
      </c>
      <c r="M15" s="8">
        <f>$E15-L15</f>
        <v>0</v>
      </c>
      <c r="N15" s="122">
        <v>0</v>
      </c>
      <c r="O15" s="8">
        <f>$E15-N15</f>
        <v>0</v>
      </c>
      <c r="Q15" s="140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0</v>
      </c>
      <c r="AF15">
        <f t="shared" si="20"/>
        <v>0</v>
      </c>
      <c r="AG15">
        <f t="shared" si="23"/>
        <v>0</v>
      </c>
      <c r="AL15" s="136"/>
      <c r="AM15" s="122">
        <v>1</v>
      </c>
      <c r="AN15" s="8">
        <f t="shared" si="21"/>
        <v>-1</v>
      </c>
      <c r="AO15" s="122">
        <v>1</v>
      </c>
      <c r="AP15" s="8">
        <f t="shared" si="22"/>
        <v>-1</v>
      </c>
    </row>
    <row r="16" spans="1:42" ht="13">
      <c r="A16" s="251"/>
      <c r="B16" s="268"/>
      <c r="C16" s="257"/>
      <c r="D16" s="81" t="s">
        <v>141</v>
      </c>
      <c r="E16" s="110">
        <v>0</v>
      </c>
      <c r="F16" s="122">
        <v>0</v>
      </c>
      <c r="G16" s="8">
        <f t="shared" si="0"/>
        <v>0</v>
      </c>
      <c r="H16" s="122">
        <v>1</v>
      </c>
      <c r="I16" s="8">
        <f t="shared" si="1"/>
        <v>-1</v>
      </c>
      <c r="J16" s="122">
        <v>1</v>
      </c>
      <c r="K16" s="8">
        <f t="shared" si="2"/>
        <v>-1</v>
      </c>
      <c r="L16" s="122">
        <v>0</v>
      </c>
      <c r="M16" s="8">
        <f t="shared" si="3"/>
        <v>0</v>
      </c>
      <c r="N16" s="122">
        <v>1</v>
      </c>
      <c r="O16" s="8">
        <f t="shared" si="4"/>
        <v>-1</v>
      </c>
      <c r="Q16" s="140">
        <f t="shared" si="5"/>
        <v>0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0</v>
      </c>
      <c r="AF16">
        <f t="shared" si="20"/>
        <v>0</v>
      </c>
      <c r="AG16">
        <f t="shared" si="23"/>
        <v>0</v>
      </c>
      <c r="AL16" s="136"/>
      <c r="AM16" s="122">
        <v>0</v>
      </c>
      <c r="AN16" s="8">
        <f t="shared" si="21"/>
        <v>0</v>
      </c>
      <c r="AO16" s="122">
        <v>1</v>
      </c>
      <c r="AP16" s="8">
        <f t="shared" si="22"/>
        <v>-1</v>
      </c>
    </row>
    <row r="17" spans="1:42" ht="13">
      <c r="A17" s="251"/>
      <c r="B17" s="268"/>
      <c r="C17" s="257"/>
      <c r="D17" s="81" t="s">
        <v>43</v>
      </c>
      <c r="E17" s="110">
        <v>0</v>
      </c>
      <c r="F17" s="122">
        <v>0</v>
      </c>
      <c r="G17" s="8">
        <f t="shared" si="0"/>
        <v>0</v>
      </c>
      <c r="H17" s="122">
        <v>1</v>
      </c>
      <c r="I17" s="8">
        <f t="shared" si="1"/>
        <v>-1</v>
      </c>
      <c r="J17" s="122">
        <v>1</v>
      </c>
      <c r="K17" s="8">
        <f t="shared" si="2"/>
        <v>-1</v>
      </c>
      <c r="L17" s="122">
        <v>0</v>
      </c>
      <c r="M17" s="8">
        <f t="shared" si="3"/>
        <v>0</v>
      </c>
      <c r="N17" s="122">
        <v>0</v>
      </c>
      <c r="O17" s="8">
        <f t="shared" si="4"/>
        <v>0</v>
      </c>
      <c r="Q17" s="140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F17">
        <f t="shared" si="20"/>
        <v>0</v>
      </c>
      <c r="AG17">
        <f t="shared" si="23"/>
        <v>0</v>
      </c>
      <c r="AL17" s="136"/>
      <c r="AM17" s="122">
        <v>1</v>
      </c>
      <c r="AN17" s="8">
        <f t="shared" si="21"/>
        <v>-1</v>
      </c>
      <c r="AO17" s="122">
        <v>1</v>
      </c>
      <c r="AP17" s="8">
        <f t="shared" si="22"/>
        <v>-1</v>
      </c>
    </row>
    <row r="18" spans="1:42" ht="13">
      <c r="A18" s="251"/>
      <c r="B18" s="269"/>
      <c r="C18" s="286"/>
      <c r="D18" s="82" t="s">
        <v>44</v>
      </c>
      <c r="E18" s="111">
        <v>0</v>
      </c>
      <c r="F18" s="123">
        <v>0</v>
      </c>
      <c r="G18" s="9">
        <f t="shared" si="0"/>
        <v>0</v>
      </c>
      <c r="H18" s="123">
        <v>1</v>
      </c>
      <c r="I18" s="9">
        <f t="shared" si="1"/>
        <v>-1</v>
      </c>
      <c r="J18" s="123">
        <v>1</v>
      </c>
      <c r="K18" s="9">
        <f t="shared" si="2"/>
        <v>-1</v>
      </c>
      <c r="L18" s="123">
        <v>0</v>
      </c>
      <c r="M18" s="9">
        <f t="shared" si="3"/>
        <v>0</v>
      </c>
      <c r="N18" s="123">
        <v>0</v>
      </c>
      <c r="O18" s="9">
        <f t="shared" si="4"/>
        <v>0</v>
      </c>
      <c r="Q18" s="140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  <c r="AF18">
        <f t="shared" si="20"/>
        <v>0</v>
      </c>
      <c r="AG18">
        <f t="shared" si="23"/>
        <v>0</v>
      </c>
      <c r="AL18" s="136"/>
      <c r="AM18" s="123">
        <v>0</v>
      </c>
      <c r="AN18" s="9">
        <f t="shared" si="21"/>
        <v>0</v>
      </c>
      <c r="AO18" s="123">
        <v>1</v>
      </c>
      <c r="AP18" s="9">
        <f t="shared" si="22"/>
        <v>-1</v>
      </c>
    </row>
    <row r="19" spans="1:42" ht="13">
      <c r="A19" s="251"/>
      <c r="B19" s="266" t="s">
        <v>6</v>
      </c>
      <c r="C19" s="287">
        <v>138</v>
      </c>
      <c r="D19" s="80" t="s">
        <v>30</v>
      </c>
      <c r="E19" s="109">
        <v>1</v>
      </c>
      <c r="F19" s="121">
        <v>1</v>
      </c>
      <c r="G19" s="5">
        <f t="shared" si="0"/>
        <v>0</v>
      </c>
      <c r="H19" s="121">
        <v>1</v>
      </c>
      <c r="I19" s="5">
        <f t="shared" si="1"/>
        <v>0</v>
      </c>
      <c r="J19" s="121">
        <v>1</v>
      </c>
      <c r="K19" s="5">
        <f t="shared" si="2"/>
        <v>0</v>
      </c>
      <c r="L19" s="121">
        <v>0</v>
      </c>
      <c r="M19" s="5">
        <f t="shared" si="3"/>
        <v>1</v>
      </c>
      <c r="N19" s="121">
        <v>1</v>
      </c>
      <c r="O19" s="5">
        <f t="shared" si="4"/>
        <v>0</v>
      </c>
      <c r="Q19" s="140">
        <f t="shared" si="5"/>
        <v>0</v>
      </c>
      <c r="R19">
        <f t="shared" si="6"/>
        <v>0</v>
      </c>
      <c r="S19">
        <f t="shared" si="7"/>
        <v>1</v>
      </c>
      <c r="T19">
        <f t="shared" si="8"/>
        <v>0</v>
      </c>
      <c r="U19">
        <f t="shared" si="9"/>
        <v>0</v>
      </c>
      <c r="V19">
        <f t="shared" si="10"/>
        <v>1</v>
      </c>
      <c r="W19">
        <f t="shared" si="11"/>
        <v>0</v>
      </c>
      <c r="X19">
        <f t="shared" si="12"/>
        <v>1</v>
      </c>
      <c r="Y19">
        <f t="shared" si="13"/>
        <v>0</v>
      </c>
      <c r="Z19">
        <f t="shared" si="14"/>
        <v>1</v>
      </c>
      <c r="AA19">
        <f t="shared" si="15"/>
        <v>0</v>
      </c>
      <c r="AB19">
        <f t="shared" si="16"/>
        <v>1</v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3"/>
        <v>1</v>
      </c>
      <c r="AL19" s="136"/>
      <c r="AM19" s="121">
        <v>1</v>
      </c>
      <c r="AN19" s="5">
        <f t="shared" si="21"/>
        <v>0</v>
      </c>
      <c r="AO19" s="121">
        <v>1</v>
      </c>
      <c r="AP19" s="5">
        <f t="shared" si="22"/>
        <v>0</v>
      </c>
    </row>
    <row r="20" spans="1:42" ht="13">
      <c r="A20" s="251"/>
      <c r="B20" s="268"/>
      <c r="C20" s="257"/>
      <c r="D20" s="81" t="s">
        <v>31</v>
      </c>
      <c r="E20" s="110">
        <v>1</v>
      </c>
      <c r="F20" s="122">
        <v>1</v>
      </c>
      <c r="G20" s="8">
        <f t="shared" si="0"/>
        <v>0</v>
      </c>
      <c r="H20" s="122">
        <v>1</v>
      </c>
      <c r="I20" s="8">
        <f t="shared" si="1"/>
        <v>0</v>
      </c>
      <c r="J20" s="122">
        <v>1</v>
      </c>
      <c r="K20" s="8">
        <f t="shared" si="2"/>
        <v>0</v>
      </c>
      <c r="L20" s="122">
        <v>0</v>
      </c>
      <c r="M20" s="8">
        <f t="shared" si="3"/>
        <v>1</v>
      </c>
      <c r="N20" s="122">
        <v>1</v>
      </c>
      <c r="O20" s="8">
        <f t="shared" si="4"/>
        <v>0</v>
      </c>
      <c r="Q20" s="140">
        <f t="shared" si="5"/>
        <v>0</v>
      </c>
      <c r="R20">
        <f t="shared" si="6"/>
        <v>0</v>
      </c>
      <c r="S20">
        <f t="shared" si="7"/>
        <v>1</v>
      </c>
      <c r="T20">
        <f t="shared" si="8"/>
        <v>0</v>
      </c>
      <c r="U20">
        <f t="shared" si="9"/>
        <v>0</v>
      </c>
      <c r="V20">
        <f t="shared" si="10"/>
        <v>1</v>
      </c>
      <c r="W20">
        <f t="shared" si="11"/>
        <v>0</v>
      </c>
      <c r="X20">
        <f t="shared" si="12"/>
        <v>1</v>
      </c>
      <c r="Y20">
        <f t="shared" si="13"/>
        <v>0</v>
      </c>
      <c r="Z20">
        <f t="shared" si="14"/>
        <v>1</v>
      </c>
      <c r="AA20">
        <f t="shared" si="15"/>
        <v>0</v>
      </c>
      <c r="AB20">
        <f t="shared" si="16"/>
        <v>1</v>
      </c>
      <c r="AC20">
        <f t="shared" si="17"/>
        <v>1</v>
      </c>
      <c r="AD20">
        <f t="shared" si="18"/>
        <v>0</v>
      </c>
      <c r="AE20">
        <f t="shared" si="19"/>
        <v>1</v>
      </c>
      <c r="AF20">
        <f t="shared" si="20"/>
        <v>1</v>
      </c>
      <c r="AG20">
        <f t="shared" si="23"/>
        <v>1</v>
      </c>
      <c r="AL20" s="136"/>
      <c r="AM20" s="122">
        <v>1</v>
      </c>
      <c r="AN20" s="8">
        <f t="shared" si="21"/>
        <v>0</v>
      </c>
      <c r="AO20" s="122">
        <v>1</v>
      </c>
      <c r="AP20" s="8">
        <f t="shared" si="22"/>
        <v>0</v>
      </c>
    </row>
    <row r="21" spans="1:42" ht="13">
      <c r="A21" s="251"/>
      <c r="B21" s="268"/>
      <c r="C21" s="257"/>
      <c r="D21" s="81" t="s">
        <v>32</v>
      </c>
      <c r="E21" s="110">
        <v>1</v>
      </c>
      <c r="F21" s="122">
        <v>1</v>
      </c>
      <c r="G21" s="8">
        <f t="shared" si="0"/>
        <v>0</v>
      </c>
      <c r="H21" s="122">
        <v>1</v>
      </c>
      <c r="I21" s="8">
        <f t="shared" si="1"/>
        <v>0</v>
      </c>
      <c r="J21" s="122">
        <v>1</v>
      </c>
      <c r="K21" s="8">
        <f t="shared" si="2"/>
        <v>0</v>
      </c>
      <c r="L21" s="122">
        <v>0</v>
      </c>
      <c r="M21" s="8">
        <f t="shared" si="3"/>
        <v>1</v>
      </c>
      <c r="N21" s="122">
        <v>1</v>
      </c>
      <c r="O21" s="8">
        <f t="shared" si="4"/>
        <v>0</v>
      </c>
      <c r="Q21" s="140">
        <f t="shared" si="5"/>
        <v>0</v>
      </c>
      <c r="R21">
        <f t="shared" si="6"/>
        <v>0</v>
      </c>
      <c r="S21">
        <f t="shared" si="7"/>
        <v>1</v>
      </c>
      <c r="T21">
        <f t="shared" si="8"/>
        <v>0</v>
      </c>
      <c r="U21">
        <f t="shared" si="9"/>
        <v>0</v>
      </c>
      <c r="V21">
        <f t="shared" si="10"/>
        <v>1</v>
      </c>
      <c r="W21">
        <f t="shared" si="11"/>
        <v>0</v>
      </c>
      <c r="X21">
        <f t="shared" si="12"/>
        <v>1</v>
      </c>
      <c r="Y21">
        <f t="shared" si="13"/>
        <v>0</v>
      </c>
      <c r="Z21">
        <f t="shared" si="14"/>
        <v>1</v>
      </c>
      <c r="AA21">
        <f t="shared" si="15"/>
        <v>0</v>
      </c>
      <c r="AB21">
        <f t="shared" si="16"/>
        <v>1</v>
      </c>
      <c r="AC21">
        <f t="shared" si="17"/>
        <v>1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3"/>
        <v>1</v>
      </c>
      <c r="AL21" s="136"/>
      <c r="AM21" s="122">
        <v>1</v>
      </c>
      <c r="AN21" s="8">
        <f t="shared" si="21"/>
        <v>0</v>
      </c>
      <c r="AO21" s="122">
        <v>1</v>
      </c>
      <c r="AP21" s="8">
        <f t="shared" si="22"/>
        <v>0</v>
      </c>
    </row>
    <row r="22" spans="1:42" ht="13">
      <c r="A22" s="251"/>
      <c r="B22" s="268"/>
      <c r="C22" s="257"/>
      <c r="D22" s="81" t="s">
        <v>33</v>
      </c>
      <c r="E22" s="110">
        <v>0</v>
      </c>
      <c r="F22" s="122">
        <v>0</v>
      </c>
      <c r="G22" s="8">
        <f t="shared" si="0"/>
        <v>0</v>
      </c>
      <c r="H22" s="122">
        <v>0</v>
      </c>
      <c r="I22" s="8">
        <f t="shared" si="1"/>
        <v>0</v>
      </c>
      <c r="J22" s="122">
        <v>0</v>
      </c>
      <c r="K22" s="8">
        <f t="shared" si="2"/>
        <v>0</v>
      </c>
      <c r="L22" s="122">
        <v>0</v>
      </c>
      <c r="M22" s="8">
        <f t="shared" si="3"/>
        <v>0</v>
      </c>
      <c r="N22" s="122">
        <v>0</v>
      </c>
      <c r="O22" s="8">
        <f t="shared" si="4"/>
        <v>0</v>
      </c>
      <c r="Q22" s="140">
        <f t="shared" si="5"/>
        <v>0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  <c r="AF22">
        <f t="shared" si="20"/>
        <v>0</v>
      </c>
      <c r="AG22">
        <f t="shared" si="23"/>
        <v>0</v>
      </c>
      <c r="AL22" s="136"/>
      <c r="AM22" s="122">
        <v>0</v>
      </c>
      <c r="AN22" s="8">
        <f t="shared" si="21"/>
        <v>0</v>
      </c>
      <c r="AO22" s="122">
        <v>0</v>
      </c>
      <c r="AP22" s="8">
        <f t="shared" si="22"/>
        <v>0</v>
      </c>
    </row>
    <row r="23" spans="1:42" ht="13">
      <c r="A23" s="251"/>
      <c r="B23" s="268"/>
      <c r="C23" s="257"/>
      <c r="D23" s="81" t="s">
        <v>34</v>
      </c>
      <c r="E23" s="110">
        <v>1</v>
      </c>
      <c r="F23" s="122">
        <v>1</v>
      </c>
      <c r="G23" s="8">
        <f t="shared" si="0"/>
        <v>0</v>
      </c>
      <c r="H23" s="122">
        <v>1</v>
      </c>
      <c r="I23" s="8">
        <f t="shared" si="1"/>
        <v>0</v>
      </c>
      <c r="J23" s="122">
        <v>1</v>
      </c>
      <c r="K23" s="8">
        <f t="shared" si="2"/>
        <v>0</v>
      </c>
      <c r="L23" s="122">
        <v>0</v>
      </c>
      <c r="M23" s="8">
        <f t="shared" si="3"/>
        <v>1</v>
      </c>
      <c r="N23" s="122">
        <v>1</v>
      </c>
      <c r="O23" s="8">
        <f t="shared" si="4"/>
        <v>0</v>
      </c>
      <c r="Q23" s="140">
        <f t="shared" si="5"/>
        <v>0</v>
      </c>
      <c r="R23">
        <f t="shared" si="6"/>
        <v>0</v>
      </c>
      <c r="S23">
        <f t="shared" si="7"/>
        <v>1</v>
      </c>
      <c r="T23">
        <f t="shared" si="8"/>
        <v>0</v>
      </c>
      <c r="U23">
        <f t="shared" si="9"/>
        <v>0</v>
      </c>
      <c r="V23">
        <f t="shared" si="10"/>
        <v>1</v>
      </c>
      <c r="W23">
        <f t="shared" si="11"/>
        <v>0</v>
      </c>
      <c r="X23">
        <f t="shared" si="12"/>
        <v>1</v>
      </c>
      <c r="Y23">
        <f t="shared" si="13"/>
        <v>0</v>
      </c>
      <c r="Z23">
        <f t="shared" si="14"/>
        <v>1</v>
      </c>
      <c r="AA23">
        <f t="shared" si="15"/>
        <v>0</v>
      </c>
      <c r="AB23">
        <f t="shared" si="16"/>
        <v>1</v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3"/>
        <v>1</v>
      </c>
      <c r="AL23" s="136"/>
      <c r="AM23" s="122">
        <v>1</v>
      </c>
      <c r="AN23" s="8">
        <f t="shared" si="21"/>
        <v>0</v>
      </c>
      <c r="AO23" s="122">
        <v>1</v>
      </c>
      <c r="AP23" s="8">
        <f t="shared" si="22"/>
        <v>0</v>
      </c>
    </row>
    <row r="24" spans="1:42" ht="13">
      <c r="A24" s="251"/>
      <c r="B24" s="268"/>
      <c r="C24" s="257"/>
      <c r="D24" s="81" t="s">
        <v>35</v>
      </c>
      <c r="E24" s="110">
        <v>1</v>
      </c>
      <c r="F24" s="122">
        <v>1</v>
      </c>
      <c r="G24" s="8">
        <f t="shared" si="0"/>
        <v>0</v>
      </c>
      <c r="H24" s="122">
        <v>1</v>
      </c>
      <c r="I24" s="8">
        <f t="shared" si="1"/>
        <v>0</v>
      </c>
      <c r="J24" s="122">
        <v>1</v>
      </c>
      <c r="K24" s="8">
        <f t="shared" si="2"/>
        <v>0</v>
      </c>
      <c r="L24" s="122">
        <v>0</v>
      </c>
      <c r="M24" s="8">
        <f t="shared" si="3"/>
        <v>1</v>
      </c>
      <c r="N24" s="122">
        <v>1</v>
      </c>
      <c r="O24" s="8">
        <f t="shared" si="4"/>
        <v>0</v>
      </c>
      <c r="Q24" s="140">
        <f t="shared" si="5"/>
        <v>0</v>
      </c>
      <c r="R24">
        <f t="shared" si="6"/>
        <v>0</v>
      </c>
      <c r="S24">
        <f t="shared" si="7"/>
        <v>1</v>
      </c>
      <c r="T24">
        <f t="shared" si="8"/>
        <v>0</v>
      </c>
      <c r="U24">
        <f t="shared" si="9"/>
        <v>0</v>
      </c>
      <c r="V24">
        <f t="shared" si="10"/>
        <v>1</v>
      </c>
      <c r="W24">
        <f t="shared" si="11"/>
        <v>0</v>
      </c>
      <c r="X24">
        <f t="shared" si="12"/>
        <v>1</v>
      </c>
      <c r="Y24">
        <f t="shared" si="13"/>
        <v>0</v>
      </c>
      <c r="Z24">
        <f t="shared" si="14"/>
        <v>1</v>
      </c>
      <c r="AA24">
        <f t="shared" si="15"/>
        <v>0</v>
      </c>
      <c r="AB24">
        <f t="shared" si="16"/>
        <v>1</v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3"/>
        <v>1</v>
      </c>
      <c r="AL24" s="136"/>
      <c r="AM24" s="122">
        <v>1</v>
      </c>
      <c r="AN24" s="8">
        <f t="shared" si="21"/>
        <v>0</v>
      </c>
      <c r="AO24" s="122">
        <v>1</v>
      </c>
      <c r="AP24" s="8">
        <f t="shared" si="22"/>
        <v>0</v>
      </c>
    </row>
    <row r="25" spans="1:42" ht="13">
      <c r="A25" s="251"/>
      <c r="B25" s="268"/>
      <c r="C25" s="257"/>
      <c r="D25" s="81" t="s">
        <v>36</v>
      </c>
      <c r="E25" s="110">
        <v>0</v>
      </c>
      <c r="F25" s="122">
        <v>0</v>
      </c>
      <c r="G25" s="8">
        <f t="shared" si="0"/>
        <v>0</v>
      </c>
      <c r="H25" s="122">
        <v>0</v>
      </c>
      <c r="I25" s="8">
        <f t="shared" si="1"/>
        <v>0</v>
      </c>
      <c r="J25" s="122">
        <v>1</v>
      </c>
      <c r="K25" s="8">
        <f t="shared" si="2"/>
        <v>-1</v>
      </c>
      <c r="L25" s="122">
        <v>0</v>
      </c>
      <c r="M25" s="8">
        <f t="shared" si="3"/>
        <v>0</v>
      </c>
      <c r="N25" s="122">
        <v>1</v>
      </c>
      <c r="O25" s="8">
        <f t="shared" si="4"/>
        <v>-1</v>
      </c>
      <c r="Q25" s="140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0</v>
      </c>
      <c r="AG25">
        <f t="shared" si="23"/>
        <v>0</v>
      </c>
      <c r="AL25" s="136"/>
      <c r="AM25" s="122">
        <v>1</v>
      </c>
      <c r="AN25" s="8">
        <f t="shared" si="21"/>
        <v>-1</v>
      </c>
      <c r="AO25" s="122">
        <v>1</v>
      </c>
      <c r="AP25" s="8">
        <f t="shared" si="22"/>
        <v>-1</v>
      </c>
    </row>
    <row r="26" spans="1:42" ht="13">
      <c r="A26" s="251"/>
      <c r="B26" s="268"/>
      <c r="C26" s="257"/>
      <c r="D26" s="81" t="s">
        <v>37</v>
      </c>
      <c r="E26" s="110">
        <v>0</v>
      </c>
      <c r="F26" s="122">
        <v>0</v>
      </c>
      <c r="G26" s="8">
        <f t="shared" si="0"/>
        <v>0</v>
      </c>
      <c r="H26" s="122">
        <v>1</v>
      </c>
      <c r="I26" s="8">
        <f t="shared" si="1"/>
        <v>-1</v>
      </c>
      <c r="J26" s="122">
        <v>1</v>
      </c>
      <c r="K26" s="8">
        <f t="shared" si="2"/>
        <v>-1</v>
      </c>
      <c r="L26" s="122">
        <v>0</v>
      </c>
      <c r="M26" s="8">
        <f t="shared" si="3"/>
        <v>0</v>
      </c>
      <c r="N26" s="122">
        <v>1</v>
      </c>
      <c r="O26" s="8">
        <f t="shared" si="4"/>
        <v>-1</v>
      </c>
      <c r="Q26" s="140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  <c r="AF26">
        <f t="shared" si="20"/>
        <v>0</v>
      </c>
      <c r="AG26">
        <f t="shared" si="23"/>
        <v>0</v>
      </c>
      <c r="AL26" s="136"/>
      <c r="AM26" s="122">
        <v>0</v>
      </c>
      <c r="AN26" s="8">
        <f t="shared" si="21"/>
        <v>0</v>
      </c>
      <c r="AO26" s="122">
        <v>1</v>
      </c>
      <c r="AP26" s="8">
        <f t="shared" si="22"/>
        <v>-1</v>
      </c>
    </row>
    <row r="27" spans="1:42" ht="13">
      <c r="A27" s="251"/>
      <c r="B27" s="268"/>
      <c r="C27" s="257"/>
      <c r="D27" s="81" t="s">
        <v>38</v>
      </c>
      <c r="E27" s="110">
        <v>0</v>
      </c>
      <c r="F27" s="122">
        <v>0</v>
      </c>
      <c r="G27" s="8">
        <f t="shared" si="0"/>
        <v>0</v>
      </c>
      <c r="H27" s="122">
        <v>1</v>
      </c>
      <c r="I27" s="8">
        <f t="shared" si="1"/>
        <v>-1</v>
      </c>
      <c r="J27" s="122">
        <v>1</v>
      </c>
      <c r="K27" s="8">
        <f t="shared" si="2"/>
        <v>-1</v>
      </c>
      <c r="L27" s="122">
        <v>0</v>
      </c>
      <c r="M27" s="8">
        <f t="shared" si="3"/>
        <v>0</v>
      </c>
      <c r="N27" s="122">
        <v>1</v>
      </c>
      <c r="O27" s="8">
        <f t="shared" si="4"/>
        <v>-1</v>
      </c>
      <c r="Q27" s="140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0</v>
      </c>
      <c r="AF27">
        <f t="shared" si="20"/>
        <v>0</v>
      </c>
      <c r="AG27">
        <f t="shared" si="23"/>
        <v>0</v>
      </c>
      <c r="AL27" s="136"/>
      <c r="AM27" s="122">
        <v>1</v>
      </c>
      <c r="AN27" s="8">
        <f t="shared" si="21"/>
        <v>-1</v>
      </c>
      <c r="AO27" s="122">
        <v>1</v>
      </c>
      <c r="AP27" s="8">
        <f t="shared" si="22"/>
        <v>-1</v>
      </c>
    </row>
    <row r="28" spans="1:42" ht="13">
      <c r="A28" s="251"/>
      <c r="B28" s="268"/>
      <c r="C28" s="257"/>
      <c r="D28" s="81" t="s">
        <v>39</v>
      </c>
      <c r="E28" s="110">
        <v>0</v>
      </c>
      <c r="F28" s="122">
        <v>0</v>
      </c>
      <c r="G28" s="8">
        <f t="shared" si="0"/>
        <v>0</v>
      </c>
      <c r="H28" s="122">
        <v>1</v>
      </c>
      <c r="I28" s="8">
        <f t="shared" si="1"/>
        <v>-1</v>
      </c>
      <c r="J28" s="122">
        <v>1</v>
      </c>
      <c r="K28" s="8">
        <f t="shared" si="2"/>
        <v>-1</v>
      </c>
      <c r="L28" s="122">
        <v>0</v>
      </c>
      <c r="M28" s="8">
        <f t="shared" si="3"/>
        <v>0</v>
      </c>
      <c r="N28" s="122">
        <v>1</v>
      </c>
      <c r="O28" s="8">
        <f t="shared" si="4"/>
        <v>-1</v>
      </c>
      <c r="Q28" s="140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F28">
        <f t="shared" si="20"/>
        <v>0</v>
      </c>
      <c r="AG28">
        <f t="shared" si="23"/>
        <v>0</v>
      </c>
      <c r="AL28" s="136"/>
      <c r="AM28" s="122">
        <v>0</v>
      </c>
      <c r="AN28" s="8">
        <f t="shared" si="21"/>
        <v>0</v>
      </c>
      <c r="AO28" s="122">
        <v>1</v>
      </c>
      <c r="AP28" s="8">
        <f t="shared" si="22"/>
        <v>-1</v>
      </c>
    </row>
    <row r="29" spans="1:42" ht="13">
      <c r="A29" s="251"/>
      <c r="B29" s="268"/>
      <c r="C29" s="257"/>
      <c r="D29" s="81" t="s">
        <v>40</v>
      </c>
      <c r="E29" s="110">
        <v>0</v>
      </c>
      <c r="F29" s="122">
        <v>0</v>
      </c>
      <c r="G29" s="8">
        <f t="shared" si="0"/>
        <v>0</v>
      </c>
      <c r="H29" s="122">
        <v>1</v>
      </c>
      <c r="I29" s="8">
        <f t="shared" si="1"/>
        <v>-1</v>
      </c>
      <c r="J29" s="122">
        <v>1</v>
      </c>
      <c r="K29" s="8">
        <f t="shared" si="2"/>
        <v>-1</v>
      </c>
      <c r="L29" s="122">
        <v>0</v>
      </c>
      <c r="M29" s="8">
        <f t="shared" si="3"/>
        <v>0</v>
      </c>
      <c r="N29" s="122">
        <v>1</v>
      </c>
      <c r="O29" s="8">
        <f t="shared" si="4"/>
        <v>-1</v>
      </c>
      <c r="Q29" s="140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  <c r="AF29">
        <f t="shared" si="20"/>
        <v>0</v>
      </c>
      <c r="AG29">
        <f t="shared" si="23"/>
        <v>0</v>
      </c>
      <c r="AL29" s="136"/>
      <c r="AM29" s="122">
        <v>0</v>
      </c>
      <c r="AN29" s="8">
        <f t="shared" si="21"/>
        <v>0</v>
      </c>
      <c r="AO29" s="122">
        <v>1</v>
      </c>
      <c r="AP29" s="8">
        <f t="shared" si="22"/>
        <v>-1</v>
      </c>
    </row>
    <row r="30" spans="1:42" ht="13">
      <c r="A30" s="251"/>
      <c r="B30" s="268"/>
      <c r="C30" s="257"/>
      <c r="D30" s="81" t="s">
        <v>41</v>
      </c>
      <c r="E30" s="110">
        <v>0</v>
      </c>
      <c r="F30" s="122">
        <v>0</v>
      </c>
      <c r="G30" s="8">
        <f t="shared" si="0"/>
        <v>0</v>
      </c>
      <c r="H30" s="122">
        <v>1</v>
      </c>
      <c r="I30" s="8">
        <f t="shared" si="1"/>
        <v>-1</v>
      </c>
      <c r="J30" s="122">
        <v>1</v>
      </c>
      <c r="K30" s="8">
        <f t="shared" si="2"/>
        <v>-1</v>
      </c>
      <c r="L30" s="122">
        <v>0</v>
      </c>
      <c r="M30" s="8">
        <f t="shared" si="3"/>
        <v>0</v>
      </c>
      <c r="N30" s="122">
        <v>1</v>
      </c>
      <c r="O30" s="8">
        <f t="shared" si="4"/>
        <v>-1</v>
      </c>
      <c r="Q30" s="14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  <c r="AF30">
        <f t="shared" si="20"/>
        <v>0</v>
      </c>
      <c r="AG30">
        <f t="shared" si="23"/>
        <v>0</v>
      </c>
      <c r="AL30" s="136"/>
      <c r="AM30" s="122">
        <v>0</v>
      </c>
      <c r="AN30" s="8">
        <f t="shared" si="21"/>
        <v>0</v>
      </c>
      <c r="AO30" s="122">
        <v>1</v>
      </c>
      <c r="AP30" s="8">
        <f t="shared" si="22"/>
        <v>-1</v>
      </c>
    </row>
    <row r="31" spans="1:42" ht="13">
      <c r="A31" s="251"/>
      <c r="B31" s="268"/>
      <c r="C31" s="257"/>
      <c r="D31" s="81" t="s">
        <v>42</v>
      </c>
      <c r="E31" s="110">
        <v>0</v>
      </c>
      <c r="F31" s="122">
        <v>0</v>
      </c>
      <c r="G31" s="8">
        <f t="shared" si="0"/>
        <v>0</v>
      </c>
      <c r="H31" s="122">
        <v>0</v>
      </c>
      <c r="I31" s="8">
        <f t="shared" si="1"/>
        <v>0</v>
      </c>
      <c r="J31" s="122">
        <v>1</v>
      </c>
      <c r="K31" s="8">
        <f t="shared" si="2"/>
        <v>-1</v>
      </c>
      <c r="L31" s="122">
        <v>0</v>
      </c>
      <c r="M31" s="8">
        <f t="shared" si="3"/>
        <v>0</v>
      </c>
      <c r="N31" s="122">
        <v>1</v>
      </c>
      <c r="O31" s="8">
        <f t="shared" si="4"/>
        <v>-1</v>
      </c>
      <c r="Q31" s="140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  <c r="AF31">
        <f t="shared" si="20"/>
        <v>0</v>
      </c>
      <c r="AG31">
        <f t="shared" si="23"/>
        <v>0</v>
      </c>
      <c r="AL31" s="136"/>
      <c r="AM31" s="122">
        <v>1</v>
      </c>
      <c r="AN31" s="8">
        <f t="shared" si="21"/>
        <v>-1</v>
      </c>
      <c r="AO31" s="122">
        <v>1</v>
      </c>
      <c r="AP31" s="8">
        <f t="shared" si="22"/>
        <v>-1</v>
      </c>
    </row>
    <row r="32" spans="1:42" ht="13">
      <c r="A32" s="251"/>
      <c r="B32" s="268"/>
      <c r="C32" s="257"/>
      <c r="D32" s="81" t="s">
        <v>43</v>
      </c>
      <c r="E32" s="110">
        <v>0</v>
      </c>
      <c r="F32" s="122">
        <v>0</v>
      </c>
      <c r="G32" s="8">
        <f t="shared" si="0"/>
        <v>0</v>
      </c>
      <c r="H32" s="122">
        <v>1</v>
      </c>
      <c r="I32" s="8">
        <f t="shared" si="1"/>
        <v>-1</v>
      </c>
      <c r="J32" s="122">
        <v>1</v>
      </c>
      <c r="K32" s="8">
        <f t="shared" si="2"/>
        <v>-1</v>
      </c>
      <c r="L32" s="122">
        <v>0</v>
      </c>
      <c r="M32" s="8">
        <f t="shared" si="3"/>
        <v>0</v>
      </c>
      <c r="N32" s="122">
        <v>1</v>
      </c>
      <c r="O32" s="8">
        <f t="shared" si="4"/>
        <v>-1</v>
      </c>
      <c r="Q32" s="140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  <c r="AF32">
        <f t="shared" si="20"/>
        <v>0</v>
      </c>
      <c r="AG32">
        <f t="shared" si="23"/>
        <v>0</v>
      </c>
      <c r="AL32" s="136"/>
      <c r="AM32" s="122">
        <v>1</v>
      </c>
      <c r="AN32" s="8">
        <f t="shared" si="21"/>
        <v>-1</v>
      </c>
      <c r="AO32" s="122">
        <v>1</v>
      </c>
      <c r="AP32" s="8">
        <f t="shared" si="22"/>
        <v>-1</v>
      </c>
    </row>
    <row r="33" spans="1:42" ht="13">
      <c r="A33" s="251"/>
      <c r="B33" s="268"/>
      <c r="C33" s="257"/>
      <c r="D33" s="81" t="s">
        <v>141</v>
      </c>
      <c r="E33" s="110">
        <v>0</v>
      </c>
      <c r="F33" s="122">
        <v>0</v>
      </c>
      <c r="G33" s="8">
        <f t="shared" si="0"/>
        <v>0</v>
      </c>
      <c r="H33" s="122">
        <v>1</v>
      </c>
      <c r="I33" s="8">
        <f t="shared" si="1"/>
        <v>-1</v>
      </c>
      <c r="J33" s="122">
        <v>1</v>
      </c>
      <c r="K33" s="8">
        <f t="shared" si="2"/>
        <v>-1</v>
      </c>
      <c r="L33" s="122">
        <v>0</v>
      </c>
      <c r="M33" s="8">
        <f t="shared" si="3"/>
        <v>0</v>
      </c>
      <c r="N33" s="122">
        <v>1</v>
      </c>
      <c r="O33" s="8">
        <f t="shared" si="4"/>
        <v>-1</v>
      </c>
      <c r="Q33" s="140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0</v>
      </c>
      <c r="AF33">
        <f t="shared" si="20"/>
        <v>0</v>
      </c>
      <c r="AG33">
        <f t="shared" si="23"/>
        <v>0</v>
      </c>
      <c r="AL33" s="136"/>
      <c r="AM33" s="122">
        <v>1</v>
      </c>
      <c r="AN33" s="8">
        <f t="shared" si="21"/>
        <v>-1</v>
      </c>
      <c r="AO33" s="122">
        <v>1</v>
      </c>
      <c r="AP33" s="8">
        <f t="shared" si="22"/>
        <v>-1</v>
      </c>
    </row>
    <row r="34" spans="1:42" ht="13">
      <c r="A34" s="251"/>
      <c r="B34" s="269"/>
      <c r="C34" s="286"/>
      <c r="D34" s="82" t="s">
        <v>44</v>
      </c>
      <c r="E34" s="111">
        <v>0</v>
      </c>
      <c r="F34" s="123">
        <v>0</v>
      </c>
      <c r="G34" s="8">
        <f t="shared" si="0"/>
        <v>0</v>
      </c>
      <c r="H34" s="123">
        <v>0</v>
      </c>
      <c r="I34" s="9">
        <f t="shared" si="1"/>
        <v>0</v>
      </c>
      <c r="J34" s="123">
        <v>1</v>
      </c>
      <c r="K34" s="9">
        <f t="shared" si="2"/>
        <v>-1</v>
      </c>
      <c r="L34" s="123">
        <v>0</v>
      </c>
      <c r="M34" s="8">
        <f t="shared" si="3"/>
        <v>0</v>
      </c>
      <c r="N34" s="123">
        <v>1</v>
      </c>
      <c r="O34" s="9">
        <f t="shared" si="4"/>
        <v>-1</v>
      </c>
      <c r="Q34" s="140">
        <f t="shared" si="5"/>
        <v>0</v>
      </c>
      <c r="R34">
        <f t="shared" si="6"/>
        <v>0</v>
      </c>
      <c r="S34">
        <f t="shared" si="7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20"/>
        <v>0</v>
      </c>
      <c r="AG34">
        <f t="shared" si="23"/>
        <v>0</v>
      </c>
      <c r="AL34" s="136"/>
      <c r="AM34" s="123">
        <v>1</v>
      </c>
      <c r="AN34" s="9">
        <f t="shared" si="21"/>
        <v>-1</v>
      </c>
      <c r="AO34" s="123">
        <v>1</v>
      </c>
      <c r="AP34" s="9">
        <f t="shared" si="22"/>
        <v>-1</v>
      </c>
    </row>
    <row r="35" spans="1:42" ht="13">
      <c r="A35" s="251"/>
      <c r="B35" s="266" t="s">
        <v>6</v>
      </c>
      <c r="C35" s="287">
        <v>158</v>
      </c>
      <c r="D35" s="80" t="s">
        <v>30</v>
      </c>
      <c r="E35" s="109">
        <v>0</v>
      </c>
      <c r="F35" s="121">
        <v>0</v>
      </c>
      <c r="G35" s="5">
        <f t="shared" si="0"/>
        <v>0</v>
      </c>
      <c r="H35" s="121">
        <v>1</v>
      </c>
      <c r="I35" s="5">
        <f t="shared" si="1"/>
        <v>-1</v>
      </c>
      <c r="J35" s="121">
        <v>1</v>
      </c>
      <c r="K35" s="5">
        <f t="shared" ref="K35:K50" si="24">$E35-J35</f>
        <v>-1</v>
      </c>
      <c r="L35" s="121">
        <v>0</v>
      </c>
      <c r="M35" s="5">
        <f t="shared" ref="M35:M50" si="25">$E35-L35</f>
        <v>0</v>
      </c>
      <c r="N35" s="121">
        <v>0</v>
      </c>
      <c r="O35" s="5">
        <f t="shared" ref="O35:O50" si="26">$E35-N35</f>
        <v>0</v>
      </c>
      <c r="Q35" s="140">
        <f t="shared" ref="Q35:Q66" si="27">IF($E35*(F35+H35+J35+L35+N35) = 5, 1, 0)</f>
        <v>0</v>
      </c>
      <c r="R35">
        <f t="shared" ref="R35:R66" si="28">IF($E35*(F35+H35+J35+L35) = 4, 1, 0)</f>
        <v>0</v>
      </c>
      <c r="S35">
        <f t="shared" ref="S35:S66" si="29">IF($E35*(F35+H35+J35+N35) = 4, 1, 0)</f>
        <v>0</v>
      </c>
      <c r="T35">
        <f t="shared" ref="T35:T66" si="30">IF($E35*(F35+H35+L35+N35) = 4, 1, 0)</f>
        <v>0</v>
      </c>
      <c r="U35">
        <f t="shared" ref="U35:U66" si="31">IF($E35*(F35+J35+L35+N35) = 4, 1, 0)</f>
        <v>0</v>
      </c>
      <c r="V35">
        <f t="shared" ref="V35:V66" si="32">IF($E35*(F35+H35+J35) = 3, 1, 0)</f>
        <v>0</v>
      </c>
      <c r="W35">
        <f t="shared" ref="W35:W66" si="33">IF($E35*(F35+H35+L35) = 3, 1, 0)</f>
        <v>0</v>
      </c>
      <c r="X35">
        <f t="shared" ref="X35:X66" si="34">IF($E35*(F35+H35+N35) = 3, 1, 0)</f>
        <v>0</v>
      </c>
      <c r="Y35">
        <f t="shared" ref="Y35:Y66" si="35">IF($E35*(F35+J35+L35) = 3, 1, 0)</f>
        <v>0</v>
      </c>
      <c r="Z35">
        <f t="shared" ref="Z35:Z66" si="36">IF($E35*(F35+J35+N35) = 3, 1, 0)</f>
        <v>0</v>
      </c>
      <c r="AA35">
        <f t="shared" ref="AA35:AA66" si="37">IF($E35*(F35+L35+N35) = 3, 1, 0)</f>
        <v>0</v>
      </c>
      <c r="AB35">
        <f t="shared" ref="AB35:AB66" si="38">IF($E35*(F35+H35) = 2, 1, 0)</f>
        <v>0</v>
      </c>
      <c r="AC35">
        <f t="shared" ref="AC35:AC66" si="39">IF($E35*(F35+J35) = 2, 1, 0)</f>
        <v>0</v>
      </c>
      <c r="AD35">
        <f t="shared" ref="AD35:AD66" si="40">IF($E35*(F35+L35) = 2, 1, 0)</f>
        <v>0</v>
      </c>
      <c r="AE35">
        <f t="shared" ref="AE35:AE66" si="41">IF($E35*(F35+N35) = 2, 1, 0)</f>
        <v>0</v>
      </c>
      <c r="AF35">
        <f t="shared" si="20"/>
        <v>0</v>
      </c>
      <c r="AG35">
        <f t="shared" si="23"/>
        <v>0</v>
      </c>
      <c r="AL35" s="136"/>
      <c r="AM35" s="121">
        <v>1</v>
      </c>
      <c r="AN35" s="5">
        <f t="shared" si="21"/>
        <v>-1</v>
      </c>
      <c r="AO35" s="121">
        <v>1</v>
      </c>
      <c r="AP35" s="5">
        <f t="shared" si="22"/>
        <v>-1</v>
      </c>
    </row>
    <row r="36" spans="1:42" ht="13">
      <c r="A36" s="251"/>
      <c r="B36" s="268"/>
      <c r="C36" s="257"/>
      <c r="D36" s="81" t="s">
        <v>31</v>
      </c>
      <c r="E36" s="110">
        <v>0</v>
      </c>
      <c r="F36" s="122">
        <v>0</v>
      </c>
      <c r="G36" s="8">
        <f t="shared" si="0"/>
        <v>0</v>
      </c>
      <c r="H36" s="122">
        <v>1</v>
      </c>
      <c r="I36" s="8">
        <f t="shared" si="1"/>
        <v>-1</v>
      </c>
      <c r="J36" s="122">
        <v>1</v>
      </c>
      <c r="K36" s="8">
        <f t="shared" si="24"/>
        <v>-1</v>
      </c>
      <c r="L36" s="122">
        <v>0</v>
      </c>
      <c r="M36" s="8">
        <f t="shared" si="25"/>
        <v>0</v>
      </c>
      <c r="N36" s="122">
        <v>0</v>
      </c>
      <c r="O36" s="8">
        <f t="shared" si="26"/>
        <v>0</v>
      </c>
      <c r="Q36" s="140">
        <f t="shared" si="27"/>
        <v>0</v>
      </c>
      <c r="R36">
        <f t="shared" si="28"/>
        <v>0</v>
      </c>
      <c r="S36">
        <f t="shared" si="29"/>
        <v>0</v>
      </c>
      <c r="T36">
        <f t="shared" si="30"/>
        <v>0</v>
      </c>
      <c r="U36">
        <f t="shared" si="31"/>
        <v>0</v>
      </c>
      <c r="V36">
        <f t="shared" si="32"/>
        <v>0</v>
      </c>
      <c r="W36">
        <f t="shared" si="33"/>
        <v>0</v>
      </c>
      <c r="X36">
        <f t="shared" si="34"/>
        <v>0</v>
      </c>
      <c r="Y36">
        <f t="shared" si="35"/>
        <v>0</v>
      </c>
      <c r="Z36">
        <f t="shared" si="36"/>
        <v>0</v>
      </c>
      <c r="AA36">
        <f t="shared" si="37"/>
        <v>0</v>
      </c>
      <c r="AB36">
        <f t="shared" si="38"/>
        <v>0</v>
      </c>
      <c r="AC36">
        <f t="shared" si="39"/>
        <v>0</v>
      </c>
      <c r="AD36">
        <f t="shared" si="40"/>
        <v>0</v>
      </c>
      <c r="AE36">
        <f t="shared" si="41"/>
        <v>0</v>
      </c>
      <c r="AF36">
        <f t="shared" si="20"/>
        <v>0</v>
      </c>
      <c r="AG36">
        <f t="shared" si="23"/>
        <v>0</v>
      </c>
      <c r="AL36" s="136"/>
      <c r="AM36" s="122">
        <v>1</v>
      </c>
      <c r="AN36" s="8">
        <f t="shared" si="21"/>
        <v>-1</v>
      </c>
      <c r="AO36" s="122">
        <v>1</v>
      </c>
      <c r="AP36" s="8">
        <f t="shared" si="22"/>
        <v>-1</v>
      </c>
    </row>
    <row r="37" spans="1:42" ht="13">
      <c r="A37" s="251"/>
      <c r="B37" s="268"/>
      <c r="C37" s="257"/>
      <c r="D37" s="81" t="s">
        <v>32</v>
      </c>
      <c r="E37" s="110">
        <v>0</v>
      </c>
      <c r="F37" s="122">
        <v>0</v>
      </c>
      <c r="G37" s="8">
        <f t="shared" si="0"/>
        <v>0</v>
      </c>
      <c r="H37" s="122">
        <v>1</v>
      </c>
      <c r="I37" s="8">
        <f t="shared" si="1"/>
        <v>-1</v>
      </c>
      <c r="J37" s="122">
        <v>1</v>
      </c>
      <c r="K37" s="8">
        <f t="shared" si="24"/>
        <v>-1</v>
      </c>
      <c r="L37" s="122">
        <v>0</v>
      </c>
      <c r="M37" s="8">
        <f t="shared" si="25"/>
        <v>0</v>
      </c>
      <c r="N37" s="122">
        <v>0</v>
      </c>
      <c r="O37" s="8">
        <f t="shared" si="26"/>
        <v>0</v>
      </c>
      <c r="Q37" s="140">
        <f t="shared" si="27"/>
        <v>0</v>
      </c>
      <c r="R37">
        <f t="shared" si="28"/>
        <v>0</v>
      </c>
      <c r="S37">
        <f t="shared" si="29"/>
        <v>0</v>
      </c>
      <c r="T37">
        <f t="shared" si="30"/>
        <v>0</v>
      </c>
      <c r="U37">
        <f t="shared" si="31"/>
        <v>0</v>
      </c>
      <c r="V37">
        <f t="shared" si="32"/>
        <v>0</v>
      </c>
      <c r="W37">
        <f t="shared" si="33"/>
        <v>0</v>
      </c>
      <c r="X37">
        <f t="shared" si="34"/>
        <v>0</v>
      </c>
      <c r="Y37">
        <f t="shared" si="35"/>
        <v>0</v>
      </c>
      <c r="Z37">
        <f t="shared" si="36"/>
        <v>0</v>
      </c>
      <c r="AA37">
        <f t="shared" si="37"/>
        <v>0</v>
      </c>
      <c r="AB37">
        <f t="shared" si="38"/>
        <v>0</v>
      </c>
      <c r="AC37">
        <f t="shared" si="39"/>
        <v>0</v>
      </c>
      <c r="AD37">
        <f t="shared" si="40"/>
        <v>0</v>
      </c>
      <c r="AE37">
        <f t="shared" si="41"/>
        <v>0</v>
      </c>
      <c r="AF37">
        <f t="shared" si="20"/>
        <v>0</v>
      </c>
      <c r="AG37">
        <f t="shared" si="23"/>
        <v>0</v>
      </c>
      <c r="AL37" s="136"/>
      <c r="AM37" s="122">
        <v>1</v>
      </c>
      <c r="AN37" s="8">
        <f t="shared" si="21"/>
        <v>-1</v>
      </c>
      <c r="AO37" s="122">
        <v>1</v>
      </c>
      <c r="AP37" s="8">
        <f t="shared" si="22"/>
        <v>-1</v>
      </c>
    </row>
    <row r="38" spans="1:42" ht="13">
      <c r="A38" s="251"/>
      <c r="B38" s="268"/>
      <c r="C38" s="257"/>
      <c r="D38" s="81" t="s">
        <v>33</v>
      </c>
      <c r="E38" s="110">
        <v>1</v>
      </c>
      <c r="F38" s="122">
        <v>1</v>
      </c>
      <c r="G38" s="8">
        <f t="shared" si="0"/>
        <v>0</v>
      </c>
      <c r="H38" s="122">
        <v>1</v>
      </c>
      <c r="I38" s="8">
        <f t="shared" si="1"/>
        <v>0</v>
      </c>
      <c r="J38" s="122">
        <v>1</v>
      </c>
      <c r="K38" s="8">
        <f t="shared" si="24"/>
        <v>0</v>
      </c>
      <c r="L38" s="122">
        <v>1</v>
      </c>
      <c r="M38" s="8">
        <f t="shared" si="25"/>
        <v>0</v>
      </c>
      <c r="N38" s="122">
        <v>1</v>
      </c>
      <c r="O38" s="8">
        <f t="shared" si="26"/>
        <v>0</v>
      </c>
      <c r="Q38" s="140">
        <f t="shared" si="27"/>
        <v>1</v>
      </c>
      <c r="R38">
        <f t="shared" si="28"/>
        <v>1</v>
      </c>
      <c r="S38">
        <f t="shared" si="29"/>
        <v>1</v>
      </c>
      <c r="T38">
        <f t="shared" si="30"/>
        <v>1</v>
      </c>
      <c r="U38">
        <f t="shared" si="31"/>
        <v>1</v>
      </c>
      <c r="V38">
        <f t="shared" si="32"/>
        <v>1</v>
      </c>
      <c r="W38">
        <f t="shared" si="33"/>
        <v>1</v>
      </c>
      <c r="X38">
        <f t="shared" si="34"/>
        <v>1</v>
      </c>
      <c r="Y38">
        <f t="shared" si="35"/>
        <v>1</v>
      </c>
      <c r="Z38">
        <f t="shared" si="36"/>
        <v>1</v>
      </c>
      <c r="AA38">
        <f t="shared" si="37"/>
        <v>1</v>
      </c>
      <c r="AB38">
        <f t="shared" si="38"/>
        <v>1</v>
      </c>
      <c r="AC38">
        <f t="shared" si="39"/>
        <v>1</v>
      </c>
      <c r="AD38">
        <f t="shared" si="40"/>
        <v>1</v>
      </c>
      <c r="AE38">
        <f t="shared" si="41"/>
        <v>1</v>
      </c>
      <c r="AF38">
        <f t="shared" si="20"/>
        <v>1</v>
      </c>
      <c r="AG38">
        <f t="shared" si="23"/>
        <v>1</v>
      </c>
      <c r="AL38" s="136"/>
      <c r="AM38" s="122">
        <v>1</v>
      </c>
      <c r="AN38" s="8">
        <f t="shared" si="21"/>
        <v>0</v>
      </c>
      <c r="AO38" s="122">
        <v>1</v>
      </c>
      <c r="AP38" s="8">
        <f t="shared" si="22"/>
        <v>0</v>
      </c>
    </row>
    <row r="39" spans="1:42" ht="13">
      <c r="A39" s="251"/>
      <c r="B39" s="268"/>
      <c r="C39" s="257"/>
      <c r="D39" s="81" t="s">
        <v>34</v>
      </c>
      <c r="E39" s="110">
        <v>0</v>
      </c>
      <c r="F39" s="122">
        <v>0</v>
      </c>
      <c r="G39" s="8">
        <f t="shared" si="0"/>
        <v>0</v>
      </c>
      <c r="H39" s="122">
        <v>1</v>
      </c>
      <c r="I39" s="8">
        <f t="shared" si="1"/>
        <v>-1</v>
      </c>
      <c r="J39" s="122">
        <v>1</v>
      </c>
      <c r="K39" s="8">
        <f t="shared" si="24"/>
        <v>-1</v>
      </c>
      <c r="L39" s="122">
        <v>0</v>
      </c>
      <c r="M39" s="8">
        <f t="shared" si="25"/>
        <v>0</v>
      </c>
      <c r="N39" s="122">
        <v>0</v>
      </c>
      <c r="O39" s="8">
        <f t="shared" si="26"/>
        <v>0</v>
      </c>
      <c r="Q39" s="140">
        <f t="shared" si="27"/>
        <v>0</v>
      </c>
      <c r="R39">
        <f t="shared" si="28"/>
        <v>0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32"/>
        <v>0</v>
      </c>
      <c r="W39">
        <f t="shared" si="33"/>
        <v>0</v>
      </c>
      <c r="X39">
        <f t="shared" si="34"/>
        <v>0</v>
      </c>
      <c r="Y39">
        <f t="shared" si="35"/>
        <v>0</v>
      </c>
      <c r="Z39">
        <f t="shared" si="36"/>
        <v>0</v>
      </c>
      <c r="AA39">
        <f t="shared" si="37"/>
        <v>0</v>
      </c>
      <c r="AB39">
        <f t="shared" si="38"/>
        <v>0</v>
      </c>
      <c r="AC39">
        <f t="shared" si="39"/>
        <v>0</v>
      </c>
      <c r="AD39">
        <f t="shared" si="40"/>
        <v>0</v>
      </c>
      <c r="AE39">
        <f t="shared" si="41"/>
        <v>0</v>
      </c>
      <c r="AF39">
        <f t="shared" si="20"/>
        <v>0</v>
      </c>
      <c r="AG39">
        <f t="shared" si="23"/>
        <v>0</v>
      </c>
      <c r="AL39" s="136"/>
      <c r="AM39" s="122">
        <v>1</v>
      </c>
      <c r="AN39" s="8">
        <f t="shared" si="21"/>
        <v>-1</v>
      </c>
      <c r="AO39" s="122">
        <v>1</v>
      </c>
      <c r="AP39" s="8">
        <f t="shared" si="22"/>
        <v>-1</v>
      </c>
    </row>
    <row r="40" spans="1:42" ht="13">
      <c r="A40" s="251"/>
      <c r="B40" s="268"/>
      <c r="C40" s="257"/>
      <c r="D40" s="81" t="s">
        <v>35</v>
      </c>
      <c r="E40" s="110">
        <v>0</v>
      </c>
      <c r="F40" s="122">
        <v>0</v>
      </c>
      <c r="G40" s="8">
        <f t="shared" si="0"/>
        <v>0</v>
      </c>
      <c r="H40" s="122">
        <v>1</v>
      </c>
      <c r="I40" s="8">
        <f t="shared" si="1"/>
        <v>-1</v>
      </c>
      <c r="J40" s="122">
        <v>1</v>
      </c>
      <c r="K40" s="8">
        <f t="shared" si="24"/>
        <v>-1</v>
      </c>
      <c r="L40" s="122">
        <v>0</v>
      </c>
      <c r="M40" s="8">
        <f t="shared" si="25"/>
        <v>0</v>
      </c>
      <c r="N40" s="122">
        <v>0</v>
      </c>
      <c r="O40" s="8">
        <f t="shared" si="26"/>
        <v>0</v>
      </c>
      <c r="Q40" s="140">
        <f t="shared" si="27"/>
        <v>0</v>
      </c>
      <c r="R40">
        <f t="shared" si="28"/>
        <v>0</v>
      </c>
      <c r="S40">
        <f t="shared" si="29"/>
        <v>0</v>
      </c>
      <c r="T40">
        <f t="shared" si="30"/>
        <v>0</v>
      </c>
      <c r="U40">
        <f t="shared" si="31"/>
        <v>0</v>
      </c>
      <c r="V40">
        <f t="shared" si="32"/>
        <v>0</v>
      </c>
      <c r="W40">
        <f t="shared" si="33"/>
        <v>0</v>
      </c>
      <c r="X40">
        <f t="shared" si="34"/>
        <v>0</v>
      </c>
      <c r="Y40">
        <f t="shared" si="35"/>
        <v>0</v>
      </c>
      <c r="Z40">
        <f t="shared" si="36"/>
        <v>0</v>
      </c>
      <c r="AA40">
        <f t="shared" si="37"/>
        <v>0</v>
      </c>
      <c r="AB40">
        <f t="shared" si="38"/>
        <v>0</v>
      </c>
      <c r="AC40">
        <f t="shared" si="39"/>
        <v>0</v>
      </c>
      <c r="AD40">
        <f t="shared" si="40"/>
        <v>0</v>
      </c>
      <c r="AE40">
        <f t="shared" si="41"/>
        <v>0</v>
      </c>
      <c r="AF40">
        <f t="shared" si="20"/>
        <v>0</v>
      </c>
      <c r="AG40">
        <f t="shared" si="23"/>
        <v>0</v>
      </c>
      <c r="AL40" s="136"/>
      <c r="AM40" s="122">
        <v>0</v>
      </c>
      <c r="AN40" s="8">
        <f t="shared" si="21"/>
        <v>0</v>
      </c>
      <c r="AO40" s="122">
        <v>0</v>
      </c>
      <c r="AP40" s="8">
        <f t="shared" si="22"/>
        <v>0</v>
      </c>
    </row>
    <row r="41" spans="1:42" ht="13">
      <c r="A41" s="251"/>
      <c r="B41" s="268"/>
      <c r="C41" s="257"/>
      <c r="D41" s="81" t="s">
        <v>36</v>
      </c>
      <c r="E41" s="110">
        <v>0</v>
      </c>
      <c r="F41" s="122">
        <v>0</v>
      </c>
      <c r="G41" s="8">
        <f t="shared" si="0"/>
        <v>0</v>
      </c>
      <c r="H41" s="122">
        <v>1</v>
      </c>
      <c r="I41" s="8">
        <f t="shared" si="1"/>
        <v>-1</v>
      </c>
      <c r="J41" s="122">
        <v>1</v>
      </c>
      <c r="K41" s="8">
        <f t="shared" si="24"/>
        <v>-1</v>
      </c>
      <c r="L41" s="122">
        <v>0</v>
      </c>
      <c r="M41" s="8">
        <f t="shared" si="25"/>
        <v>0</v>
      </c>
      <c r="N41" s="122">
        <v>0</v>
      </c>
      <c r="O41" s="8">
        <f t="shared" si="26"/>
        <v>0</v>
      </c>
      <c r="Q41" s="140">
        <f t="shared" si="27"/>
        <v>0</v>
      </c>
      <c r="R41">
        <f t="shared" si="28"/>
        <v>0</v>
      </c>
      <c r="S41">
        <f t="shared" si="29"/>
        <v>0</v>
      </c>
      <c r="T41">
        <f t="shared" si="30"/>
        <v>0</v>
      </c>
      <c r="U41">
        <f t="shared" si="31"/>
        <v>0</v>
      </c>
      <c r="V41">
        <f t="shared" si="32"/>
        <v>0</v>
      </c>
      <c r="W41">
        <f t="shared" si="33"/>
        <v>0</v>
      </c>
      <c r="X41">
        <f t="shared" si="34"/>
        <v>0</v>
      </c>
      <c r="Y41">
        <f t="shared" si="35"/>
        <v>0</v>
      </c>
      <c r="Z41">
        <f t="shared" si="36"/>
        <v>0</v>
      </c>
      <c r="AA41">
        <f t="shared" si="37"/>
        <v>0</v>
      </c>
      <c r="AB41">
        <f t="shared" si="38"/>
        <v>0</v>
      </c>
      <c r="AC41">
        <f t="shared" si="39"/>
        <v>0</v>
      </c>
      <c r="AD41">
        <f t="shared" si="40"/>
        <v>0</v>
      </c>
      <c r="AE41">
        <f t="shared" si="41"/>
        <v>0</v>
      </c>
      <c r="AF41">
        <f t="shared" si="20"/>
        <v>0</v>
      </c>
      <c r="AG41">
        <f t="shared" si="23"/>
        <v>0</v>
      </c>
      <c r="AL41" s="136"/>
      <c r="AM41" s="122">
        <v>1</v>
      </c>
      <c r="AN41" s="8">
        <f t="shared" si="21"/>
        <v>-1</v>
      </c>
      <c r="AO41" s="122">
        <v>1</v>
      </c>
      <c r="AP41" s="8">
        <f t="shared" si="22"/>
        <v>-1</v>
      </c>
    </row>
    <row r="42" spans="1:42" ht="13">
      <c r="A42" s="251"/>
      <c r="B42" s="268"/>
      <c r="C42" s="257"/>
      <c r="D42" s="81" t="s">
        <v>37</v>
      </c>
      <c r="E42" s="110">
        <v>0</v>
      </c>
      <c r="F42" s="122">
        <v>0</v>
      </c>
      <c r="G42" s="8">
        <f t="shared" si="0"/>
        <v>0</v>
      </c>
      <c r="H42" s="122">
        <v>1</v>
      </c>
      <c r="I42" s="8">
        <f t="shared" si="1"/>
        <v>-1</v>
      </c>
      <c r="J42" s="122">
        <v>1</v>
      </c>
      <c r="K42" s="8">
        <f t="shared" si="24"/>
        <v>-1</v>
      </c>
      <c r="L42" s="122">
        <v>0</v>
      </c>
      <c r="M42" s="8">
        <f t="shared" si="25"/>
        <v>0</v>
      </c>
      <c r="N42" s="122">
        <v>0</v>
      </c>
      <c r="O42" s="8">
        <f t="shared" si="26"/>
        <v>0</v>
      </c>
      <c r="Q42" s="140">
        <f t="shared" si="27"/>
        <v>0</v>
      </c>
      <c r="R42">
        <f t="shared" si="28"/>
        <v>0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32"/>
        <v>0</v>
      </c>
      <c r="W42">
        <f t="shared" si="33"/>
        <v>0</v>
      </c>
      <c r="X42">
        <f t="shared" si="34"/>
        <v>0</v>
      </c>
      <c r="Y42">
        <f t="shared" si="35"/>
        <v>0</v>
      </c>
      <c r="Z42">
        <f t="shared" si="36"/>
        <v>0</v>
      </c>
      <c r="AA42">
        <f t="shared" si="37"/>
        <v>0</v>
      </c>
      <c r="AB42">
        <f t="shared" si="38"/>
        <v>0</v>
      </c>
      <c r="AC42">
        <f t="shared" si="39"/>
        <v>0</v>
      </c>
      <c r="AD42">
        <f t="shared" si="40"/>
        <v>0</v>
      </c>
      <c r="AE42">
        <f t="shared" si="41"/>
        <v>0</v>
      </c>
      <c r="AF42">
        <f t="shared" si="20"/>
        <v>0</v>
      </c>
      <c r="AG42">
        <f t="shared" si="23"/>
        <v>0</v>
      </c>
      <c r="AL42" s="136"/>
      <c r="AM42" s="122">
        <v>1</v>
      </c>
      <c r="AN42" s="8">
        <f t="shared" si="21"/>
        <v>-1</v>
      </c>
      <c r="AO42" s="122">
        <v>1</v>
      </c>
      <c r="AP42" s="8">
        <f t="shared" si="22"/>
        <v>-1</v>
      </c>
    </row>
    <row r="43" spans="1:42" ht="13">
      <c r="A43" s="251"/>
      <c r="B43" s="268"/>
      <c r="C43" s="257"/>
      <c r="D43" s="81" t="s">
        <v>38</v>
      </c>
      <c r="E43" s="110">
        <v>0</v>
      </c>
      <c r="F43" s="122">
        <v>0</v>
      </c>
      <c r="G43" s="8">
        <f t="shared" si="0"/>
        <v>0</v>
      </c>
      <c r="H43" s="122">
        <v>1</v>
      </c>
      <c r="I43" s="8">
        <f t="shared" si="1"/>
        <v>-1</v>
      </c>
      <c r="J43" s="122">
        <v>1</v>
      </c>
      <c r="K43" s="8">
        <f t="shared" si="24"/>
        <v>-1</v>
      </c>
      <c r="L43" s="122">
        <v>0</v>
      </c>
      <c r="M43" s="8">
        <f t="shared" si="25"/>
        <v>0</v>
      </c>
      <c r="N43" s="122">
        <v>1</v>
      </c>
      <c r="O43" s="8">
        <f t="shared" si="26"/>
        <v>-1</v>
      </c>
      <c r="Q43" s="140">
        <f t="shared" si="27"/>
        <v>0</v>
      </c>
      <c r="R43">
        <f t="shared" si="28"/>
        <v>0</v>
      </c>
      <c r="S43">
        <f t="shared" si="29"/>
        <v>0</v>
      </c>
      <c r="T43">
        <f t="shared" si="30"/>
        <v>0</v>
      </c>
      <c r="U43">
        <f t="shared" si="31"/>
        <v>0</v>
      </c>
      <c r="V43">
        <f t="shared" si="32"/>
        <v>0</v>
      </c>
      <c r="W43">
        <f t="shared" si="33"/>
        <v>0</v>
      </c>
      <c r="X43">
        <f t="shared" si="34"/>
        <v>0</v>
      </c>
      <c r="Y43">
        <f t="shared" si="35"/>
        <v>0</v>
      </c>
      <c r="Z43">
        <f t="shared" si="36"/>
        <v>0</v>
      </c>
      <c r="AA43">
        <f t="shared" si="37"/>
        <v>0</v>
      </c>
      <c r="AB43">
        <f t="shared" si="38"/>
        <v>0</v>
      </c>
      <c r="AC43">
        <f t="shared" si="39"/>
        <v>0</v>
      </c>
      <c r="AD43">
        <f t="shared" si="40"/>
        <v>0</v>
      </c>
      <c r="AE43">
        <f t="shared" si="41"/>
        <v>0</v>
      </c>
      <c r="AF43">
        <f t="shared" si="20"/>
        <v>0</v>
      </c>
      <c r="AG43">
        <f t="shared" si="23"/>
        <v>0</v>
      </c>
      <c r="AL43" s="136"/>
      <c r="AM43" s="122">
        <v>1</v>
      </c>
      <c r="AN43" s="8">
        <f t="shared" si="21"/>
        <v>-1</v>
      </c>
      <c r="AO43" s="122">
        <v>1</v>
      </c>
      <c r="AP43" s="8">
        <f t="shared" si="22"/>
        <v>-1</v>
      </c>
    </row>
    <row r="44" spans="1:42" ht="13">
      <c r="A44" s="251"/>
      <c r="B44" s="268"/>
      <c r="C44" s="257"/>
      <c r="D44" s="81" t="s">
        <v>39</v>
      </c>
      <c r="E44" s="110">
        <v>0</v>
      </c>
      <c r="F44" s="122">
        <v>0</v>
      </c>
      <c r="G44" s="8">
        <f t="shared" si="0"/>
        <v>0</v>
      </c>
      <c r="H44" s="122">
        <v>1</v>
      </c>
      <c r="I44" s="8">
        <f t="shared" si="1"/>
        <v>-1</v>
      </c>
      <c r="J44" s="122">
        <v>1</v>
      </c>
      <c r="K44" s="8">
        <f t="shared" si="24"/>
        <v>-1</v>
      </c>
      <c r="L44" s="122">
        <v>0</v>
      </c>
      <c r="M44" s="8">
        <f t="shared" si="25"/>
        <v>0</v>
      </c>
      <c r="N44" s="122">
        <v>0</v>
      </c>
      <c r="O44" s="8">
        <f t="shared" si="26"/>
        <v>0</v>
      </c>
      <c r="Q44" s="140">
        <f t="shared" si="27"/>
        <v>0</v>
      </c>
      <c r="R44">
        <f t="shared" si="28"/>
        <v>0</v>
      </c>
      <c r="S44">
        <f t="shared" si="29"/>
        <v>0</v>
      </c>
      <c r="T44">
        <f t="shared" si="30"/>
        <v>0</v>
      </c>
      <c r="U44">
        <f t="shared" si="31"/>
        <v>0</v>
      </c>
      <c r="V44">
        <f t="shared" si="32"/>
        <v>0</v>
      </c>
      <c r="W44">
        <f t="shared" si="33"/>
        <v>0</v>
      </c>
      <c r="X44">
        <f t="shared" si="34"/>
        <v>0</v>
      </c>
      <c r="Y44">
        <f t="shared" si="35"/>
        <v>0</v>
      </c>
      <c r="Z44">
        <f t="shared" si="36"/>
        <v>0</v>
      </c>
      <c r="AA44">
        <f t="shared" si="37"/>
        <v>0</v>
      </c>
      <c r="AB44">
        <f t="shared" si="38"/>
        <v>0</v>
      </c>
      <c r="AC44">
        <f t="shared" si="39"/>
        <v>0</v>
      </c>
      <c r="AD44">
        <f t="shared" si="40"/>
        <v>0</v>
      </c>
      <c r="AE44">
        <f t="shared" si="41"/>
        <v>0</v>
      </c>
      <c r="AF44">
        <f t="shared" si="20"/>
        <v>0</v>
      </c>
      <c r="AG44">
        <f t="shared" si="23"/>
        <v>0</v>
      </c>
      <c r="AL44" s="136"/>
      <c r="AM44" s="122">
        <v>1</v>
      </c>
      <c r="AN44" s="8">
        <f t="shared" si="21"/>
        <v>-1</v>
      </c>
      <c r="AO44" s="122">
        <v>0</v>
      </c>
      <c r="AP44" s="8">
        <f t="shared" si="22"/>
        <v>0</v>
      </c>
    </row>
    <row r="45" spans="1:42" ht="13">
      <c r="A45" s="251"/>
      <c r="B45" s="268"/>
      <c r="C45" s="257"/>
      <c r="D45" s="81" t="s">
        <v>40</v>
      </c>
      <c r="E45" s="110">
        <v>0</v>
      </c>
      <c r="F45" s="122">
        <v>0</v>
      </c>
      <c r="G45" s="8">
        <f t="shared" si="0"/>
        <v>0</v>
      </c>
      <c r="H45" s="122">
        <v>1</v>
      </c>
      <c r="I45" s="8">
        <f t="shared" si="1"/>
        <v>-1</v>
      </c>
      <c r="J45" s="122">
        <v>1</v>
      </c>
      <c r="K45" s="8">
        <f t="shared" si="24"/>
        <v>-1</v>
      </c>
      <c r="L45" s="122">
        <v>0</v>
      </c>
      <c r="M45" s="8">
        <f t="shared" si="25"/>
        <v>0</v>
      </c>
      <c r="N45" s="122">
        <v>0</v>
      </c>
      <c r="O45" s="8">
        <f t="shared" si="26"/>
        <v>0</v>
      </c>
      <c r="Q45" s="140">
        <f t="shared" si="27"/>
        <v>0</v>
      </c>
      <c r="R45">
        <f t="shared" si="28"/>
        <v>0</v>
      </c>
      <c r="S45">
        <f t="shared" si="29"/>
        <v>0</v>
      </c>
      <c r="T45">
        <f t="shared" si="30"/>
        <v>0</v>
      </c>
      <c r="U45">
        <f t="shared" si="31"/>
        <v>0</v>
      </c>
      <c r="V45">
        <f t="shared" si="32"/>
        <v>0</v>
      </c>
      <c r="W45">
        <f t="shared" si="33"/>
        <v>0</v>
      </c>
      <c r="X45">
        <f t="shared" si="34"/>
        <v>0</v>
      </c>
      <c r="Y45">
        <f t="shared" si="35"/>
        <v>0</v>
      </c>
      <c r="Z45">
        <f t="shared" si="36"/>
        <v>0</v>
      </c>
      <c r="AA45">
        <f t="shared" si="37"/>
        <v>0</v>
      </c>
      <c r="AB45">
        <f t="shared" si="38"/>
        <v>0</v>
      </c>
      <c r="AC45">
        <f t="shared" si="39"/>
        <v>0</v>
      </c>
      <c r="AD45">
        <f t="shared" si="40"/>
        <v>0</v>
      </c>
      <c r="AE45">
        <f t="shared" si="41"/>
        <v>0</v>
      </c>
      <c r="AF45">
        <f t="shared" si="20"/>
        <v>0</v>
      </c>
      <c r="AG45">
        <f t="shared" si="23"/>
        <v>0</v>
      </c>
      <c r="AL45" s="136"/>
      <c r="AM45" s="122">
        <v>1</v>
      </c>
      <c r="AN45" s="8">
        <f t="shared" si="21"/>
        <v>-1</v>
      </c>
      <c r="AO45" s="122">
        <v>1</v>
      </c>
      <c r="AP45" s="8">
        <f t="shared" si="22"/>
        <v>-1</v>
      </c>
    </row>
    <row r="46" spans="1:42" ht="13">
      <c r="A46" s="251"/>
      <c r="B46" s="268"/>
      <c r="C46" s="257"/>
      <c r="D46" s="81" t="s">
        <v>41</v>
      </c>
      <c r="E46" s="110">
        <v>0</v>
      </c>
      <c r="F46" s="122">
        <v>0</v>
      </c>
      <c r="G46" s="8">
        <f t="shared" si="0"/>
        <v>0</v>
      </c>
      <c r="H46" s="122">
        <v>1</v>
      </c>
      <c r="I46" s="8">
        <f t="shared" si="1"/>
        <v>-1</v>
      </c>
      <c r="J46" s="122">
        <v>1</v>
      </c>
      <c r="K46" s="8">
        <f t="shared" si="24"/>
        <v>-1</v>
      </c>
      <c r="L46" s="122">
        <v>0</v>
      </c>
      <c r="M46" s="8">
        <f t="shared" si="25"/>
        <v>0</v>
      </c>
      <c r="N46" s="122">
        <v>0</v>
      </c>
      <c r="O46" s="8">
        <f t="shared" si="26"/>
        <v>0</v>
      </c>
      <c r="Q46" s="140">
        <f t="shared" si="27"/>
        <v>0</v>
      </c>
      <c r="R46">
        <f t="shared" si="28"/>
        <v>0</v>
      </c>
      <c r="S46">
        <f t="shared" si="29"/>
        <v>0</v>
      </c>
      <c r="T46">
        <f t="shared" si="30"/>
        <v>0</v>
      </c>
      <c r="U46">
        <f t="shared" si="31"/>
        <v>0</v>
      </c>
      <c r="V46">
        <f t="shared" si="32"/>
        <v>0</v>
      </c>
      <c r="W46">
        <f t="shared" si="33"/>
        <v>0</v>
      </c>
      <c r="X46">
        <f t="shared" si="34"/>
        <v>0</v>
      </c>
      <c r="Y46">
        <f t="shared" si="35"/>
        <v>0</v>
      </c>
      <c r="Z46">
        <f t="shared" si="36"/>
        <v>0</v>
      </c>
      <c r="AA46">
        <f t="shared" si="37"/>
        <v>0</v>
      </c>
      <c r="AB46">
        <f t="shared" si="38"/>
        <v>0</v>
      </c>
      <c r="AC46">
        <f t="shared" si="39"/>
        <v>0</v>
      </c>
      <c r="AD46">
        <f t="shared" si="40"/>
        <v>0</v>
      </c>
      <c r="AE46">
        <f t="shared" si="41"/>
        <v>0</v>
      </c>
      <c r="AF46">
        <f t="shared" si="20"/>
        <v>0</v>
      </c>
      <c r="AG46">
        <f t="shared" si="23"/>
        <v>0</v>
      </c>
      <c r="AL46" s="136"/>
      <c r="AM46" s="122">
        <v>1</v>
      </c>
      <c r="AN46" s="8">
        <f t="shared" si="21"/>
        <v>-1</v>
      </c>
      <c r="AO46" s="122">
        <v>1</v>
      </c>
      <c r="AP46" s="8">
        <f t="shared" si="22"/>
        <v>-1</v>
      </c>
    </row>
    <row r="47" spans="1:42" ht="13">
      <c r="A47" s="251"/>
      <c r="B47" s="268"/>
      <c r="C47" s="257"/>
      <c r="D47" s="81" t="s">
        <v>42</v>
      </c>
      <c r="E47" s="110">
        <v>0</v>
      </c>
      <c r="F47" s="122">
        <v>0</v>
      </c>
      <c r="G47" s="8">
        <f t="shared" si="0"/>
        <v>0</v>
      </c>
      <c r="H47" s="122">
        <v>1</v>
      </c>
      <c r="I47" s="8">
        <f t="shared" si="1"/>
        <v>-1</v>
      </c>
      <c r="J47" s="122">
        <v>1</v>
      </c>
      <c r="K47" s="8">
        <f t="shared" si="24"/>
        <v>-1</v>
      </c>
      <c r="L47" s="122">
        <v>0</v>
      </c>
      <c r="M47" s="8">
        <f t="shared" si="25"/>
        <v>0</v>
      </c>
      <c r="N47" s="122">
        <v>0</v>
      </c>
      <c r="O47" s="8">
        <f t="shared" si="26"/>
        <v>0</v>
      </c>
      <c r="Q47" s="140">
        <f t="shared" si="27"/>
        <v>0</v>
      </c>
      <c r="R47">
        <f t="shared" si="28"/>
        <v>0</v>
      </c>
      <c r="S47">
        <f t="shared" si="29"/>
        <v>0</v>
      </c>
      <c r="T47">
        <f t="shared" si="30"/>
        <v>0</v>
      </c>
      <c r="U47">
        <f t="shared" si="31"/>
        <v>0</v>
      </c>
      <c r="V47">
        <f t="shared" si="32"/>
        <v>0</v>
      </c>
      <c r="W47">
        <f t="shared" si="33"/>
        <v>0</v>
      </c>
      <c r="X47">
        <f t="shared" si="34"/>
        <v>0</v>
      </c>
      <c r="Y47">
        <f t="shared" si="35"/>
        <v>0</v>
      </c>
      <c r="Z47">
        <f t="shared" si="36"/>
        <v>0</v>
      </c>
      <c r="AA47">
        <f t="shared" si="37"/>
        <v>0</v>
      </c>
      <c r="AB47">
        <f t="shared" si="38"/>
        <v>0</v>
      </c>
      <c r="AC47">
        <f t="shared" si="39"/>
        <v>0</v>
      </c>
      <c r="AD47">
        <f t="shared" si="40"/>
        <v>0</v>
      </c>
      <c r="AE47">
        <f t="shared" si="41"/>
        <v>0</v>
      </c>
      <c r="AF47">
        <f t="shared" si="20"/>
        <v>0</v>
      </c>
      <c r="AG47">
        <f t="shared" si="23"/>
        <v>0</v>
      </c>
      <c r="AL47" s="136"/>
      <c r="AM47" s="122">
        <v>1</v>
      </c>
      <c r="AN47" s="8">
        <f t="shared" si="21"/>
        <v>-1</v>
      </c>
      <c r="AO47" s="122">
        <v>1</v>
      </c>
      <c r="AP47" s="8">
        <f t="shared" si="22"/>
        <v>-1</v>
      </c>
    </row>
    <row r="48" spans="1:42" ht="13">
      <c r="A48" s="251"/>
      <c r="B48" s="268"/>
      <c r="C48" s="257"/>
      <c r="D48" s="81" t="s">
        <v>43</v>
      </c>
      <c r="E48" s="110">
        <v>0</v>
      </c>
      <c r="F48" s="122">
        <v>0</v>
      </c>
      <c r="G48" s="8">
        <f t="shared" si="0"/>
        <v>0</v>
      </c>
      <c r="H48" s="122">
        <v>1</v>
      </c>
      <c r="I48" s="8">
        <f t="shared" si="1"/>
        <v>-1</v>
      </c>
      <c r="J48" s="122">
        <v>1</v>
      </c>
      <c r="K48" s="8">
        <f t="shared" si="24"/>
        <v>-1</v>
      </c>
      <c r="L48" s="122">
        <v>0</v>
      </c>
      <c r="M48" s="8">
        <f t="shared" si="25"/>
        <v>0</v>
      </c>
      <c r="N48" s="122">
        <v>0</v>
      </c>
      <c r="O48" s="8">
        <f t="shared" si="26"/>
        <v>0</v>
      </c>
      <c r="Q48" s="140">
        <f t="shared" si="27"/>
        <v>0</v>
      </c>
      <c r="R48">
        <f t="shared" si="28"/>
        <v>0</v>
      </c>
      <c r="S48">
        <f t="shared" si="29"/>
        <v>0</v>
      </c>
      <c r="T48">
        <f t="shared" si="30"/>
        <v>0</v>
      </c>
      <c r="U48">
        <f t="shared" si="31"/>
        <v>0</v>
      </c>
      <c r="V48">
        <f t="shared" si="32"/>
        <v>0</v>
      </c>
      <c r="W48">
        <f t="shared" si="33"/>
        <v>0</v>
      </c>
      <c r="X48">
        <f t="shared" si="34"/>
        <v>0</v>
      </c>
      <c r="Y48">
        <f t="shared" si="35"/>
        <v>0</v>
      </c>
      <c r="Z48">
        <f t="shared" si="36"/>
        <v>0</v>
      </c>
      <c r="AA48">
        <f t="shared" si="37"/>
        <v>0</v>
      </c>
      <c r="AB48">
        <f t="shared" si="38"/>
        <v>0</v>
      </c>
      <c r="AC48">
        <f t="shared" si="39"/>
        <v>0</v>
      </c>
      <c r="AD48">
        <f t="shared" si="40"/>
        <v>0</v>
      </c>
      <c r="AE48">
        <f t="shared" si="41"/>
        <v>0</v>
      </c>
      <c r="AF48">
        <f t="shared" si="20"/>
        <v>0</v>
      </c>
      <c r="AG48">
        <f t="shared" si="23"/>
        <v>0</v>
      </c>
      <c r="AL48" s="136"/>
      <c r="AM48" s="122">
        <v>0</v>
      </c>
      <c r="AN48" s="8">
        <f t="shared" si="21"/>
        <v>0</v>
      </c>
      <c r="AO48" s="122">
        <v>1</v>
      </c>
      <c r="AP48" s="8">
        <f t="shared" si="22"/>
        <v>-1</v>
      </c>
    </row>
    <row r="49" spans="1:42" ht="13">
      <c r="A49" s="251"/>
      <c r="B49" s="268"/>
      <c r="C49" s="257"/>
      <c r="D49" s="81" t="s">
        <v>141</v>
      </c>
      <c r="E49" s="110">
        <v>0</v>
      </c>
      <c r="F49" s="122">
        <v>0</v>
      </c>
      <c r="G49" s="8">
        <f t="shared" si="0"/>
        <v>0</v>
      </c>
      <c r="H49" s="122">
        <v>1</v>
      </c>
      <c r="I49" s="8">
        <f t="shared" si="1"/>
        <v>-1</v>
      </c>
      <c r="J49" s="122">
        <v>1</v>
      </c>
      <c r="K49" s="8">
        <f t="shared" si="24"/>
        <v>-1</v>
      </c>
      <c r="L49" s="122">
        <v>0</v>
      </c>
      <c r="M49" s="8">
        <f t="shared" si="25"/>
        <v>0</v>
      </c>
      <c r="N49" s="122">
        <v>1</v>
      </c>
      <c r="O49" s="8">
        <f t="shared" si="26"/>
        <v>-1</v>
      </c>
      <c r="Q49" s="140">
        <f t="shared" si="27"/>
        <v>0</v>
      </c>
      <c r="R49">
        <f t="shared" si="28"/>
        <v>0</v>
      </c>
      <c r="S49">
        <f t="shared" si="29"/>
        <v>0</v>
      </c>
      <c r="T49">
        <f t="shared" si="30"/>
        <v>0</v>
      </c>
      <c r="U49">
        <f t="shared" si="31"/>
        <v>0</v>
      </c>
      <c r="V49">
        <f t="shared" si="32"/>
        <v>0</v>
      </c>
      <c r="W49">
        <f t="shared" si="33"/>
        <v>0</v>
      </c>
      <c r="X49">
        <f t="shared" si="34"/>
        <v>0</v>
      </c>
      <c r="Y49">
        <f t="shared" si="35"/>
        <v>0</v>
      </c>
      <c r="Z49">
        <f t="shared" si="36"/>
        <v>0</v>
      </c>
      <c r="AA49">
        <f t="shared" si="37"/>
        <v>0</v>
      </c>
      <c r="AB49">
        <f t="shared" si="38"/>
        <v>0</v>
      </c>
      <c r="AC49">
        <f t="shared" si="39"/>
        <v>0</v>
      </c>
      <c r="AD49">
        <f t="shared" si="40"/>
        <v>0</v>
      </c>
      <c r="AE49">
        <f t="shared" si="41"/>
        <v>0</v>
      </c>
      <c r="AF49">
        <f t="shared" si="20"/>
        <v>0</v>
      </c>
      <c r="AG49">
        <f t="shared" si="23"/>
        <v>0</v>
      </c>
      <c r="AL49" s="136"/>
      <c r="AM49" s="122">
        <v>1</v>
      </c>
      <c r="AN49" s="8">
        <f t="shared" si="21"/>
        <v>-1</v>
      </c>
      <c r="AO49" s="122">
        <v>1</v>
      </c>
      <c r="AP49" s="8">
        <f t="shared" si="22"/>
        <v>-1</v>
      </c>
    </row>
    <row r="50" spans="1:42" ht="13">
      <c r="A50" s="251"/>
      <c r="B50" s="269"/>
      <c r="C50" s="286"/>
      <c r="D50" s="82" t="s">
        <v>44</v>
      </c>
      <c r="E50" s="111">
        <v>0</v>
      </c>
      <c r="F50" s="123">
        <v>0</v>
      </c>
      <c r="G50" s="9">
        <f t="shared" si="0"/>
        <v>0</v>
      </c>
      <c r="H50" s="123">
        <v>1</v>
      </c>
      <c r="I50" s="9">
        <f t="shared" si="1"/>
        <v>-1</v>
      </c>
      <c r="J50" s="123">
        <v>1</v>
      </c>
      <c r="K50" s="9">
        <f t="shared" si="24"/>
        <v>-1</v>
      </c>
      <c r="L50" s="123">
        <v>0</v>
      </c>
      <c r="M50" s="9">
        <f t="shared" si="25"/>
        <v>0</v>
      </c>
      <c r="N50" s="123">
        <v>0</v>
      </c>
      <c r="O50" s="9">
        <f t="shared" si="26"/>
        <v>0</v>
      </c>
      <c r="Q50" s="140">
        <f t="shared" si="27"/>
        <v>0</v>
      </c>
      <c r="R50">
        <f t="shared" si="28"/>
        <v>0</v>
      </c>
      <c r="S50">
        <f t="shared" si="29"/>
        <v>0</v>
      </c>
      <c r="T50">
        <f t="shared" si="30"/>
        <v>0</v>
      </c>
      <c r="U50">
        <f t="shared" si="31"/>
        <v>0</v>
      </c>
      <c r="V50">
        <f t="shared" si="32"/>
        <v>0</v>
      </c>
      <c r="W50">
        <f t="shared" si="33"/>
        <v>0</v>
      </c>
      <c r="X50">
        <f t="shared" si="34"/>
        <v>0</v>
      </c>
      <c r="Y50">
        <f t="shared" si="35"/>
        <v>0</v>
      </c>
      <c r="Z50">
        <f t="shared" si="36"/>
        <v>0</v>
      </c>
      <c r="AA50">
        <f t="shared" si="37"/>
        <v>0</v>
      </c>
      <c r="AB50">
        <f t="shared" si="38"/>
        <v>0</v>
      </c>
      <c r="AC50">
        <f t="shared" si="39"/>
        <v>0</v>
      </c>
      <c r="AD50">
        <f t="shared" si="40"/>
        <v>0</v>
      </c>
      <c r="AE50">
        <f t="shared" si="41"/>
        <v>0</v>
      </c>
      <c r="AF50">
        <f t="shared" si="20"/>
        <v>0</v>
      </c>
      <c r="AG50">
        <f t="shared" si="23"/>
        <v>0</v>
      </c>
      <c r="AL50" s="136"/>
      <c r="AM50" s="123">
        <v>1</v>
      </c>
      <c r="AN50" s="9">
        <f t="shared" si="21"/>
        <v>-1</v>
      </c>
      <c r="AO50" s="123">
        <v>0</v>
      </c>
      <c r="AP50" s="9">
        <f t="shared" si="22"/>
        <v>0</v>
      </c>
    </row>
    <row r="51" spans="1:42" ht="13">
      <c r="A51" s="251"/>
      <c r="B51" s="266" t="s">
        <v>6</v>
      </c>
      <c r="C51" s="287">
        <v>197</v>
      </c>
      <c r="D51" s="80" t="s">
        <v>30</v>
      </c>
      <c r="E51" s="109">
        <v>0</v>
      </c>
      <c r="F51" s="121">
        <v>0</v>
      </c>
      <c r="G51" s="5">
        <f t="shared" ref="G51:G66" si="42">$E51-F51</f>
        <v>0</v>
      </c>
      <c r="H51" s="121">
        <v>1</v>
      </c>
      <c r="I51" s="5">
        <f t="shared" ref="I51:I63" si="43">$E51-H51</f>
        <v>-1</v>
      </c>
      <c r="J51" s="121">
        <v>1</v>
      </c>
      <c r="K51" s="5">
        <f t="shared" ref="K51:K66" si="44">$E51-J51</f>
        <v>-1</v>
      </c>
      <c r="L51" s="121">
        <v>0</v>
      </c>
      <c r="M51" s="5">
        <f t="shared" ref="M51:M66" si="45">$E51-L51</f>
        <v>0</v>
      </c>
      <c r="N51" s="121">
        <v>0</v>
      </c>
      <c r="O51" s="5">
        <f t="shared" ref="O51:O66" si="46">$E51-N51</f>
        <v>0</v>
      </c>
      <c r="Q51" s="140">
        <f t="shared" si="27"/>
        <v>0</v>
      </c>
      <c r="R51">
        <f t="shared" si="28"/>
        <v>0</v>
      </c>
      <c r="S51">
        <f t="shared" si="29"/>
        <v>0</v>
      </c>
      <c r="T51">
        <f t="shared" si="30"/>
        <v>0</v>
      </c>
      <c r="U51">
        <f t="shared" si="31"/>
        <v>0</v>
      </c>
      <c r="V51">
        <f t="shared" si="32"/>
        <v>0</v>
      </c>
      <c r="W51">
        <f t="shared" si="33"/>
        <v>0</v>
      </c>
      <c r="X51">
        <f t="shared" si="34"/>
        <v>0</v>
      </c>
      <c r="Y51">
        <f t="shared" si="35"/>
        <v>0</v>
      </c>
      <c r="Z51">
        <f t="shared" si="36"/>
        <v>0</v>
      </c>
      <c r="AA51">
        <f t="shared" si="37"/>
        <v>0</v>
      </c>
      <c r="AB51">
        <f t="shared" si="38"/>
        <v>0</v>
      </c>
      <c r="AC51">
        <f t="shared" si="39"/>
        <v>0</v>
      </c>
      <c r="AD51">
        <f t="shared" si="40"/>
        <v>0</v>
      </c>
      <c r="AE51">
        <f t="shared" si="41"/>
        <v>0</v>
      </c>
      <c r="AF51">
        <f t="shared" si="20"/>
        <v>0</v>
      </c>
      <c r="AG51">
        <f t="shared" si="23"/>
        <v>0</v>
      </c>
      <c r="AL51" s="136"/>
      <c r="AM51" s="121">
        <v>1</v>
      </c>
      <c r="AN51" s="5">
        <f t="shared" si="21"/>
        <v>-1</v>
      </c>
      <c r="AO51" s="121">
        <v>1</v>
      </c>
      <c r="AP51" s="5">
        <f t="shared" si="22"/>
        <v>-1</v>
      </c>
    </row>
    <row r="52" spans="1:42" ht="13">
      <c r="A52" s="251"/>
      <c r="B52" s="268"/>
      <c r="C52" s="257"/>
      <c r="D52" s="81" t="s">
        <v>31</v>
      </c>
      <c r="E52" s="110">
        <v>0</v>
      </c>
      <c r="F52" s="122">
        <v>0</v>
      </c>
      <c r="G52" s="8">
        <f t="shared" si="42"/>
        <v>0</v>
      </c>
      <c r="H52" s="122">
        <v>1</v>
      </c>
      <c r="I52" s="8">
        <f t="shared" si="43"/>
        <v>-1</v>
      </c>
      <c r="J52" s="122">
        <v>1</v>
      </c>
      <c r="K52" s="8">
        <f t="shared" si="44"/>
        <v>-1</v>
      </c>
      <c r="L52" s="122">
        <v>0</v>
      </c>
      <c r="M52" s="8">
        <f t="shared" si="45"/>
        <v>0</v>
      </c>
      <c r="N52" s="122">
        <v>0</v>
      </c>
      <c r="O52" s="8">
        <f t="shared" si="46"/>
        <v>0</v>
      </c>
      <c r="Q52" s="140">
        <f t="shared" si="27"/>
        <v>0</v>
      </c>
      <c r="R52">
        <f t="shared" si="28"/>
        <v>0</v>
      </c>
      <c r="S52">
        <f t="shared" si="29"/>
        <v>0</v>
      </c>
      <c r="T52">
        <f t="shared" si="30"/>
        <v>0</v>
      </c>
      <c r="U52">
        <f t="shared" si="31"/>
        <v>0</v>
      </c>
      <c r="V52">
        <f t="shared" si="32"/>
        <v>0</v>
      </c>
      <c r="W52">
        <f t="shared" si="33"/>
        <v>0</v>
      </c>
      <c r="X52">
        <f t="shared" si="34"/>
        <v>0</v>
      </c>
      <c r="Y52">
        <f t="shared" si="35"/>
        <v>0</v>
      </c>
      <c r="Z52">
        <f t="shared" si="36"/>
        <v>0</v>
      </c>
      <c r="AA52">
        <f t="shared" si="37"/>
        <v>0</v>
      </c>
      <c r="AB52">
        <f t="shared" si="38"/>
        <v>0</v>
      </c>
      <c r="AC52">
        <f t="shared" si="39"/>
        <v>0</v>
      </c>
      <c r="AD52">
        <f t="shared" si="40"/>
        <v>0</v>
      </c>
      <c r="AE52">
        <f t="shared" si="41"/>
        <v>0</v>
      </c>
      <c r="AF52">
        <f t="shared" si="20"/>
        <v>0</v>
      </c>
      <c r="AG52">
        <f t="shared" si="23"/>
        <v>0</v>
      </c>
      <c r="AL52" s="136"/>
      <c r="AM52" s="122">
        <v>1</v>
      </c>
      <c r="AN52" s="8">
        <f t="shared" si="21"/>
        <v>-1</v>
      </c>
      <c r="AO52" s="122">
        <v>1</v>
      </c>
      <c r="AP52" s="8">
        <f t="shared" si="22"/>
        <v>-1</v>
      </c>
    </row>
    <row r="53" spans="1:42" ht="13">
      <c r="A53" s="251"/>
      <c r="B53" s="268"/>
      <c r="C53" s="257"/>
      <c r="D53" s="81" t="s">
        <v>32</v>
      </c>
      <c r="E53" s="110">
        <v>0</v>
      </c>
      <c r="F53" s="122">
        <v>0</v>
      </c>
      <c r="G53" s="8">
        <f t="shared" si="42"/>
        <v>0</v>
      </c>
      <c r="H53" s="122">
        <v>0</v>
      </c>
      <c r="I53" s="8">
        <f t="shared" si="43"/>
        <v>0</v>
      </c>
      <c r="J53" s="122">
        <v>1</v>
      </c>
      <c r="K53" s="8">
        <f t="shared" si="44"/>
        <v>-1</v>
      </c>
      <c r="L53" s="122">
        <v>0</v>
      </c>
      <c r="M53" s="8">
        <f t="shared" si="45"/>
        <v>0</v>
      </c>
      <c r="N53" s="122">
        <v>0</v>
      </c>
      <c r="O53" s="8">
        <f t="shared" si="46"/>
        <v>0</v>
      </c>
      <c r="Q53" s="140">
        <f t="shared" si="27"/>
        <v>0</v>
      </c>
      <c r="R53">
        <f t="shared" si="28"/>
        <v>0</v>
      </c>
      <c r="S53">
        <f t="shared" si="29"/>
        <v>0</v>
      </c>
      <c r="T53">
        <f t="shared" si="30"/>
        <v>0</v>
      </c>
      <c r="U53">
        <f t="shared" si="31"/>
        <v>0</v>
      </c>
      <c r="V53">
        <f t="shared" si="32"/>
        <v>0</v>
      </c>
      <c r="W53">
        <f t="shared" si="33"/>
        <v>0</v>
      </c>
      <c r="X53">
        <f t="shared" si="34"/>
        <v>0</v>
      </c>
      <c r="Y53">
        <f t="shared" si="35"/>
        <v>0</v>
      </c>
      <c r="Z53">
        <f t="shared" si="36"/>
        <v>0</v>
      </c>
      <c r="AA53">
        <f t="shared" si="37"/>
        <v>0</v>
      </c>
      <c r="AB53">
        <f t="shared" si="38"/>
        <v>0</v>
      </c>
      <c r="AC53">
        <f t="shared" si="39"/>
        <v>0</v>
      </c>
      <c r="AD53">
        <f t="shared" si="40"/>
        <v>0</v>
      </c>
      <c r="AE53">
        <f t="shared" si="41"/>
        <v>0</v>
      </c>
      <c r="AF53">
        <f t="shared" si="20"/>
        <v>0</v>
      </c>
      <c r="AG53">
        <f t="shared" si="23"/>
        <v>0</v>
      </c>
      <c r="AL53" s="136"/>
      <c r="AM53" s="122">
        <v>1</v>
      </c>
      <c r="AN53" s="8">
        <f t="shared" si="21"/>
        <v>-1</v>
      </c>
      <c r="AO53" s="122">
        <v>1</v>
      </c>
      <c r="AP53" s="8">
        <f t="shared" si="22"/>
        <v>-1</v>
      </c>
    </row>
    <row r="54" spans="1:42" ht="13">
      <c r="A54" s="251"/>
      <c r="B54" s="268"/>
      <c r="C54" s="257"/>
      <c r="D54" s="81" t="s">
        <v>33</v>
      </c>
      <c r="E54" s="110">
        <v>0</v>
      </c>
      <c r="F54" s="122">
        <v>0</v>
      </c>
      <c r="G54" s="8">
        <f t="shared" si="42"/>
        <v>0</v>
      </c>
      <c r="H54" s="122">
        <v>0</v>
      </c>
      <c r="I54" s="8">
        <f t="shared" si="43"/>
        <v>0</v>
      </c>
      <c r="J54" s="122">
        <v>0</v>
      </c>
      <c r="K54" s="8">
        <f t="shared" si="44"/>
        <v>0</v>
      </c>
      <c r="L54" s="122">
        <v>0</v>
      </c>
      <c r="M54" s="8">
        <f t="shared" si="45"/>
        <v>0</v>
      </c>
      <c r="N54" s="122">
        <v>0</v>
      </c>
      <c r="O54" s="8">
        <f t="shared" si="46"/>
        <v>0</v>
      </c>
      <c r="Q54" s="140">
        <f t="shared" si="27"/>
        <v>0</v>
      </c>
      <c r="R54">
        <f t="shared" si="28"/>
        <v>0</v>
      </c>
      <c r="S54">
        <f t="shared" si="29"/>
        <v>0</v>
      </c>
      <c r="T54">
        <f t="shared" si="30"/>
        <v>0</v>
      </c>
      <c r="U54">
        <f t="shared" si="31"/>
        <v>0</v>
      </c>
      <c r="V54">
        <f t="shared" si="32"/>
        <v>0</v>
      </c>
      <c r="W54">
        <f t="shared" si="33"/>
        <v>0</v>
      </c>
      <c r="X54">
        <f t="shared" si="34"/>
        <v>0</v>
      </c>
      <c r="Y54">
        <f t="shared" si="35"/>
        <v>0</v>
      </c>
      <c r="Z54">
        <f t="shared" si="36"/>
        <v>0</v>
      </c>
      <c r="AA54">
        <f t="shared" si="37"/>
        <v>0</v>
      </c>
      <c r="AB54">
        <f t="shared" si="38"/>
        <v>0</v>
      </c>
      <c r="AC54">
        <f t="shared" si="39"/>
        <v>0</v>
      </c>
      <c r="AD54">
        <f t="shared" si="40"/>
        <v>0</v>
      </c>
      <c r="AE54">
        <f t="shared" si="41"/>
        <v>0</v>
      </c>
      <c r="AF54">
        <f t="shared" si="20"/>
        <v>0</v>
      </c>
      <c r="AG54">
        <f t="shared" si="23"/>
        <v>0</v>
      </c>
      <c r="AL54" s="136"/>
      <c r="AM54" s="122">
        <v>0</v>
      </c>
      <c r="AN54" s="8">
        <f t="shared" si="21"/>
        <v>0</v>
      </c>
      <c r="AO54" s="122">
        <v>0</v>
      </c>
      <c r="AP54" s="8">
        <f t="shared" si="22"/>
        <v>0</v>
      </c>
    </row>
    <row r="55" spans="1:42" ht="13">
      <c r="A55" s="251"/>
      <c r="B55" s="268"/>
      <c r="C55" s="257"/>
      <c r="D55" s="81" t="s">
        <v>34</v>
      </c>
      <c r="E55" s="110">
        <v>0</v>
      </c>
      <c r="F55" s="122">
        <v>0</v>
      </c>
      <c r="G55" s="8">
        <f t="shared" si="42"/>
        <v>0</v>
      </c>
      <c r="H55" s="122">
        <v>1</v>
      </c>
      <c r="I55" s="8">
        <f t="shared" si="43"/>
        <v>-1</v>
      </c>
      <c r="J55" s="122">
        <v>1</v>
      </c>
      <c r="K55" s="8">
        <f t="shared" si="44"/>
        <v>-1</v>
      </c>
      <c r="L55" s="122">
        <v>0</v>
      </c>
      <c r="M55" s="8">
        <f t="shared" si="45"/>
        <v>0</v>
      </c>
      <c r="N55" s="122">
        <v>0</v>
      </c>
      <c r="O55" s="8">
        <f t="shared" si="46"/>
        <v>0</v>
      </c>
      <c r="Q55" s="140">
        <f t="shared" si="27"/>
        <v>0</v>
      </c>
      <c r="R55">
        <f t="shared" si="28"/>
        <v>0</v>
      </c>
      <c r="S55">
        <f t="shared" si="29"/>
        <v>0</v>
      </c>
      <c r="T55">
        <f t="shared" si="30"/>
        <v>0</v>
      </c>
      <c r="U55">
        <f t="shared" si="31"/>
        <v>0</v>
      </c>
      <c r="V55">
        <f t="shared" si="32"/>
        <v>0</v>
      </c>
      <c r="W55">
        <f t="shared" si="33"/>
        <v>0</v>
      </c>
      <c r="X55">
        <f t="shared" si="34"/>
        <v>0</v>
      </c>
      <c r="Y55">
        <f t="shared" si="35"/>
        <v>0</v>
      </c>
      <c r="Z55">
        <f t="shared" si="36"/>
        <v>0</v>
      </c>
      <c r="AA55">
        <f t="shared" si="37"/>
        <v>0</v>
      </c>
      <c r="AB55">
        <f t="shared" si="38"/>
        <v>0</v>
      </c>
      <c r="AC55">
        <f t="shared" si="39"/>
        <v>0</v>
      </c>
      <c r="AD55">
        <f t="shared" si="40"/>
        <v>0</v>
      </c>
      <c r="AE55">
        <f t="shared" si="41"/>
        <v>0</v>
      </c>
      <c r="AF55">
        <f t="shared" si="20"/>
        <v>0</v>
      </c>
      <c r="AG55">
        <f t="shared" si="23"/>
        <v>0</v>
      </c>
      <c r="AL55" s="136"/>
      <c r="AM55" s="122">
        <v>1</v>
      </c>
      <c r="AN55" s="8">
        <f t="shared" si="21"/>
        <v>-1</v>
      </c>
      <c r="AO55" s="122">
        <v>1</v>
      </c>
      <c r="AP55" s="8">
        <f t="shared" si="22"/>
        <v>-1</v>
      </c>
    </row>
    <row r="56" spans="1:42" ht="13">
      <c r="A56" s="251"/>
      <c r="B56" s="268"/>
      <c r="C56" s="257"/>
      <c r="D56" s="81" t="s">
        <v>35</v>
      </c>
      <c r="E56" s="110">
        <v>0</v>
      </c>
      <c r="F56" s="122">
        <v>0</v>
      </c>
      <c r="G56" s="8">
        <f t="shared" si="42"/>
        <v>0</v>
      </c>
      <c r="H56" s="122">
        <v>0</v>
      </c>
      <c r="I56" s="8">
        <f t="shared" si="43"/>
        <v>0</v>
      </c>
      <c r="J56" s="122">
        <v>1</v>
      </c>
      <c r="K56" s="8">
        <f t="shared" si="44"/>
        <v>-1</v>
      </c>
      <c r="L56" s="122">
        <v>0</v>
      </c>
      <c r="M56" s="8">
        <f t="shared" si="45"/>
        <v>0</v>
      </c>
      <c r="N56" s="122">
        <v>0</v>
      </c>
      <c r="O56" s="8">
        <f t="shared" si="46"/>
        <v>0</v>
      </c>
      <c r="Q56" s="140">
        <f t="shared" si="27"/>
        <v>0</v>
      </c>
      <c r="R56">
        <f t="shared" si="28"/>
        <v>0</v>
      </c>
      <c r="S56">
        <f t="shared" si="29"/>
        <v>0</v>
      </c>
      <c r="T56">
        <f t="shared" si="30"/>
        <v>0</v>
      </c>
      <c r="U56">
        <f t="shared" si="31"/>
        <v>0</v>
      </c>
      <c r="V56">
        <f t="shared" si="32"/>
        <v>0</v>
      </c>
      <c r="W56">
        <f t="shared" si="33"/>
        <v>0</v>
      </c>
      <c r="X56">
        <f t="shared" si="34"/>
        <v>0</v>
      </c>
      <c r="Y56">
        <f t="shared" si="35"/>
        <v>0</v>
      </c>
      <c r="Z56">
        <f t="shared" si="36"/>
        <v>0</v>
      </c>
      <c r="AA56">
        <f t="shared" si="37"/>
        <v>0</v>
      </c>
      <c r="AB56">
        <f t="shared" si="38"/>
        <v>0</v>
      </c>
      <c r="AC56">
        <f t="shared" si="39"/>
        <v>0</v>
      </c>
      <c r="AD56">
        <f t="shared" si="40"/>
        <v>0</v>
      </c>
      <c r="AE56">
        <f t="shared" si="41"/>
        <v>0</v>
      </c>
      <c r="AF56">
        <f t="shared" si="20"/>
        <v>0</v>
      </c>
      <c r="AG56">
        <f t="shared" si="23"/>
        <v>0</v>
      </c>
      <c r="AL56" s="136"/>
      <c r="AM56" s="122">
        <v>1</v>
      </c>
      <c r="AN56" s="8">
        <f t="shared" si="21"/>
        <v>-1</v>
      </c>
      <c r="AO56" s="122">
        <v>0</v>
      </c>
      <c r="AP56" s="8">
        <f t="shared" si="22"/>
        <v>0</v>
      </c>
    </row>
    <row r="57" spans="1:42" ht="13">
      <c r="A57" s="251"/>
      <c r="B57" s="268"/>
      <c r="C57" s="257"/>
      <c r="D57" s="81" t="s">
        <v>36</v>
      </c>
      <c r="E57" s="110">
        <v>1</v>
      </c>
      <c r="F57" s="122">
        <v>1</v>
      </c>
      <c r="G57" s="8">
        <f t="shared" si="42"/>
        <v>0</v>
      </c>
      <c r="H57" s="122">
        <v>1</v>
      </c>
      <c r="I57" s="8">
        <f t="shared" si="43"/>
        <v>0</v>
      </c>
      <c r="J57" s="122">
        <v>1</v>
      </c>
      <c r="K57" s="8">
        <f t="shared" si="44"/>
        <v>0</v>
      </c>
      <c r="L57" s="122">
        <v>0</v>
      </c>
      <c r="M57" s="8">
        <f t="shared" si="45"/>
        <v>1</v>
      </c>
      <c r="N57" s="122">
        <v>1</v>
      </c>
      <c r="O57" s="8">
        <f t="shared" si="46"/>
        <v>0</v>
      </c>
      <c r="Q57" s="140">
        <f t="shared" si="27"/>
        <v>0</v>
      </c>
      <c r="R57">
        <f t="shared" si="28"/>
        <v>0</v>
      </c>
      <c r="S57">
        <f t="shared" si="29"/>
        <v>1</v>
      </c>
      <c r="T57">
        <f t="shared" si="30"/>
        <v>0</v>
      </c>
      <c r="U57">
        <f t="shared" si="31"/>
        <v>0</v>
      </c>
      <c r="V57">
        <f t="shared" si="32"/>
        <v>1</v>
      </c>
      <c r="W57">
        <f t="shared" si="33"/>
        <v>0</v>
      </c>
      <c r="X57">
        <f t="shared" si="34"/>
        <v>1</v>
      </c>
      <c r="Y57">
        <f t="shared" si="35"/>
        <v>0</v>
      </c>
      <c r="Z57">
        <f t="shared" si="36"/>
        <v>1</v>
      </c>
      <c r="AA57">
        <f t="shared" si="37"/>
        <v>0</v>
      </c>
      <c r="AB57">
        <f t="shared" si="38"/>
        <v>1</v>
      </c>
      <c r="AC57">
        <f t="shared" si="39"/>
        <v>1</v>
      </c>
      <c r="AD57">
        <f t="shared" si="40"/>
        <v>0</v>
      </c>
      <c r="AE57">
        <f t="shared" si="41"/>
        <v>1</v>
      </c>
      <c r="AF57">
        <f t="shared" si="20"/>
        <v>1</v>
      </c>
      <c r="AG57">
        <f t="shared" si="23"/>
        <v>1</v>
      </c>
      <c r="AL57" s="136"/>
      <c r="AM57" s="122">
        <v>1</v>
      </c>
      <c r="AN57" s="8">
        <f t="shared" si="21"/>
        <v>0</v>
      </c>
      <c r="AO57" s="122">
        <v>1</v>
      </c>
      <c r="AP57" s="8">
        <f t="shared" si="22"/>
        <v>0</v>
      </c>
    </row>
    <row r="58" spans="1:42" ht="13">
      <c r="A58" s="251"/>
      <c r="B58" s="268"/>
      <c r="C58" s="257"/>
      <c r="D58" s="81" t="s">
        <v>37</v>
      </c>
      <c r="E58" s="110">
        <v>1</v>
      </c>
      <c r="F58" s="122">
        <v>1</v>
      </c>
      <c r="G58" s="8">
        <f t="shared" si="42"/>
        <v>0</v>
      </c>
      <c r="H58" s="122">
        <v>1</v>
      </c>
      <c r="I58" s="8">
        <f t="shared" si="43"/>
        <v>0</v>
      </c>
      <c r="J58" s="122">
        <v>1</v>
      </c>
      <c r="K58" s="8">
        <f t="shared" si="44"/>
        <v>0</v>
      </c>
      <c r="L58" s="122">
        <v>0</v>
      </c>
      <c r="M58" s="8">
        <f t="shared" si="45"/>
        <v>1</v>
      </c>
      <c r="N58" s="122">
        <v>1</v>
      </c>
      <c r="O58" s="8">
        <f t="shared" si="46"/>
        <v>0</v>
      </c>
      <c r="Q58" s="140">
        <f t="shared" si="27"/>
        <v>0</v>
      </c>
      <c r="R58">
        <f t="shared" si="28"/>
        <v>0</v>
      </c>
      <c r="S58">
        <f t="shared" si="29"/>
        <v>1</v>
      </c>
      <c r="T58">
        <f t="shared" si="30"/>
        <v>0</v>
      </c>
      <c r="U58">
        <f t="shared" si="31"/>
        <v>0</v>
      </c>
      <c r="V58">
        <f t="shared" si="32"/>
        <v>1</v>
      </c>
      <c r="W58">
        <f t="shared" si="33"/>
        <v>0</v>
      </c>
      <c r="X58">
        <f t="shared" si="34"/>
        <v>1</v>
      </c>
      <c r="Y58">
        <f t="shared" si="35"/>
        <v>0</v>
      </c>
      <c r="Z58">
        <f t="shared" si="36"/>
        <v>1</v>
      </c>
      <c r="AA58">
        <f t="shared" si="37"/>
        <v>0</v>
      </c>
      <c r="AB58">
        <f t="shared" si="38"/>
        <v>1</v>
      </c>
      <c r="AC58">
        <f t="shared" si="39"/>
        <v>1</v>
      </c>
      <c r="AD58">
        <f t="shared" si="40"/>
        <v>0</v>
      </c>
      <c r="AE58">
        <f t="shared" si="41"/>
        <v>1</v>
      </c>
      <c r="AF58">
        <f t="shared" si="20"/>
        <v>1</v>
      </c>
      <c r="AG58">
        <f t="shared" si="23"/>
        <v>1</v>
      </c>
      <c r="AL58" s="136"/>
      <c r="AM58" s="122">
        <v>1</v>
      </c>
      <c r="AN58" s="8">
        <f t="shared" si="21"/>
        <v>0</v>
      </c>
      <c r="AO58" s="122">
        <v>1</v>
      </c>
      <c r="AP58" s="8">
        <f t="shared" si="22"/>
        <v>0</v>
      </c>
    </row>
    <row r="59" spans="1:42" ht="13">
      <c r="A59" s="251"/>
      <c r="B59" s="268"/>
      <c r="C59" s="257"/>
      <c r="D59" s="81" t="s">
        <v>38</v>
      </c>
      <c r="E59" s="110">
        <v>1</v>
      </c>
      <c r="F59" s="122">
        <v>1</v>
      </c>
      <c r="G59" s="8">
        <f t="shared" si="42"/>
        <v>0</v>
      </c>
      <c r="H59" s="122">
        <v>1</v>
      </c>
      <c r="I59" s="8">
        <f t="shared" si="43"/>
        <v>0</v>
      </c>
      <c r="J59" s="122">
        <v>1</v>
      </c>
      <c r="K59" s="8">
        <f t="shared" si="44"/>
        <v>0</v>
      </c>
      <c r="L59" s="122">
        <v>0</v>
      </c>
      <c r="M59" s="8">
        <f t="shared" si="45"/>
        <v>1</v>
      </c>
      <c r="N59" s="122">
        <v>1</v>
      </c>
      <c r="O59" s="8">
        <f t="shared" si="46"/>
        <v>0</v>
      </c>
      <c r="Q59" s="140">
        <f t="shared" si="27"/>
        <v>0</v>
      </c>
      <c r="R59">
        <f t="shared" si="28"/>
        <v>0</v>
      </c>
      <c r="S59">
        <f t="shared" si="29"/>
        <v>1</v>
      </c>
      <c r="T59">
        <f t="shared" si="30"/>
        <v>0</v>
      </c>
      <c r="U59">
        <f t="shared" si="31"/>
        <v>0</v>
      </c>
      <c r="V59">
        <f t="shared" si="32"/>
        <v>1</v>
      </c>
      <c r="W59">
        <f t="shared" si="33"/>
        <v>0</v>
      </c>
      <c r="X59">
        <f t="shared" si="34"/>
        <v>1</v>
      </c>
      <c r="Y59">
        <f t="shared" si="35"/>
        <v>0</v>
      </c>
      <c r="Z59">
        <f t="shared" si="36"/>
        <v>1</v>
      </c>
      <c r="AA59">
        <f t="shared" si="37"/>
        <v>0</v>
      </c>
      <c r="AB59">
        <f t="shared" si="38"/>
        <v>1</v>
      </c>
      <c r="AC59">
        <f t="shared" si="39"/>
        <v>1</v>
      </c>
      <c r="AD59">
        <f t="shared" si="40"/>
        <v>0</v>
      </c>
      <c r="AE59">
        <f t="shared" si="41"/>
        <v>1</v>
      </c>
      <c r="AF59">
        <f t="shared" si="20"/>
        <v>1</v>
      </c>
      <c r="AG59">
        <f t="shared" si="23"/>
        <v>1</v>
      </c>
      <c r="AL59" s="136"/>
      <c r="AM59" s="122">
        <v>1</v>
      </c>
      <c r="AN59" s="8">
        <f t="shared" si="21"/>
        <v>0</v>
      </c>
      <c r="AO59" s="122">
        <v>1</v>
      </c>
      <c r="AP59" s="8">
        <f t="shared" si="22"/>
        <v>0</v>
      </c>
    </row>
    <row r="60" spans="1:42" ht="13">
      <c r="A60" s="251"/>
      <c r="B60" s="268"/>
      <c r="C60" s="257"/>
      <c r="D60" s="81" t="s">
        <v>39</v>
      </c>
      <c r="E60" s="110">
        <v>1</v>
      </c>
      <c r="F60" s="122">
        <v>1</v>
      </c>
      <c r="G60" s="8">
        <f t="shared" si="42"/>
        <v>0</v>
      </c>
      <c r="H60" s="122">
        <v>1</v>
      </c>
      <c r="I60" s="8">
        <f t="shared" si="43"/>
        <v>0</v>
      </c>
      <c r="J60" s="122">
        <v>1</v>
      </c>
      <c r="K60" s="8">
        <f t="shared" si="44"/>
        <v>0</v>
      </c>
      <c r="L60" s="122">
        <v>0</v>
      </c>
      <c r="M60" s="8">
        <f t="shared" si="45"/>
        <v>1</v>
      </c>
      <c r="N60" s="122">
        <v>1</v>
      </c>
      <c r="O60" s="8">
        <f t="shared" si="46"/>
        <v>0</v>
      </c>
      <c r="Q60" s="140">
        <f t="shared" si="27"/>
        <v>0</v>
      </c>
      <c r="R60">
        <f t="shared" si="28"/>
        <v>0</v>
      </c>
      <c r="S60">
        <f t="shared" si="29"/>
        <v>1</v>
      </c>
      <c r="T60">
        <f t="shared" si="30"/>
        <v>0</v>
      </c>
      <c r="U60">
        <f t="shared" si="31"/>
        <v>0</v>
      </c>
      <c r="V60">
        <f t="shared" si="32"/>
        <v>1</v>
      </c>
      <c r="W60">
        <f t="shared" si="33"/>
        <v>0</v>
      </c>
      <c r="X60">
        <f t="shared" si="34"/>
        <v>1</v>
      </c>
      <c r="Y60">
        <f t="shared" si="35"/>
        <v>0</v>
      </c>
      <c r="Z60">
        <f t="shared" si="36"/>
        <v>1</v>
      </c>
      <c r="AA60">
        <f t="shared" si="37"/>
        <v>0</v>
      </c>
      <c r="AB60">
        <f t="shared" si="38"/>
        <v>1</v>
      </c>
      <c r="AC60">
        <f t="shared" si="39"/>
        <v>1</v>
      </c>
      <c r="AD60">
        <f t="shared" si="40"/>
        <v>0</v>
      </c>
      <c r="AE60">
        <f t="shared" si="41"/>
        <v>1</v>
      </c>
      <c r="AF60">
        <f t="shared" si="20"/>
        <v>1</v>
      </c>
      <c r="AG60">
        <f t="shared" si="23"/>
        <v>1</v>
      </c>
      <c r="AL60" s="136"/>
      <c r="AM60" s="122">
        <v>1</v>
      </c>
      <c r="AN60" s="8">
        <f t="shared" si="21"/>
        <v>0</v>
      </c>
      <c r="AO60" s="122">
        <v>1</v>
      </c>
      <c r="AP60" s="8">
        <f t="shared" si="22"/>
        <v>0</v>
      </c>
    </row>
    <row r="61" spans="1:42" ht="13">
      <c r="A61" s="251"/>
      <c r="B61" s="268"/>
      <c r="C61" s="257"/>
      <c r="D61" s="81" t="s">
        <v>40</v>
      </c>
      <c r="E61" s="110">
        <v>1</v>
      </c>
      <c r="F61" s="122">
        <v>1</v>
      </c>
      <c r="G61" s="8">
        <f t="shared" si="42"/>
        <v>0</v>
      </c>
      <c r="H61" s="122">
        <v>1</v>
      </c>
      <c r="I61" s="8">
        <f t="shared" si="43"/>
        <v>0</v>
      </c>
      <c r="J61" s="122">
        <v>1</v>
      </c>
      <c r="K61" s="8">
        <f t="shared" si="44"/>
        <v>0</v>
      </c>
      <c r="L61" s="122">
        <v>0</v>
      </c>
      <c r="M61" s="8">
        <f t="shared" si="45"/>
        <v>1</v>
      </c>
      <c r="N61" s="122">
        <v>1</v>
      </c>
      <c r="O61" s="8">
        <f t="shared" si="46"/>
        <v>0</v>
      </c>
      <c r="Q61" s="140">
        <f t="shared" si="27"/>
        <v>0</v>
      </c>
      <c r="R61">
        <f t="shared" si="28"/>
        <v>0</v>
      </c>
      <c r="S61">
        <f t="shared" si="29"/>
        <v>1</v>
      </c>
      <c r="T61">
        <f t="shared" si="30"/>
        <v>0</v>
      </c>
      <c r="U61">
        <f t="shared" si="31"/>
        <v>0</v>
      </c>
      <c r="V61">
        <f t="shared" si="32"/>
        <v>1</v>
      </c>
      <c r="W61">
        <f t="shared" si="33"/>
        <v>0</v>
      </c>
      <c r="X61">
        <f t="shared" si="34"/>
        <v>1</v>
      </c>
      <c r="Y61">
        <f t="shared" si="35"/>
        <v>0</v>
      </c>
      <c r="Z61">
        <f t="shared" si="36"/>
        <v>1</v>
      </c>
      <c r="AA61">
        <f t="shared" si="37"/>
        <v>0</v>
      </c>
      <c r="AB61">
        <f t="shared" si="38"/>
        <v>1</v>
      </c>
      <c r="AC61">
        <f t="shared" si="39"/>
        <v>1</v>
      </c>
      <c r="AD61">
        <f t="shared" si="40"/>
        <v>0</v>
      </c>
      <c r="AE61">
        <f t="shared" si="41"/>
        <v>1</v>
      </c>
      <c r="AF61">
        <f t="shared" si="20"/>
        <v>1</v>
      </c>
      <c r="AG61">
        <f t="shared" si="23"/>
        <v>1</v>
      </c>
      <c r="AL61" s="136"/>
      <c r="AM61" s="122">
        <v>1</v>
      </c>
      <c r="AN61" s="8">
        <f t="shared" si="21"/>
        <v>0</v>
      </c>
      <c r="AO61" s="122">
        <v>1</v>
      </c>
      <c r="AP61" s="8">
        <f t="shared" si="22"/>
        <v>0</v>
      </c>
    </row>
    <row r="62" spans="1:42" ht="13">
      <c r="A62" s="251"/>
      <c r="B62" s="268"/>
      <c r="C62" s="257"/>
      <c r="D62" s="81" t="s">
        <v>41</v>
      </c>
      <c r="E62" s="110">
        <v>1</v>
      </c>
      <c r="F62" s="122">
        <v>1</v>
      </c>
      <c r="G62" s="8">
        <f t="shared" si="42"/>
        <v>0</v>
      </c>
      <c r="H62" s="122">
        <v>1</v>
      </c>
      <c r="I62" s="8">
        <f t="shared" si="43"/>
        <v>0</v>
      </c>
      <c r="J62" s="122">
        <v>1</v>
      </c>
      <c r="K62" s="8">
        <f t="shared" si="44"/>
        <v>0</v>
      </c>
      <c r="L62" s="122">
        <v>0</v>
      </c>
      <c r="M62" s="8">
        <f t="shared" si="45"/>
        <v>1</v>
      </c>
      <c r="N62" s="122">
        <v>1</v>
      </c>
      <c r="O62" s="8">
        <f t="shared" si="46"/>
        <v>0</v>
      </c>
      <c r="Q62" s="140">
        <f t="shared" si="27"/>
        <v>0</v>
      </c>
      <c r="R62">
        <f t="shared" si="28"/>
        <v>0</v>
      </c>
      <c r="S62">
        <f t="shared" si="29"/>
        <v>1</v>
      </c>
      <c r="T62">
        <f t="shared" si="30"/>
        <v>0</v>
      </c>
      <c r="U62">
        <f t="shared" si="31"/>
        <v>0</v>
      </c>
      <c r="V62">
        <f t="shared" si="32"/>
        <v>1</v>
      </c>
      <c r="W62">
        <f t="shared" si="33"/>
        <v>0</v>
      </c>
      <c r="X62">
        <f t="shared" si="34"/>
        <v>1</v>
      </c>
      <c r="Y62">
        <f t="shared" si="35"/>
        <v>0</v>
      </c>
      <c r="Z62">
        <f t="shared" si="36"/>
        <v>1</v>
      </c>
      <c r="AA62">
        <f t="shared" si="37"/>
        <v>0</v>
      </c>
      <c r="AB62">
        <f t="shared" si="38"/>
        <v>1</v>
      </c>
      <c r="AC62">
        <f t="shared" si="39"/>
        <v>1</v>
      </c>
      <c r="AD62">
        <f t="shared" si="40"/>
        <v>0</v>
      </c>
      <c r="AE62">
        <f t="shared" si="41"/>
        <v>1</v>
      </c>
      <c r="AF62">
        <f t="shared" si="20"/>
        <v>1</v>
      </c>
      <c r="AG62">
        <f t="shared" si="23"/>
        <v>1</v>
      </c>
      <c r="AL62" s="136"/>
      <c r="AM62" s="122">
        <v>1</v>
      </c>
      <c r="AN62" s="8">
        <f t="shared" si="21"/>
        <v>0</v>
      </c>
      <c r="AO62" s="122">
        <v>1</v>
      </c>
      <c r="AP62" s="8">
        <f t="shared" si="22"/>
        <v>0</v>
      </c>
    </row>
    <row r="63" spans="1:42" ht="13">
      <c r="A63" s="251"/>
      <c r="B63" s="268"/>
      <c r="C63" s="257"/>
      <c r="D63" s="81" t="s">
        <v>42</v>
      </c>
      <c r="E63" s="110">
        <v>1</v>
      </c>
      <c r="F63" s="122">
        <v>1</v>
      </c>
      <c r="G63" s="8">
        <f t="shared" si="42"/>
        <v>0</v>
      </c>
      <c r="H63" s="122">
        <v>1</v>
      </c>
      <c r="I63" s="8">
        <f t="shared" si="43"/>
        <v>0</v>
      </c>
      <c r="J63" s="122">
        <v>1</v>
      </c>
      <c r="K63" s="8">
        <f t="shared" si="44"/>
        <v>0</v>
      </c>
      <c r="L63" s="122">
        <v>0</v>
      </c>
      <c r="M63" s="8">
        <f t="shared" si="45"/>
        <v>1</v>
      </c>
      <c r="N63" s="122">
        <v>1</v>
      </c>
      <c r="O63" s="8">
        <f t="shared" si="46"/>
        <v>0</v>
      </c>
      <c r="Q63" s="140">
        <f t="shared" si="27"/>
        <v>0</v>
      </c>
      <c r="R63">
        <f t="shared" si="28"/>
        <v>0</v>
      </c>
      <c r="S63">
        <f t="shared" si="29"/>
        <v>1</v>
      </c>
      <c r="T63">
        <f t="shared" si="30"/>
        <v>0</v>
      </c>
      <c r="U63">
        <f t="shared" si="31"/>
        <v>0</v>
      </c>
      <c r="V63">
        <f t="shared" si="32"/>
        <v>1</v>
      </c>
      <c r="W63">
        <f t="shared" si="33"/>
        <v>0</v>
      </c>
      <c r="X63">
        <f t="shared" si="34"/>
        <v>1</v>
      </c>
      <c r="Y63">
        <f t="shared" si="35"/>
        <v>0</v>
      </c>
      <c r="Z63">
        <f t="shared" si="36"/>
        <v>1</v>
      </c>
      <c r="AA63">
        <f t="shared" si="37"/>
        <v>0</v>
      </c>
      <c r="AB63">
        <f t="shared" si="38"/>
        <v>1</v>
      </c>
      <c r="AC63">
        <f t="shared" si="39"/>
        <v>1</v>
      </c>
      <c r="AD63">
        <f t="shared" si="40"/>
        <v>0</v>
      </c>
      <c r="AE63">
        <f t="shared" si="41"/>
        <v>1</v>
      </c>
      <c r="AF63">
        <f t="shared" si="20"/>
        <v>1</v>
      </c>
      <c r="AG63">
        <f t="shared" si="23"/>
        <v>1</v>
      </c>
      <c r="AL63" s="136"/>
      <c r="AM63" s="122">
        <v>1</v>
      </c>
      <c r="AN63" s="8">
        <f t="shared" si="21"/>
        <v>0</v>
      </c>
      <c r="AO63" s="122">
        <v>1</v>
      </c>
      <c r="AP63" s="8">
        <f t="shared" si="22"/>
        <v>0</v>
      </c>
    </row>
    <row r="64" spans="1:42" ht="13">
      <c r="A64" s="251"/>
      <c r="B64" s="268"/>
      <c r="C64" s="257"/>
      <c r="D64" s="81" t="s">
        <v>141</v>
      </c>
      <c r="E64" s="110">
        <v>0</v>
      </c>
      <c r="F64" s="122">
        <v>0</v>
      </c>
      <c r="G64" s="8">
        <f t="shared" si="42"/>
        <v>0</v>
      </c>
      <c r="H64" s="122">
        <v>1</v>
      </c>
      <c r="I64" s="8">
        <f>$E64-H64</f>
        <v>-1</v>
      </c>
      <c r="J64" s="122">
        <v>1</v>
      </c>
      <c r="K64" s="8">
        <f t="shared" si="44"/>
        <v>-1</v>
      </c>
      <c r="L64" s="122">
        <v>0</v>
      </c>
      <c r="M64" s="8">
        <f t="shared" si="45"/>
        <v>0</v>
      </c>
      <c r="N64" s="122">
        <v>1</v>
      </c>
      <c r="O64" s="8">
        <f t="shared" si="46"/>
        <v>-1</v>
      </c>
      <c r="Q64" s="140">
        <f t="shared" si="27"/>
        <v>0</v>
      </c>
      <c r="R64">
        <f t="shared" si="28"/>
        <v>0</v>
      </c>
      <c r="S64">
        <f t="shared" si="29"/>
        <v>0</v>
      </c>
      <c r="T64">
        <f t="shared" si="30"/>
        <v>0</v>
      </c>
      <c r="U64">
        <f t="shared" si="31"/>
        <v>0</v>
      </c>
      <c r="V64">
        <f t="shared" si="32"/>
        <v>0</v>
      </c>
      <c r="W64">
        <f t="shared" si="33"/>
        <v>0</v>
      </c>
      <c r="X64">
        <f t="shared" si="34"/>
        <v>0</v>
      </c>
      <c r="Y64">
        <f t="shared" si="35"/>
        <v>0</v>
      </c>
      <c r="Z64">
        <f t="shared" si="36"/>
        <v>0</v>
      </c>
      <c r="AA64">
        <f t="shared" si="37"/>
        <v>0</v>
      </c>
      <c r="AB64">
        <f t="shared" si="38"/>
        <v>0</v>
      </c>
      <c r="AC64">
        <f t="shared" si="39"/>
        <v>0</v>
      </c>
      <c r="AD64">
        <f t="shared" si="40"/>
        <v>0</v>
      </c>
      <c r="AE64">
        <f t="shared" si="41"/>
        <v>0</v>
      </c>
      <c r="AF64">
        <f t="shared" si="20"/>
        <v>0</v>
      </c>
      <c r="AG64">
        <f t="shared" si="23"/>
        <v>0</v>
      </c>
      <c r="AL64" s="136"/>
      <c r="AM64" s="122">
        <v>1</v>
      </c>
      <c r="AN64" s="8">
        <f t="shared" si="21"/>
        <v>-1</v>
      </c>
      <c r="AO64" s="122">
        <v>0</v>
      </c>
      <c r="AP64" s="8">
        <f t="shared" si="22"/>
        <v>0</v>
      </c>
    </row>
    <row r="65" spans="1:42" ht="13">
      <c r="A65" s="251"/>
      <c r="B65" s="268"/>
      <c r="C65" s="257"/>
      <c r="D65" s="81" t="s">
        <v>142</v>
      </c>
      <c r="E65" s="110">
        <v>0</v>
      </c>
      <c r="F65" s="122">
        <v>0</v>
      </c>
      <c r="G65" s="8">
        <f t="shared" si="42"/>
        <v>0</v>
      </c>
      <c r="H65" s="122">
        <v>1</v>
      </c>
      <c r="I65" s="8">
        <f>$E65-H65</f>
        <v>-1</v>
      </c>
      <c r="J65" s="122">
        <v>1</v>
      </c>
      <c r="K65" s="8">
        <f t="shared" si="44"/>
        <v>-1</v>
      </c>
      <c r="L65" s="122">
        <v>0</v>
      </c>
      <c r="M65" s="8">
        <f t="shared" si="45"/>
        <v>0</v>
      </c>
      <c r="N65" s="122">
        <v>1</v>
      </c>
      <c r="O65" s="8">
        <f t="shared" si="46"/>
        <v>-1</v>
      </c>
      <c r="Q65" s="140">
        <f t="shared" si="27"/>
        <v>0</v>
      </c>
      <c r="R65">
        <f t="shared" si="28"/>
        <v>0</v>
      </c>
      <c r="S65">
        <f t="shared" si="29"/>
        <v>0</v>
      </c>
      <c r="T65">
        <f t="shared" si="30"/>
        <v>0</v>
      </c>
      <c r="U65">
        <f t="shared" si="31"/>
        <v>0</v>
      </c>
      <c r="V65">
        <f t="shared" si="32"/>
        <v>0</v>
      </c>
      <c r="W65">
        <f t="shared" si="33"/>
        <v>0</v>
      </c>
      <c r="X65">
        <f t="shared" si="34"/>
        <v>0</v>
      </c>
      <c r="Y65">
        <f t="shared" si="35"/>
        <v>0</v>
      </c>
      <c r="Z65">
        <f t="shared" si="36"/>
        <v>0</v>
      </c>
      <c r="AA65">
        <f t="shared" si="37"/>
        <v>0</v>
      </c>
      <c r="AB65">
        <f t="shared" si="38"/>
        <v>0</v>
      </c>
      <c r="AC65">
        <f t="shared" si="39"/>
        <v>0</v>
      </c>
      <c r="AD65">
        <f t="shared" si="40"/>
        <v>0</v>
      </c>
      <c r="AE65">
        <f t="shared" si="41"/>
        <v>0</v>
      </c>
      <c r="AF65">
        <f t="shared" si="20"/>
        <v>0</v>
      </c>
      <c r="AG65">
        <f t="shared" si="23"/>
        <v>0</v>
      </c>
      <c r="AL65" s="136"/>
      <c r="AM65" s="122">
        <v>1</v>
      </c>
      <c r="AN65" s="8">
        <f t="shared" si="21"/>
        <v>-1</v>
      </c>
      <c r="AO65" s="122">
        <v>1</v>
      </c>
      <c r="AP65" s="8">
        <f t="shared" si="22"/>
        <v>-1</v>
      </c>
    </row>
    <row r="66" spans="1:42" ht="13">
      <c r="A66" s="251"/>
      <c r="B66" s="268"/>
      <c r="C66" s="257"/>
      <c r="D66" s="81" t="s">
        <v>43</v>
      </c>
      <c r="E66" s="110">
        <v>1</v>
      </c>
      <c r="F66" s="122">
        <v>1</v>
      </c>
      <c r="G66" s="8">
        <f t="shared" si="42"/>
        <v>0</v>
      </c>
      <c r="H66" s="122">
        <v>1</v>
      </c>
      <c r="I66" s="8">
        <f t="shared" ref="I66:I97" si="47">$E66-H66</f>
        <v>0</v>
      </c>
      <c r="J66" s="122">
        <v>1</v>
      </c>
      <c r="K66" s="8">
        <f t="shared" si="44"/>
        <v>0</v>
      </c>
      <c r="L66" s="122">
        <v>0</v>
      </c>
      <c r="M66" s="8">
        <f t="shared" si="45"/>
        <v>1</v>
      </c>
      <c r="N66" s="122">
        <v>1</v>
      </c>
      <c r="O66" s="8">
        <f t="shared" si="46"/>
        <v>0</v>
      </c>
      <c r="Q66" s="140">
        <f t="shared" si="27"/>
        <v>0</v>
      </c>
      <c r="R66">
        <f t="shared" si="28"/>
        <v>0</v>
      </c>
      <c r="S66">
        <f t="shared" si="29"/>
        <v>1</v>
      </c>
      <c r="T66">
        <f t="shared" si="30"/>
        <v>0</v>
      </c>
      <c r="U66">
        <f t="shared" si="31"/>
        <v>0</v>
      </c>
      <c r="V66">
        <f t="shared" si="32"/>
        <v>1</v>
      </c>
      <c r="W66">
        <f t="shared" si="33"/>
        <v>0</v>
      </c>
      <c r="X66">
        <f t="shared" si="34"/>
        <v>1</v>
      </c>
      <c r="Y66">
        <f t="shared" si="35"/>
        <v>0</v>
      </c>
      <c r="Z66">
        <f t="shared" si="36"/>
        <v>1</v>
      </c>
      <c r="AA66">
        <f t="shared" si="37"/>
        <v>0</v>
      </c>
      <c r="AB66">
        <f t="shared" si="38"/>
        <v>1</v>
      </c>
      <c r="AC66">
        <f t="shared" si="39"/>
        <v>1</v>
      </c>
      <c r="AD66">
        <f t="shared" si="40"/>
        <v>0</v>
      </c>
      <c r="AE66">
        <f t="shared" si="41"/>
        <v>1</v>
      </c>
      <c r="AF66">
        <f t="shared" si="20"/>
        <v>1</v>
      </c>
      <c r="AG66">
        <f t="shared" si="23"/>
        <v>1</v>
      </c>
      <c r="AL66" s="136"/>
      <c r="AM66" s="122">
        <v>1</v>
      </c>
      <c r="AN66" s="8">
        <f t="shared" si="21"/>
        <v>0</v>
      </c>
      <c r="AO66" s="122">
        <v>1</v>
      </c>
      <c r="AP66" s="8">
        <f t="shared" si="22"/>
        <v>0</v>
      </c>
    </row>
    <row r="67" spans="1:42" ht="14" thickBot="1">
      <c r="A67" s="252"/>
      <c r="B67" s="268"/>
      <c r="C67" s="257"/>
      <c r="D67" s="81" t="s">
        <v>44</v>
      </c>
      <c r="E67" s="110">
        <v>1</v>
      </c>
      <c r="F67" s="122">
        <v>1</v>
      </c>
      <c r="G67" s="8">
        <f t="shared" ref="G67:G97" si="48">$E67-F67</f>
        <v>0</v>
      </c>
      <c r="H67" s="122">
        <v>1</v>
      </c>
      <c r="I67" s="8">
        <f t="shared" si="47"/>
        <v>0</v>
      </c>
      <c r="J67" s="122">
        <v>1</v>
      </c>
      <c r="K67" s="8">
        <f t="shared" ref="K67:K129" si="49">$E67-J67</f>
        <v>0</v>
      </c>
      <c r="L67" s="122">
        <v>0</v>
      </c>
      <c r="M67" s="8">
        <f t="shared" ref="M67:M129" si="50">$E67-L67</f>
        <v>1</v>
      </c>
      <c r="N67" s="122">
        <v>1</v>
      </c>
      <c r="O67" s="8">
        <f t="shared" ref="O67:O129" si="51">$E67-N67</f>
        <v>0</v>
      </c>
      <c r="Q67" s="140">
        <f t="shared" ref="Q67:Q98" si="52">IF($E67*(F67+H67+J67+L67+N67) = 5, 1, 0)</f>
        <v>0</v>
      </c>
      <c r="R67">
        <f t="shared" ref="R67:R98" si="53">IF($E67*(F67+H67+J67+L67) = 4, 1, 0)</f>
        <v>0</v>
      </c>
      <c r="S67">
        <f t="shared" ref="S67:S98" si="54">IF($E67*(F67+H67+J67+N67) = 4, 1, 0)</f>
        <v>1</v>
      </c>
      <c r="T67">
        <f t="shared" ref="T67:T98" si="55">IF($E67*(F67+H67+L67+N67) = 4, 1, 0)</f>
        <v>0</v>
      </c>
      <c r="U67">
        <f t="shared" ref="U67:U98" si="56">IF($E67*(F67+J67+L67+N67) = 4, 1, 0)</f>
        <v>0</v>
      </c>
      <c r="V67">
        <f t="shared" ref="V67:V98" si="57">IF($E67*(F67+H67+J67) = 3, 1, 0)</f>
        <v>1</v>
      </c>
      <c r="W67">
        <f t="shared" ref="W67:W98" si="58">IF($E67*(F67+H67+L67) = 3, 1, 0)</f>
        <v>0</v>
      </c>
      <c r="X67">
        <f t="shared" ref="X67:X98" si="59">IF($E67*(F67+H67+N67) = 3, 1, 0)</f>
        <v>1</v>
      </c>
      <c r="Y67">
        <f t="shared" ref="Y67:Y98" si="60">IF($E67*(F67+J67+L67) = 3, 1, 0)</f>
        <v>0</v>
      </c>
      <c r="Z67">
        <f t="shared" ref="Z67:Z98" si="61">IF($E67*(F67+J67+N67) = 3, 1, 0)</f>
        <v>1</v>
      </c>
      <c r="AA67">
        <f t="shared" ref="AA67:AA98" si="62">IF($E67*(F67+L67+N67) = 3, 1, 0)</f>
        <v>0</v>
      </c>
      <c r="AB67">
        <f t="shared" ref="AB67:AB98" si="63">IF($E67*(F67+H67) = 2, 1, 0)</f>
        <v>1</v>
      </c>
      <c r="AC67">
        <f t="shared" ref="AC67:AC98" si="64">IF($E67*(F67+J67) = 2, 1, 0)</f>
        <v>1</v>
      </c>
      <c r="AD67">
        <f t="shared" ref="AD67:AD98" si="65">IF($E67*(F67+L67) = 2, 1, 0)</f>
        <v>0</v>
      </c>
      <c r="AE67">
        <f t="shared" ref="AE67:AE98" si="66">IF($E67*(F67+N67) = 2, 1, 0)</f>
        <v>1</v>
      </c>
      <c r="AF67">
        <f t="shared" ref="AF67:AF130" si="67">IF($E67*F67 = 1, 1, 0)</f>
        <v>1</v>
      </c>
      <c r="AG67">
        <f t="shared" si="23"/>
        <v>1</v>
      </c>
      <c r="AL67" s="136"/>
      <c r="AM67" s="122">
        <v>1</v>
      </c>
      <c r="AN67" s="8">
        <f t="shared" ref="AN67:AN126" si="68">$E67-AM67</f>
        <v>0</v>
      </c>
      <c r="AO67" s="122">
        <v>1</v>
      </c>
      <c r="AP67" s="8">
        <f t="shared" ref="AP67:AP126" si="69">$E67-AO67</f>
        <v>0</v>
      </c>
    </row>
    <row r="68" spans="1:42" ht="13">
      <c r="A68" s="291" t="s">
        <v>124</v>
      </c>
      <c r="B68" s="284" t="s">
        <v>130</v>
      </c>
      <c r="C68" s="284">
        <v>51</v>
      </c>
      <c r="D68" s="97" t="s">
        <v>74</v>
      </c>
      <c r="E68" s="112">
        <v>1</v>
      </c>
      <c r="F68" s="125">
        <v>1</v>
      </c>
      <c r="G68" s="26">
        <f t="shared" si="48"/>
        <v>0</v>
      </c>
      <c r="H68" s="125">
        <v>0</v>
      </c>
      <c r="I68" s="26">
        <f t="shared" si="47"/>
        <v>1</v>
      </c>
      <c r="J68" s="125">
        <v>0</v>
      </c>
      <c r="K68" s="26">
        <f t="shared" si="49"/>
        <v>1</v>
      </c>
      <c r="L68" s="125">
        <v>0</v>
      </c>
      <c r="M68" s="26">
        <f t="shared" si="50"/>
        <v>1</v>
      </c>
      <c r="N68" s="125">
        <v>0</v>
      </c>
      <c r="O68" s="26">
        <f t="shared" si="51"/>
        <v>1</v>
      </c>
      <c r="Q68" s="140">
        <f t="shared" si="52"/>
        <v>0</v>
      </c>
      <c r="R68">
        <f t="shared" si="53"/>
        <v>0</v>
      </c>
      <c r="S68">
        <f t="shared" si="54"/>
        <v>0</v>
      </c>
      <c r="T68">
        <f t="shared" si="55"/>
        <v>0</v>
      </c>
      <c r="U68">
        <f t="shared" si="56"/>
        <v>0</v>
      </c>
      <c r="V68">
        <f t="shared" si="57"/>
        <v>0</v>
      </c>
      <c r="W68">
        <f t="shared" si="58"/>
        <v>0</v>
      </c>
      <c r="X68">
        <f t="shared" si="59"/>
        <v>0</v>
      </c>
      <c r="Y68">
        <f t="shared" si="60"/>
        <v>0</v>
      </c>
      <c r="Z68">
        <f t="shared" si="61"/>
        <v>0</v>
      </c>
      <c r="AA68">
        <f t="shared" si="62"/>
        <v>0</v>
      </c>
      <c r="AB68">
        <f t="shared" si="63"/>
        <v>0</v>
      </c>
      <c r="AC68">
        <f t="shared" si="64"/>
        <v>0</v>
      </c>
      <c r="AD68">
        <f t="shared" si="65"/>
        <v>0</v>
      </c>
      <c r="AE68">
        <f t="shared" si="66"/>
        <v>0</v>
      </c>
      <c r="AF68">
        <f t="shared" si="67"/>
        <v>1</v>
      </c>
      <c r="AG68">
        <f t="shared" ref="AG68:AG131" si="70">IF($E68*H68 = 1, 1, 0)</f>
        <v>0</v>
      </c>
      <c r="AL68" s="136"/>
      <c r="AM68" s="125">
        <v>0</v>
      </c>
      <c r="AN68" s="26">
        <f t="shared" si="68"/>
        <v>1</v>
      </c>
      <c r="AO68" s="125">
        <v>0</v>
      </c>
      <c r="AP68" s="26">
        <f t="shared" si="69"/>
        <v>1</v>
      </c>
    </row>
    <row r="69" spans="1:42" ht="14" thickBot="1">
      <c r="A69" s="292"/>
      <c r="B69" s="278"/>
      <c r="C69" s="279"/>
      <c r="D69" s="98" t="s">
        <v>75</v>
      </c>
      <c r="E69" s="113">
        <v>0</v>
      </c>
      <c r="F69" s="122">
        <v>0</v>
      </c>
      <c r="G69" s="8">
        <f t="shared" si="48"/>
        <v>0</v>
      </c>
      <c r="H69" s="122">
        <v>0</v>
      </c>
      <c r="I69" s="8">
        <f t="shared" si="47"/>
        <v>0</v>
      </c>
      <c r="J69" s="122">
        <v>0</v>
      </c>
      <c r="K69" s="8">
        <f t="shared" si="49"/>
        <v>0</v>
      </c>
      <c r="L69" s="122">
        <v>0</v>
      </c>
      <c r="M69" s="8">
        <f t="shared" si="50"/>
        <v>0</v>
      </c>
      <c r="N69" s="122">
        <v>0</v>
      </c>
      <c r="O69" s="8">
        <f t="shared" si="51"/>
        <v>0</v>
      </c>
      <c r="Q69" s="140">
        <f t="shared" si="52"/>
        <v>0</v>
      </c>
      <c r="R69">
        <f t="shared" si="53"/>
        <v>0</v>
      </c>
      <c r="S69">
        <f t="shared" si="54"/>
        <v>0</v>
      </c>
      <c r="T69">
        <f t="shared" si="55"/>
        <v>0</v>
      </c>
      <c r="U69">
        <f t="shared" si="56"/>
        <v>0</v>
      </c>
      <c r="V69">
        <f t="shared" si="57"/>
        <v>0</v>
      </c>
      <c r="W69">
        <f t="shared" si="58"/>
        <v>0</v>
      </c>
      <c r="X69">
        <f t="shared" si="59"/>
        <v>0</v>
      </c>
      <c r="Y69">
        <f t="shared" si="60"/>
        <v>0</v>
      </c>
      <c r="Z69">
        <f t="shared" si="61"/>
        <v>0</v>
      </c>
      <c r="AA69">
        <f t="shared" si="62"/>
        <v>0</v>
      </c>
      <c r="AB69">
        <f t="shared" si="63"/>
        <v>0</v>
      </c>
      <c r="AC69">
        <f t="shared" si="64"/>
        <v>0</v>
      </c>
      <c r="AD69">
        <f t="shared" si="65"/>
        <v>0</v>
      </c>
      <c r="AE69">
        <f t="shared" si="66"/>
        <v>0</v>
      </c>
      <c r="AF69">
        <f t="shared" si="67"/>
        <v>0</v>
      </c>
      <c r="AG69">
        <f t="shared" si="70"/>
        <v>0</v>
      </c>
      <c r="AL69" s="136"/>
      <c r="AM69" s="122">
        <v>0</v>
      </c>
      <c r="AN69" s="8">
        <f t="shared" si="68"/>
        <v>0</v>
      </c>
      <c r="AO69" s="122">
        <v>0</v>
      </c>
      <c r="AP69" s="8">
        <f t="shared" si="69"/>
        <v>0</v>
      </c>
    </row>
    <row r="70" spans="1:42" ht="13">
      <c r="A70" s="292"/>
      <c r="B70" s="284" t="s">
        <v>130</v>
      </c>
      <c r="C70" s="284">
        <v>75</v>
      </c>
      <c r="D70" s="97" t="s">
        <v>74</v>
      </c>
      <c r="E70" s="112">
        <v>1</v>
      </c>
      <c r="F70" s="125">
        <v>0</v>
      </c>
      <c r="G70" s="26">
        <f t="shared" si="48"/>
        <v>1</v>
      </c>
      <c r="H70" s="125">
        <v>0</v>
      </c>
      <c r="I70" s="26">
        <f t="shared" si="47"/>
        <v>1</v>
      </c>
      <c r="J70" s="125">
        <v>0</v>
      </c>
      <c r="K70" s="26">
        <f t="shared" si="49"/>
        <v>1</v>
      </c>
      <c r="L70" s="125">
        <v>0</v>
      </c>
      <c r="M70" s="26">
        <f t="shared" si="50"/>
        <v>1</v>
      </c>
      <c r="N70" s="125">
        <v>0</v>
      </c>
      <c r="O70" s="26">
        <f t="shared" si="51"/>
        <v>1</v>
      </c>
      <c r="Q70" s="140">
        <f t="shared" si="52"/>
        <v>0</v>
      </c>
      <c r="R70">
        <f t="shared" si="53"/>
        <v>0</v>
      </c>
      <c r="S70">
        <f t="shared" si="54"/>
        <v>0</v>
      </c>
      <c r="T70">
        <f t="shared" si="55"/>
        <v>0</v>
      </c>
      <c r="U70">
        <f t="shared" si="56"/>
        <v>0</v>
      </c>
      <c r="V70">
        <f t="shared" si="57"/>
        <v>0</v>
      </c>
      <c r="W70">
        <f t="shared" si="58"/>
        <v>0</v>
      </c>
      <c r="X70">
        <f t="shared" si="59"/>
        <v>0</v>
      </c>
      <c r="Y70">
        <f t="shared" si="60"/>
        <v>0</v>
      </c>
      <c r="Z70">
        <f t="shared" si="61"/>
        <v>0</v>
      </c>
      <c r="AA70">
        <f t="shared" si="62"/>
        <v>0</v>
      </c>
      <c r="AB70">
        <f t="shared" si="63"/>
        <v>0</v>
      </c>
      <c r="AC70">
        <f t="shared" si="64"/>
        <v>0</v>
      </c>
      <c r="AD70">
        <f t="shared" si="65"/>
        <v>0</v>
      </c>
      <c r="AE70">
        <f t="shared" si="66"/>
        <v>0</v>
      </c>
      <c r="AF70">
        <f t="shared" si="67"/>
        <v>0</v>
      </c>
      <c r="AG70">
        <f t="shared" si="70"/>
        <v>0</v>
      </c>
      <c r="AL70" s="136"/>
      <c r="AM70" s="125">
        <v>0</v>
      </c>
      <c r="AN70" s="26">
        <f t="shared" si="68"/>
        <v>1</v>
      </c>
      <c r="AO70" s="125">
        <v>0</v>
      </c>
      <c r="AP70" s="26">
        <f t="shared" si="69"/>
        <v>1</v>
      </c>
    </row>
    <row r="71" spans="1:42" ht="14" thickBot="1">
      <c r="A71" s="292"/>
      <c r="B71" s="279"/>
      <c r="C71" s="279"/>
      <c r="D71" s="99" t="s">
        <v>75</v>
      </c>
      <c r="E71" s="114">
        <v>0</v>
      </c>
      <c r="F71" s="124">
        <v>0</v>
      </c>
      <c r="G71" s="27">
        <f t="shared" si="48"/>
        <v>0</v>
      </c>
      <c r="H71" s="124">
        <v>0</v>
      </c>
      <c r="I71" s="27">
        <f t="shared" si="47"/>
        <v>0</v>
      </c>
      <c r="J71" s="124">
        <v>0</v>
      </c>
      <c r="K71" s="27">
        <f t="shared" si="49"/>
        <v>0</v>
      </c>
      <c r="L71" s="124">
        <v>0</v>
      </c>
      <c r="M71" s="27">
        <f t="shared" si="50"/>
        <v>0</v>
      </c>
      <c r="N71" s="124">
        <v>0</v>
      </c>
      <c r="O71" s="27">
        <f t="shared" si="51"/>
        <v>0</v>
      </c>
      <c r="Q71" s="140">
        <f t="shared" si="52"/>
        <v>0</v>
      </c>
      <c r="R71">
        <f t="shared" si="53"/>
        <v>0</v>
      </c>
      <c r="S71">
        <f t="shared" si="54"/>
        <v>0</v>
      </c>
      <c r="T71">
        <f t="shared" si="55"/>
        <v>0</v>
      </c>
      <c r="U71">
        <f t="shared" si="56"/>
        <v>0</v>
      </c>
      <c r="V71">
        <f t="shared" si="57"/>
        <v>0</v>
      </c>
      <c r="W71">
        <f t="shared" si="58"/>
        <v>0</v>
      </c>
      <c r="X71">
        <f t="shared" si="59"/>
        <v>0</v>
      </c>
      <c r="Y71">
        <f t="shared" si="60"/>
        <v>0</v>
      </c>
      <c r="Z71">
        <f t="shared" si="61"/>
        <v>0</v>
      </c>
      <c r="AA71">
        <f t="shared" si="62"/>
        <v>0</v>
      </c>
      <c r="AB71">
        <f t="shared" si="63"/>
        <v>0</v>
      </c>
      <c r="AC71">
        <f t="shared" si="64"/>
        <v>0</v>
      </c>
      <c r="AD71">
        <f t="shared" si="65"/>
        <v>0</v>
      </c>
      <c r="AE71">
        <f t="shared" si="66"/>
        <v>0</v>
      </c>
      <c r="AF71">
        <f t="shared" si="67"/>
        <v>0</v>
      </c>
      <c r="AG71">
        <f t="shared" si="70"/>
        <v>0</v>
      </c>
      <c r="AL71" s="136"/>
      <c r="AM71" s="124">
        <v>0</v>
      </c>
      <c r="AN71" s="27">
        <f t="shared" si="68"/>
        <v>0</v>
      </c>
      <c r="AO71" s="124">
        <v>0</v>
      </c>
      <c r="AP71" s="27">
        <f t="shared" si="69"/>
        <v>0</v>
      </c>
    </row>
    <row r="72" spans="1:42" ht="13">
      <c r="A72" s="292"/>
      <c r="B72" s="278" t="s">
        <v>130</v>
      </c>
      <c r="C72" s="284">
        <v>99</v>
      </c>
      <c r="D72" s="98" t="s">
        <v>74</v>
      </c>
      <c r="E72" s="113">
        <v>1</v>
      </c>
      <c r="F72" s="122">
        <v>0</v>
      </c>
      <c r="G72" s="8">
        <f t="shared" si="48"/>
        <v>1</v>
      </c>
      <c r="H72" s="122">
        <v>0</v>
      </c>
      <c r="I72" s="8">
        <f t="shared" si="47"/>
        <v>1</v>
      </c>
      <c r="J72" s="122">
        <v>0</v>
      </c>
      <c r="K72" s="8">
        <f t="shared" si="49"/>
        <v>1</v>
      </c>
      <c r="L72" s="122">
        <v>0</v>
      </c>
      <c r="M72" s="8">
        <f t="shared" si="50"/>
        <v>1</v>
      </c>
      <c r="N72" s="122">
        <v>0</v>
      </c>
      <c r="O72" s="8">
        <f t="shared" si="51"/>
        <v>1</v>
      </c>
      <c r="Q72" s="140">
        <f t="shared" si="52"/>
        <v>0</v>
      </c>
      <c r="R72">
        <f t="shared" si="53"/>
        <v>0</v>
      </c>
      <c r="S72">
        <f t="shared" si="54"/>
        <v>0</v>
      </c>
      <c r="T72">
        <f t="shared" si="55"/>
        <v>0</v>
      </c>
      <c r="U72">
        <f t="shared" si="56"/>
        <v>0</v>
      </c>
      <c r="V72">
        <f t="shared" si="57"/>
        <v>0</v>
      </c>
      <c r="W72">
        <f t="shared" si="58"/>
        <v>0</v>
      </c>
      <c r="X72">
        <f t="shared" si="59"/>
        <v>0</v>
      </c>
      <c r="Y72">
        <f t="shared" si="60"/>
        <v>0</v>
      </c>
      <c r="Z72">
        <f t="shared" si="61"/>
        <v>0</v>
      </c>
      <c r="AA72">
        <f t="shared" si="62"/>
        <v>0</v>
      </c>
      <c r="AB72">
        <f t="shared" si="63"/>
        <v>0</v>
      </c>
      <c r="AC72">
        <f t="shared" si="64"/>
        <v>0</v>
      </c>
      <c r="AD72">
        <f t="shared" si="65"/>
        <v>0</v>
      </c>
      <c r="AE72">
        <f t="shared" si="66"/>
        <v>0</v>
      </c>
      <c r="AF72">
        <f t="shared" si="67"/>
        <v>0</v>
      </c>
      <c r="AG72">
        <f t="shared" si="70"/>
        <v>0</v>
      </c>
      <c r="AL72" s="136"/>
      <c r="AM72" s="122">
        <v>0</v>
      </c>
      <c r="AN72" s="8">
        <f t="shared" si="68"/>
        <v>1</v>
      </c>
      <c r="AO72" s="122">
        <v>0</v>
      </c>
      <c r="AP72" s="8">
        <f t="shared" si="69"/>
        <v>1</v>
      </c>
    </row>
    <row r="73" spans="1:42" ht="14" thickBot="1">
      <c r="A73" s="292"/>
      <c r="B73" s="278"/>
      <c r="C73" s="279"/>
      <c r="D73" s="98" t="s">
        <v>75</v>
      </c>
      <c r="E73" s="113">
        <v>0</v>
      </c>
      <c r="F73" s="122">
        <v>0</v>
      </c>
      <c r="G73" s="8">
        <f t="shared" si="48"/>
        <v>0</v>
      </c>
      <c r="H73" s="122">
        <v>0</v>
      </c>
      <c r="I73" s="8">
        <f t="shared" si="47"/>
        <v>0</v>
      </c>
      <c r="J73" s="122">
        <v>0</v>
      </c>
      <c r="K73" s="8">
        <f t="shared" si="49"/>
        <v>0</v>
      </c>
      <c r="L73" s="122">
        <v>0</v>
      </c>
      <c r="M73" s="8">
        <f t="shared" si="50"/>
        <v>0</v>
      </c>
      <c r="N73" s="122">
        <v>0</v>
      </c>
      <c r="O73" s="8">
        <f t="shared" si="51"/>
        <v>0</v>
      </c>
      <c r="Q73" s="140">
        <f t="shared" si="52"/>
        <v>0</v>
      </c>
      <c r="R73">
        <f t="shared" si="53"/>
        <v>0</v>
      </c>
      <c r="S73">
        <f t="shared" si="54"/>
        <v>0</v>
      </c>
      <c r="T73">
        <f t="shared" si="55"/>
        <v>0</v>
      </c>
      <c r="U73">
        <f t="shared" si="56"/>
        <v>0</v>
      </c>
      <c r="V73">
        <f t="shared" si="57"/>
        <v>0</v>
      </c>
      <c r="W73">
        <f t="shared" si="58"/>
        <v>0</v>
      </c>
      <c r="X73">
        <f t="shared" si="59"/>
        <v>0</v>
      </c>
      <c r="Y73">
        <f t="shared" si="60"/>
        <v>0</v>
      </c>
      <c r="Z73">
        <f t="shared" si="61"/>
        <v>0</v>
      </c>
      <c r="AA73">
        <f t="shared" si="62"/>
        <v>0</v>
      </c>
      <c r="AB73">
        <f t="shared" si="63"/>
        <v>0</v>
      </c>
      <c r="AC73">
        <f t="shared" si="64"/>
        <v>0</v>
      </c>
      <c r="AD73">
        <f t="shared" si="65"/>
        <v>0</v>
      </c>
      <c r="AE73">
        <f t="shared" si="66"/>
        <v>0</v>
      </c>
      <c r="AF73">
        <f t="shared" si="67"/>
        <v>0</v>
      </c>
      <c r="AG73">
        <f t="shared" si="70"/>
        <v>0</v>
      </c>
      <c r="AL73" s="136"/>
      <c r="AM73" s="122">
        <v>0</v>
      </c>
      <c r="AN73" s="8">
        <f t="shared" si="68"/>
        <v>0</v>
      </c>
      <c r="AO73" s="122">
        <v>0</v>
      </c>
      <c r="AP73" s="8">
        <f t="shared" si="69"/>
        <v>0</v>
      </c>
    </row>
    <row r="74" spans="1:42" ht="13">
      <c r="A74" s="292"/>
      <c r="B74" s="284" t="s">
        <v>130</v>
      </c>
      <c r="C74" s="284">
        <v>123</v>
      </c>
      <c r="D74" s="97" t="s">
        <v>74</v>
      </c>
      <c r="E74" s="112">
        <v>1</v>
      </c>
      <c r="F74" s="125">
        <v>0</v>
      </c>
      <c r="G74" s="26">
        <f t="shared" si="48"/>
        <v>1</v>
      </c>
      <c r="H74" s="125">
        <v>0</v>
      </c>
      <c r="I74" s="26">
        <f t="shared" si="47"/>
        <v>1</v>
      </c>
      <c r="J74" s="125">
        <v>0</v>
      </c>
      <c r="K74" s="26">
        <f t="shared" si="49"/>
        <v>1</v>
      </c>
      <c r="L74" s="125">
        <v>0</v>
      </c>
      <c r="M74" s="26">
        <f t="shared" si="50"/>
        <v>1</v>
      </c>
      <c r="N74" s="125">
        <v>0</v>
      </c>
      <c r="O74" s="26">
        <f t="shared" si="51"/>
        <v>1</v>
      </c>
      <c r="Q74" s="140">
        <f t="shared" si="52"/>
        <v>0</v>
      </c>
      <c r="R74">
        <f t="shared" si="53"/>
        <v>0</v>
      </c>
      <c r="S74">
        <f t="shared" si="54"/>
        <v>0</v>
      </c>
      <c r="T74">
        <f t="shared" si="55"/>
        <v>0</v>
      </c>
      <c r="U74">
        <f t="shared" si="56"/>
        <v>0</v>
      </c>
      <c r="V74">
        <f t="shared" si="57"/>
        <v>0</v>
      </c>
      <c r="W74">
        <f t="shared" si="58"/>
        <v>0</v>
      </c>
      <c r="X74">
        <f t="shared" si="59"/>
        <v>0</v>
      </c>
      <c r="Y74">
        <f t="shared" si="60"/>
        <v>0</v>
      </c>
      <c r="Z74">
        <f t="shared" si="61"/>
        <v>0</v>
      </c>
      <c r="AA74">
        <f t="shared" si="62"/>
        <v>0</v>
      </c>
      <c r="AB74">
        <f t="shared" si="63"/>
        <v>0</v>
      </c>
      <c r="AC74">
        <f t="shared" si="64"/>
        <v>0</v>
      </c>
      <c r="AD74">
        <f t="shared" si="65"/>
        <v>0</v>
      </c>
      <c r="AE74">
        <f t="shared" si="66"/>
        <v>0</v>
      </c>
      <c r="AF74">
        <f t="shared" si="67"/>
        <v>0</v>
      </c>
      <c r="AG74">
        <f t="shared" si="70"/>
        <v>0</v>
      </c>
      <c r="AL74" s="136"/>
      <c r="AM74" s="125">
        <v>0</v>
      </c>
      <c r="AN74" s="26">
        <f t="shared" si="68"/>
        <v>1</v>
      </c>
      <c r="AO74" s="125">
        <v>0</v>
      </c>
      <c r="AP74" s="26">
        <f t="shared" si="69"/>
        <v>1</v>
      </c>
    </row>
    <row r="75" spans="1:42" ht="14" thickBot="1">
      <c r="A75" s="292"/>
      <c r="B75" s="278"/>
      <c r="C75" s="279"/>
      <c r="D75" s="98" t="s">
        <v>75</v>
      </c>
      <c r="E75" s="113">
        <v>1</v>
      </c>
      <c r="F75" s="122">
        <v>0</v>
      </c>
      <c r="G75" s="8">
        <f t="shared" si="48"/>
        <v>1</v>
      </c>
      <c r="H75" s="122">
        <v>0</v>
      </c>
      <c r="I75" s="8">
        <f t="shared" si="47"/>
        <v>1</v>
      </c>
      <c r="J75" s="122">
        <v>0</v>
      </c>
      <c r="K75" s="8">
        <f t="shared" si="49"/>
        <v>1</v>
      </c>
      <c r="L75" s="122">
        <v>0</v>
      </c>
      <c r="M75" s="8">
        <f t="shared" si="50"/>
        <v>1</v>
      </c>
      <c r="N75" s="122">
        <v>0</v>
      </c>
      <c r="O75" s="8">
        <f t="shared" si="51"/>
        <v>1</v>
      </c>
      <c r="Q75" s="140">
        <f t="shared" si="52"/>
        <v>0</v>
      </c>
      <c r="R75">
        <f t="shared" si="53"/>
        <v>0</v>
      </c>
      <c r="S75">
        <f t="shared" si="54"/>
        <v>0</v>
      </c>
      <c r="T75">
        <f t="shared" si="55"/>
        <v>0</v>
      </c>
      <c r="U75">
        <f t="shared" si="56"/>
        <v>0</v>
      </c>
      <c r="V75">
        <f t="shared" si="57"/>
        <v>0</v>
      </c>
      <c r="W75">
        <f t="shared" si="58"/>
        <v>0</v>
      </c>
      <c r="X75">
        <f t="shared" si="59"/>
        <v>0</v>
      </c>
      <c r="Y75">
        <f t="shared" si="60"/>
        <v>0</v>
      </c>
      <c r="Z75">
        <f t="shared" si="61"/>
        <v>0</v>
      </c>
      <c r="AA75">
        <f t="shared" si="62"/>
        <v>0</v>
      </c>
      <c r="AB75">
        <f t="shared" si="63"/>
        <v>0</v>
      </c>
      <c r="AC75">
        <f t="shared" si="64"/>
        <v>0</v>
      </c>
      <c r="AD75">
        <f t="shared" si="65"/>
        <v>0</v>
      </c>
      <c r="AE75">
        <f t="shared" si="66"/>
        <v>0</v>
      </c>
      <c r="AF75">
        <f t="shared" si="67"/>
        <v>0</v>
      </c>
      <c r="AG75">
        <f t="shared" si="70"/>
        <v>0</v>
      </c>
      <c r="AL75" s="136"/>
      <c r="AM75" s="122">
        <v>0</v>
      </c>
      <c r="AN75" s="8">
        <f t="shared" si="68"/>
        <v>1</v>
      </c>
      <c r="AO75" s="122">
        <v>0</v>
      </c>
      <c r="AP75" s="8">
        <f t="shared" si="69"/>
        <v>1</v>
      </c>
    </row>
    <row r="76" spans="1:42" ht="13">
      <c r="A76" s="292"/>
      <c r="B76" s="284" t="s">
        <v>130</v>
      </c>
      <c r="C76" s="284">
        <v>138</v>
      </c>
      <c r="D76" s="97" t="s">
        <v>74</v>
      </c>
      <c r="E76" s="112">
        <v>1</v>
      </c>
      <c r="F76" s="125">
        <v>0</v>
      </c>
      <c r="G76" s="26">
        <f t="shared" si="48"/>
        <v>1</v>
      </c>
      <c r="H76" s="125">
        <v>0</v>
      </c>
      <c r="I76" s="26">
        <f t="shared" si="47"/>
        <v>1</v>
      </c>
      <c r="J76" s="125">
        <v>0</v>
      </c>
      <c r="K76" s="26">
        <f t="shared" si="49"/>
        <v>1</v>
      </c>
      <c r="L76" s="125">
        <v>0</v>
      </c>
      <c r="M76" s="26">
        <f t="shared" si="50"/>
        <v>1</v>
      </c>
      <c r="N76" s="125">
        <v>0</v>
      </c>
      <c r="O76" s="26">
        <f t="shared" si="51"/>
        <v>1</v>
      </c>
      <c r="Q76" s="140">
        <f t="shared" si="52"/>
        <v>0</v>
      </c>
      <c r="R76">
        <f t="shared" si="53"/>
        <v>0</v>
      </c>
      <c r="S76">
        <f t="shared" si="54"/>
        <v>0</v>
      </c>
      <c r="T76">
        <f t="shared" si="55"/>
        <v>0</v>
      </c>
      <c r="U76">
        <f t="shared" si="56"/>
        <v>0</v>
      </c>
      <c r="V76">
        <f t="shared" si="57"/>
        <v>0</v>
      </c>
      <c r="W76">
        <f t="shared" si="58"/>
        <v>0</v>
      </c>
      <c r="X76">
        <f t="shared" si="59"/>
        <v>0</v>
      </c>
      <c r="Y76">
        <f t="shared" si="60"/>
        <v>0</v>
      </c>
      <c r="Z76">
        <f t="shared" si="61"/>
        <v>0</v>
      </c>
      <c r="AA76">
        <f t="shared" si="62"/>
        <v>0</v>
      </c>
      <c r="AB76">
        <f t="shared" si="63"/>
        <v>0</v>
      </c>
      <c r="AC76">
        <f t="shared" si="64"/>
        <v>0</v>
      </c>
      <c r="AD76">
        <f t="shared" si="65"/>
        <v>0</v>
      </c>
      <c r="AE76">
        <f t="shared" si="66"/>
        <v>0</v>
      </c>
      <c r="AF76">
        <f t="shared" si="67"/>
        <v>0</v>
      </c>
      <c r="AG76">
        <f t="shared" si="70"/>
        <v>0</v>
      </c>
      <c r="AL76" s="136"/>
      <c r="AM76" s="125">
        <v>0</v>
      </c>
      <c r="AN76" s="26">
        <f t="shared" si="68"/>
        <v>1</v>
      </c>
      <c r="AO76" s="125">
        <v>0</v>
      </c>
      <c r="AP76" s="26">
        <f t="shared" si="69"/>
        <v>1</v>
      </c>
    </row>
    <row r="77" spans="1:42" ht="14" thickBot="1">
      <c r="A77" s="292"/>
      <c r="B77" s="279"/>
      <c r="C77" s="279"/>
      <c r="D77" s="99" t="s">
        <v>75</v>
      </c>
      <c r="E77" s="114">
        <v>0</v>
      </c>
      <c r="F77" s="124">
        <v>0</v>
      </c>
      <c r="G77" s="27">
        <f t="shared" si="48"/>
        <v>0</v>
      </c>
      <c r="H77" s="124">
        <v>0</v>
      </c>
      <c r="I77" s="27">
        <f t="shared" si="47"/>
        <v>0</v>
      </c>
      <c r="J77" s="124">
        <v>0</v>
      </c>
      <c r="K77" s="27">
        <f t="shared" si="49"/>
        <v>0</v>
      </c>
      <c r="L77" s="124">
        <v>0</v>
      </c>
      <c r="M77" s="27">
        <f t="shared" si="50"/>
        <v>0</v>
      </c>
      <c r="N77" s="124">
        <v>0</v>
      </c>
      <c r="O77" s="27">
        <f t="shared" si="51"/>
        <v>0</v>
      </c>
      <c r="Q77" s="140">
        <f t="shared" si="52"/>
        <v>0</v>
      </c>
      <c r="R77">
        <f t="shared" si="53"/>
        <v>0</v>
      </c>
      <c r="S77">
        <f t="shared" si="54"/>
        <v>0</v>
      </c>
      <c r="T77">
        <f t="shared" si="55"/>
        <v>0</v>
      </c>
      <c r="U77">
        <f t="shared" si="56"/>
        <v>0</v>
      </c>
      <c r="V77">
        <f t="shared" si="57"/>
        <v>0</v>
      </c>
      <c r="W77">
        <f t="shared" si="58"/>
        <v>0</v>
      </c>
      <c r="X77">
        <f t="shared" si="59"/>
        <v>0</v>
      </c>
      <c r="Y77">
        <f t="shared" si="60"/>
        <v>0</v>
      </c>
      <c r="Z77">
        <f t="shared" si="61"/>
        <v>0</v>
      </c>
      <c r="AA77">
        <f t="shared" si="62"/>
        <v>0</v>
      </c>
      <c r="AB77">
        <f t="shared" si="63"/>
        <v>0</v>
      </c>
      <c r="AC77">
        <f t="shared" si="64"/>
        <v>0</v>
      </c>
      <c r="AD77">
        <f t="shared" si="65"/>
        <v>0</v>
      </c>
      <c r="AE77">
        <f t="shared" si="66"/>
        <v>0</v>
      </c>
      <c r="AF77">
        <f t="shared" si="67"/>
        <v>0</v>
      </c>
      <c r="AG77">
        <f t="shared" si="70"/>
        <v>0</v>
      </c>
      <c r="AL77" s="136"/>
      <c r="AM77" s="124">
        <v>0</v>
      </c>
      <c r="AN77" s="27">
        <f t="shared" si="68"/>
        <v>0</v>
      </c>
      <c r="AO77" s="124">
        <v>0</v>
      </c>
      <c r="AP77" s="27">
        <f t="shared" si="69"/>
        <v>0</v>
      </c>
    </row>
    <row r="78" spans="1:42" ht="13">
      <c r="A78" s="292"/>
      <c r="B78" s="284" t="s">
        <v>130</v>
      </c>
      <c r="C78" s="284">
        <v>154</v>
      </c>
      <c r="D78" s="97" t="s">
        <v>74</v>
      </c>
      <c r="E78" s="112">
        <v>1</v>
      </c>
      <c r="F78" s="125">
        <v>0</v>
      </c>
      <c r="G78" s="26">
        <f t="shared" si="48"/>
        <v>1</v>
      </c>
      <c r="H78" s="125">
        <v>0</v>
      </c>
      <c r="I78" s="26">
        <f t="shared" si="47"/>
        <v>1</v>
      </c>
      <c r="J78" s="125">
        <v>0</v>
      </c>
      <c r="K78" s="26">
        <f t="shared" si="49"/>
        <v>1</v>
      </c>
      <c r="L78" s="125">
        <v>0</v>
      </c>
      <c r="M78" s="26">
        <f t="shared" si="50"/>
        <v>1</v>
      </c>
      <c r="N78" s="125">
        <v>0</v>
      </c>
      <c r="O78" s="26">
        <f t="shared" si="51"/>
        <v>1</v>
      </c>
      <c r="Q78" s="140">
        <f t="shared" si="52"/>
        <v>0</v>
      </c>
      <c r="R78">
        <f t="shared" si="53"/>
        <v>0</v>
      </c>
      <c r="S78">
        <f t="shared" si="54"/>
        <v>0</v>
      </c>
      <c r="T78">
        <f t="shared" si="55"/>
        <v>0</v>
      </c>
      <c r="U78">
        <f t="shared" si="56"/>
        <v>0</v>
      </c>
      <c r="V78">
        <f t="shared" si="57"/>
        <v>0</v>
      </c>
      <c r="W78">
        <f t="shared" si="58"/>
        <v>0</v>
      </c>
      <c r="X78">
        <f t="shared" si="59"/>
        <v>0</v>
      </c>
      <c r="Y78">
        <f t="shared" si="60"/>
        <v>0</v>
      </c>
      <c r="Z78">
        <f t="shared" si="61"/>
        <v>0</v>
      </c>
      <c r="AA78">
        <f t="shared" si="62"/>
        <v>0</v>
      </c>
      <c r="AB78">
        <f t="shared" si="63"/>
        <v>0</v>
      </c>
      <c r="AC78">
        <f t="shared" si="64"/>
        <v>0</v>
      </c>
      <c r="AD78">
        <f t="shared" si="65"/>
        <v>0</v>
      </c>
      <c r="AE78">
        <f t="shared" si="66"/>
        <v>0</v>
      </c>
      <c r="AF78">
        <f t="shared" si="67"/>
        <v>0</v>
      </c>
      <c r="AG78">
        <f t="shared" si="70"/>
        <v>0</v>
      </c>
      <c r="AL78" s="136"/>
      <c r="AM78" s="125">
        <v>0</v>
      </c>
      <c r="AN78" s="26">
        <f t="shared" si="68"/>
        <v>1</v>
      </c>
      <c r="AO78" s="125">
        <v>0</v>
      </c>
      <c r="AP78" s="26">
        <f t="shared" si="69"/>
        <v>1</v>
      </c>
    </row>
    <row r="79" spans="1:42" ht="14" thickBot="1">
      <c r="A79" s="292"/>
      <c r="B79" s="279"/>
      <c r="C79" s="279"/>
      <c r="D79" s="99" t="s">
        <v>75</v>
      </c>
      <c r="E79" s="114">
        <v>0</v>
      </c>
      <c r="F79" s="124">
        <v>0</v>
      </c>
      <c r="G79" s="27">
        <f t="shared" si="48"/>
        <v>0</v>
      </c>
      <c r="H79" s="124">
        <v>0</v>
      </c>
      <c r="I79" s="27">
        <f t="shared" si="47"/>
        <v>0</v>
      </c>
      <c r="J79" s="124">
        <v>0</v>
      </c>
      <c r="K79" s="27">
        <f t="shared" si="49"/>
        <v>0</v>
      </c>
      <c r="L79" s="124">
        <v>0</v>
      </c>
      <c r="M79" s="27">
        <f t="shared" si="50"/>
        <v>0</v>
      </c>
      <c r="N79" s="124">
        <v>0</v>
      </c>
      <c r="O79" s="27">
        <f t="shared" si="51"/>
        <v>0</v>
      </c>
      <c r="Q79" s="140">
        <f t="shared" si="52"/>
        <v>0</v>
      </c>
      <c r="R79">
        <f t="shared" si="53"/>
        <v>0</v>
      </c>
      <c r="S79">
        <f t="shared" si="54"/>
        <v>0</v>
      </c>
      <c r="T79">
        <f t="shared" si="55"/>
        <v>0</v>
      </c>
      <c r="U79">
        <f t="shared" si="56"/>
        <v>0</v>
      </c>
      <c r="V79">
        <f t="shared" si="57"/>
        <v>0</v>
      </c>
      <c r="W79">
        <f t="shared" si="58"/>
        <v>0</v>
      </c>
      <c r="X79">
        <f t="shared" si="59"/>
        <v>0</v>
      </c>
      <c r="Y79">
        <f t="shared" si="60"/>
        <v>0</v>
      </c>
      <c r="Z79">
        <f t="shared" si="61"/>
        <v>0</v>
      </c>
      <c r="AA79">
        <f t="shared" si="62"/>
        <v>0</v>
      </c>
      <c r="AB79">
        <f t="shared" si="63"/>
        <v>0</v>
      </c>
      <c r="AC79">
        <f t="shared" si="64"/>
        <v>0</v>
      </c>
      <c r="AD79">
        <f t="shared" si="65"/>
        <v>0</v>
      </c>
      <c r="AE79">
        <f t="shared" si="66"/>
        <v>0</v>
      </c>
      <c r="AF79">
        <f t="shared" si="67"/>
        <v>0</v>
      </c>
      <c r="AG79">
        <f t="shared" si="70"/>
        <v>0</v>
      </c>
      <c r="AL79" s="136"/>
      <c r="AM79" s="124">
        <v>0</v>
      </c>
      <c r="AN79" s="27">
        <f t="shared" si="68"/>
        <v>0</v>
      </c>
      <c r="AO79" s="124">
        <v>0</v>
      </c>
      <c r="AP79" s="27">
        <f t="shared" si="69"/>
        <v>0</v>
      </c>
    </row>
    <row r="80" spans="1:42" ht="13">
      <c r="A80" s="292"/>
      <c r="B80" s="278" t="s">
        <v>130</v>
      </c>
      <c r="C80" s="278">
        <v>176</v>
      </c>
      <c r="D80" s="98" t="s">
        <v>74</v>
      </c>
      <c r="E80" s="113">
        <v>1</v>
      </c>
      <c r="F80" s="122">
        <v>0</v>
      </c>
      <c r="G80" s="8">
        <f t="shared" si="48"/>
        <v>1</v>
      </c>
      <c r="H80" s="122">
        <v>0</v>
      </c>
      <c r="I80" s="8">
        <f t="shared" si="47"/>
        <v>1</v>
      </c>
      <c r="J80" s="122">
        <v>0</v>
      </c>
      <c r="K80" s="8">
        <f t="shared" si="49"/>
        <v>1</v>
      </c>
      <c r="L80" s="122">
        <v>0</v>
      </c>
      <c r="M80" s="8">
        <f t="shared" si="50"/>
        <v>1</v>
      </c>
      <c r="N80" s="122">
        <v>0</v>
      </c>
      <c r="O80" s="8">
        <f t="shared" si="51"/>
        <v>1</v>
      </c>
      <c r="Q80" s="140">
        <f t="shared" si="52"/>
        <v>0</v>
      </c>
      <c r="R80">
        <f t="shared" si="53"/>
        <v>0</v>
      </c>
      <c r="S80">
        <f t="shared" si="54"/>
        <v>0</v>
      </c>
      <c r="T80">
        <f t="shared" si="55"/>
        <v>0</v>
      </c>
      <c r="U80">
        <f t="shared" si="56"/>
        <v>0</v>
      </c>
      <c r="V80">
        <f t="shared" si="57"/>
        <v>0</v>
      </c>
      <c r="W80">
        <f t="shared" si="58"/>
        <v>0</v>
      </c>
      <c r="X80">
        <f t="shared" si="59"/>
        <v>0</v>
      </c>
      <c r="Y80">
        <f t="shared" si="60"/>
        <v>0</v>
      </c>
      <c r="Z80">
        <f t="shared" si="61"/>
        <v>0</v>
      </c>
      <c r="AA80">
        <f t="shared" si="62"/>
        <v>0</v>
      </c>
      <c r="AB80">
        <f t="shared" si="63"/>
        <v>0</v>
      </c>
      <c r="AC80">
        <f t="shared" si="64"/>
        <v>0</v>
      </c>
      <c r="AD80">
        <f t="shared" si="65"/>
        <v>0</v>
      </c>
      <c r="AE80">
        <f t="shared" si="66"/>
        <v>0</v>
      </c>
      <c r="AF80">
        <f t="shared" si="67"/>
        <v>0</v>
      </c>
      <c r="AG80">
        <f t="shared" si="70"/>
        <v>0</v>
      </c>
      <c r="AL80" s="136"/>
      <c r="AM80" s="122">
        <v>0</v>
      </c>
      <c r="AN80" s="8">
        <f t="shared" si="68"/>
        <v>1</v>
      </c>
      <c r="AO80" s="122">
        <v>0</v>
      </c>
      <c r="AP80" s="8">
        <f t="shared" si="69"/>
        <v>1</v>
      </c>
    </row>
    <row r="81" spans="1:42" ht="14" thickBot="1">
      <c r="A81" s="292"/>
      <c r="B81" s="279"/>
      <c r="C81" s="279"/>
      <c r="D81" s="99" t="s">
        <v>75</v>
      </c>
      <c r="E81" s="114">
        <v>0</v>
      </c>
      <c r="F81" s="124">
        <v>0</v>
      </c>
      <c r="G81" s="27">
        <f t="shared" si="48"/>
        <v>0</v>
      </c>
      <c r="H81" s="124">
        <v>0</v>
      </c>
      <c r="I81" s="27">
        <f t="shared" si="47"/>
        <v>0</v>
      </c>
      <c r="J81" s="124">
        <v>0</v>
      </c>
      <c r="K81" s="27">
        <f t="shared" si="49"/>
        <v>0</v>
      </c>
      <c r="L81" s="124">
        <v>0</v>
      </c>
      <c r="M81" s="27">
        <f t="shared" si="50"/>
        <v>0</v>
      </c>
      <c r="N81" s="124">
        <v>0</v>
      </c>
      <c r="O81" s="27">
        <f t="shared" si="51"/>
        <v>0</v>
      </c>
      <c r="Q81" s="140">
        <f t="shared" si="52"/>
        <v>0</v>
      </c>
      <c r="R81">
        <f t="shared" si="53"/>
        <v>0</v>
      </c>
      <c r="S81">
        <f t="shared" si="54"/>
        <v>0</v>
      </c>
      <c r="T81">
        <f t="shared" si="55"/>
        <v>0</v>
      </c>
      <c r="U81">
        <f t="shared" si="56"/>
        <v>0</v>
      </c>
      <c r="V81">
        <f t="shared" si="57"/>
        <v>0</v>
      </c>
      <c r="W81">
        <f t="shared" si="58"/>
        <v>0</v>
      </c>
      <c r="X81">
        <f t="shared" si="59"/>
        <v>0</v>
      </c>
      <c r="Y81">
        <f t="shared" si="60"/>
        <v>0</v>
      </c>
      <c r="Z81">
        <f t="shared" si="61"/>
        <v>0</v>
      </c>
      <c r="AA81">
        <f t="shared" si="62"/>
        <v>0</v>
      </c>
      <c r="AB81">
        <f t="shared" si="63"/>
        <v>0</v>
      </c>
      <c r="AC81">
        <f t="shared" si="64"/>
        <v>0</v>
      </c>
      <c r="AD81">
        <f t="shared" si="65"/>
        <v>0</v>
      </c>
      <c r="AE81">
        <f t="shared" si="66"/>
        <v>0</v>
      </c>
      <c r="AF81">
        <f t="shared" si="67"/>
        <v>0</v>
      </c>
      <c r="AG81">
        <f t="shared" si="70"/>
        <v>0</v>
      </c>
      <c r="AL81" s="136"/>
      <c r="AM81" s="124">
        <v>0</v>
      </c>
      <c r="AN81" s="27">
        <f t="shared" si="68"/>
        <v>0</v>
      </c>
      <c r="AO81" s="124">
        <v>0</v>
      </c>
      <c r="AP81" s="27">
        <f t="shared" si="69"/>
        <v>0</v>
      </c>
    </row>
    <row r="82" spans="1:42" ht="13">
      <c r="A82" s="292"/>
      <c r="B82" s="288" t="s">
        <v>13</v>
      </c>
      <c r="C82" s="284">
        <v>56</v>
      </c>
      <c r="D82" s="85" t="s">
        <v>66</v>
      </c>
      <c r="E82" s="115">
        <v>1</v>
      </c>
      <c r="F82" s="125">
        <v>1</v>
      </c>
      <c r="G82" s="26">
        <f t="shared" si="48"/>
        <v>0</v>
      </c>
      <c r="H82" s="125">
        <v>0</v>
      </c>
      <c r="I82" s="26">
        <f t="shared" si="47"/>
        <v>1</v>
      </c>
      <c r="J82" s="125">
        <v>0</v>
      </c>
      <c r="K82" s="26">
        <f t="shared" si="49"/>
        <v>1</v>
      </c>
      <c r="L82" s="125">
        <v>0</v>
      </c>
      <c r="M82" s="26">
        <f t="shared" si="50"/>
        <v>1</v>
      </c>
      <c r="N82" s="125">
        <v>0</v>
      </c>
      <c r="O82" s="26">
        <f t="shared" si="51"/>
        <v>1</v>
      </c>
      <c r="Q82" s="140">
        <f t="shared" si="52"/>
        <v>0</v>
      </c>
      <c r="R82">
        <f t="shared" si="53"/>
        <v>0</v>
      </c>
      <c r="S82">
        <f t="shared" si="54"/>
        <v>0</v>
      </c>
      <c r="T82">
        <f t="shared" si="55"/>
        <v>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0</v>
      </c>
      <c r="AA82">
        <f t="shared" si="62"/>
        <v>0</v>
      </c>
      <c r="AB82">
        <f t="shared" si="63"/>
        <v>0</v>
      </c>
      <c r="AC82">
        <f t="shared" si="64"/>
        <v>0</v>
      </c>
      <c r="AD82">
        <f t="shared" si="65"/>
        <v>0</v>
      </c>
      <c r="AE82">
        <f t="shared" si="66"/>
        <v>0</v>
      </c>
      <c r="AF82">
        <f t="shared" si="67"/>
        <v>1</v>
      </c>
      <c r="AG82">
        <f t="shared" si="70"/>
        <v>0</v>
      </c>
      <c r="AL82" s="136"/>
      <c r="AM82" s="125">
        <v>0</v>
      </c>
      <c r="AN82" s="26">
        <f t="shared" si="68"/>
        <v>1</v>
      </c>
      <c r="AO82" s="125">
        <v>0</v>
      </c>
      <c r="AP82" s="26">
        <f t="shared" si="69"/>
        <v>1</v>
      </c>
    </row>
    <row r="83" spans="1:42" ht="13">
      <c r="A83" s="292"/>
      <c r="B83" s="289"/>
      <c r="C83" s="278"/>
      <c r="D83" s="81" t="s">
        <v>67</v>
      </c>
      <c r="E83" s="110">
        <v>1</v>
      </c>
      <c r="F83" s="122">
        <v>1</v>
      </c>
      <c r="G83" s="8">
        <f t="shared" si="48"/>
        <v>0</v>
      </c>
      <c r="H83" s="122">
        <v>0</v>
      </c>
      <c r="I83" s="8">
        <f t="shared" si="47"/>
        <v>1</v>
      </c>
      <c r="J83" s="122">
        <v>0</v>
      </c>
      <c r="K83" s="8">
        <f t="shared" si="49"/>
        <v>1</v>
      </c>
      <c r="L83" s="122">
        <v>0</v>
      </c>
      <c r="M83" s="8">
        <f t="shared" si="50"/>
        <v>1</v>
      </c>
      <c r="N83" s="122">
        <v>0</v>
      </c>
      <c r="O83" s="8">
        <f t="shared" si="51"/>
        <v>1</v>
      </c>
      <c r="Q83" s="140">
        <f t="shared" si="52"/>
        <v>0</v>
      </c>
      <c r="R83">
        <f t="shared" si="53"/>
        <v>0</v>
      </c>
      <c r="S83">
        <f t="shared" si="54"/>
        <v>0</v>
      </c>
      <c r="T83">
        <f t="shared" si="55"/>
        <v>0</v>
      </c>
      <c r="U83">
        <f t="shared" si="56"/>
        <v>0</v>
      </c>
      <c r="V83">
        <f t="shared" si="57"/>
        <v>0</v>
      </c>
      <c r="W83">
        <f t="shared" si="58"/>
        <v>0</v>
      </c>
      <c r="X83">
        <f t="shared" si="59"/>
        <v>0</v>
      </c>
      <c r="Y83">
        <f t="shared" si="60"/>
        <v>0</v>
      </c>
      <c r="Z83">
        <f t="shared" si="61"/>
        <v>0</v>
      </c>
      <c r="AA83">
        <f t="shared" si="62"/>
        <v>0</v>
      </c>
      <c r="AB83">
        <f t="shared" si="63"/>
        <v>0</v>
      </c>
      <c r="AC83">
        <f t="shared" si="64"/>
        <v>0</v>
      </c>
      <c r="AD83">
        <f t="shared" si="65"/>
        <v>0</v>
      </c>
      <c r="AE83">
        <f t="shared" si="66"/>
        <v>0</v>
      </c>
      <c r="AF83">
        <f t="shared" si="67"/>
        <v>1</v>
      </c>
      <c r="AG83">
        <f t="shared" si="70"/>
        <v>0</v>
      </c>
      <c r="AL83" s="136"/>
      <c r="AM83" s="122">
        <v>0</v>
      </c>
      <c r="AN83" s="8">
        <f t="shared" si="68"/>
        <v>1</v>
      </c>
      <c r="AO83" s="122">
        <v>0</v>
      </c>
      <c r="AP83" s="8">
        <f t="shared" si="69"/>
        <v>1</v>
      </c>
    </row>
    <row r="84" spans="1:42" ht="13">
      <c r="A84" s="292"/>
      <c r="B84" s="289"/>
      <c r="C84" s="278"/>
      <c r="D84" s="81" t="s">
        <v>68</v>
      </c>
      <c r="E84" s="110">
        <v>1</v>
      </c>
      <c r="F84" s="122">
        <v>1</v>
      </c>
      <c r="G84" s="8">
        <f t="shared" si="48"/>
        <v>0</v>
      </c>
      <c r="H84" s="122">
        <v>0</v>
      </c>
      <c r="I84" s="8">
        <f t="shared" si="47"/>
        <v>1</v>
      </c>
      <c r="J84" s="122">
        <v>0</v>
      </c>
      <c r="K84" s="8">
        <f t="shared" si="49"/>
        <v>1</v>
      </c>
      <c r="L84" s="122">
        <v>0</v>
      </c>
      <c r="M84" s="8">
        <f t="shared" si="50"/>
        <v>1</v>
      </c>
      <c r="N84" s="122">
        <v>0</v>
      </c>
      <c r="O84" s="8">
        <f t="shared" si="51"/>
        <v>1</v>
      </c>
      <c r="Q84" s="140">
        <f t="shared" si="52"/>
        <v>0</v>
      </c>
      <c r="R84">
        <f t="shared" si="53"/>
        <v>0</v>
      </c>
      <c r="S84">
        <f t="shared" si="54"/>
        <v>0</v>
      </c>
      <c r="T84">
        <f t="shared" si="55"/>
        <v>0</v>
      </c>
      <c r="U84">
        <f t="shared" si="56"/>
        <v>0</v>
      </c>
      <c r="V84">
        <f t="shared" si="57"/>
        <v>0</v>
      </c>
      <c r="W84">
        <f t="shared" si="58"/>
        <v>0</v>
      </c>
      <c r="X84">
        <f t="shared" si="59"/>
        <v>0</v>
      </c>
      <c r="Y84">
        <f t="shared" si="60"/>
        <v>0</v>
      </c>
      <c r="Z84">
        <f t="shared" si="61"/>
        <v>0</v>
      </c>
      <c r="AA84">
        <f t="shared" si="62"/>
        <v>0</v>
      </c>
      <c r="AB84">
        <f t="shared" si="63"/>
        <v>0</v>
      </c>
      <c r="AC84">
        <f t="shared" si="64"/>
        <v>0</v>
      </c>
      <c r="AD84">
        <f t="shared" si="65"/>
        <v>0</v>
      </c>
      <c r="AE84">
        <f t="shared" si="66"/>
        <v>0</v>
      </c>
      <c r="AF84">
        <f t="shared" si="67"/>
        <v>1</v>
      </c>
      <c r="AG84">
        <f t="shared" si="70"/>
        <v>0</v>
      </c>
      <c r="AL84" s="136"/>
      <c r="AM84" s="122">
        <v>0</v>
      </c>
      <c r="AN84" s="8">
        <f t="shared" si="68"/>
        <v>1</v>
      </c>
      <c r="AO84" s="122">
        <v>0</v>
      </c>
      <c r="AP84" s="8">
        <f t="shared" si="69"/>
        <v>1</v>
      </c>
    </row>
    <row r="85" spans="1:42" ht="13">
      <c r="A85" s="292"/>
      <c r="B85" s="289"/>
      <c r="C85" s="278"/>
      <c r="D85" s="81" t="s">
        <v>69</v>
      </c>
      <c r="E85" s="110">
        <v>0</v>
      </c>
      <c r="F85" s="122">
        <v>0</v>
      </c>
      <c r="G85" s="8">
        <f t="shared" si="48"/>
        <v>0</v>
      </c>
      <c r="H85" s="122">
        <v>0</v>
      </c>
      <c r="I85" s="8">
        <f t="shared" si="47"/>
        <v>0</v>
      </c>
      <c r="J85" s="122">
        <v>0</v>
      </c>
      <c r="K85" s="8">
        <f t="shared" si="49"/>
        <v>0</v>
      </c>
      <c r="L85" s="122">
        <v>0</v>
      </c>
      <c r="M85" s="8">
        <f t="shared" si="50"/>
        <v>0</v>
      </c>
      <c r="N85" s="122">
        <v>1</v>
      </c>
      <c r="O85" s="8">
        <f t="shared" si="51"/>
        <v>-1</v>
      </c>
      <c r="Q85" s="140">
        <f t="shared" si="52"/>
        <v>0</v>
      </c>
      <c r="R85">
        <f t="shared" si="53"/>
        <v>0</v>
      </c>
      <c r="S85">
        <f t="shared" si="54"/>
        <v>0</v>
      </c>
      <c r="T85">
        <f t="shared" si="55"/>
        <v>0</v>
      </c>
      <c r="U85">
        <f t="shared" si="56"/>
        <v>0</v>
      </c>
      <c r="V85">
        <f t="shared" si="57"/>
        <v>0</v>
      </c>
      <c r="W85">
        <f t="shared" si="58"/>
        <v>0</v>
      </c>
      <c r="X85">
        <f t="shared" si="59"/>
        <v>0</v>
      </c>
      <c r="Y85">
        <f t="shared" si="60"/>
        <v>0</v>
      </c>
      <c r="Z85">
        <f t="shared" si="61"/>
        <v>0</v>
      </c>
      <c r="AA85">
        <f t="shared" si="62"/>
        <v>0</v>
      </c>
      <c r="AB85">
        <f t="shared" si="63"/>
        <v>0</v>
      </c>
      <c r="AC85">
        <f t="shared" si="64"/>
        <v>0</v>
      </c>
      <c r="AD85">
        <f t="shared" si="65"/>
        <v>0</v>
      </c>
      <c r="AE85">
        <f t="shared" si="66"/>
        <v>0</v>
      </c>
      <c r="AF85">
        <f t="shared" si="67"/>
        <v>0</v>
      </c>
      <c r="AG85">
        <f t="shared" si="70"/>
        <v>0</v>
      </c>
      <c r="AL85" s="136"/>
      <c r="AM85" s="122">
        <v>1</v>
      </c>
      <c r="AN85" s="8">
        <f t="shared" si="68"/>
        <v>-1</v>
      </c>
      <c r="AO85" s="122">
        <v>0</v>
      </c>
      <c r="AP85" s="8">
        <f t="shared" si="69"/>
        <v>0</v>
      </c>
    </row>
    <row r="86" spans="1:42" ht="13">
      <c r="A86" s="292"/>
      <c r="B86" s="289"/>
      <c r="C86" s="278"/>
      <c r="D86" s="81" t="s">
        <v>70</v>
      </c>
      <c r="E86" s="110">
        <v>0</v>
      </c>
      <c r="F86" s="122">
        <v>0</v>
      </c>
      <c r="G86" s="8">
        <f t="shared" si="48"/>
        <v>0</v>
      </c>
      <c r="H86" s="122">
        <v>0</v>
      </c>
      <c r="I86" s="8">
        <f t="shared" si="47"/>
        <v>0</v>
      </c>
      <c r="J86" s="122">
        <v>0</v>
      </c>
      <c r="K86" s="8">
        <f t="shared" si="49"/>
        <v>0</v>
      </c>
      <c r="L86" s="122">
        <v>0</v>
      </c>
      <c r="M86" s="8">
        <f t="shared" si="50"/>
        <v>0</v>
      </c>
      <c r="N86" s="122">
        <v>0</v>
      </c>
      <c r="O86" s="8">
        <f t="shared" si="51"/>
        <v>0</v>
      </c>
      <c r="Q86" s="140">
        <f t="shared" si="52"/>
        <v>0</v>
      </c>
      <c r="R86">
        <f t="shared" si="53"/>
        <v>0</v>
      </c>
      <c r="S86">
        <f t="shared" si="54"/>
        <v>0</v>
      </c>
      <c r="T86">
        <f t="shared" si="55"/>
        <v>0</v>
      </c>
      <c r="U86">
        <f t="shared" si="56"/>
        <v>0</v>
      </c>
      <c r="V86">
        <f t="shared" si="57"/>
        <v>0</v>
      </c>
      <c r="W86">
        <f t="shared" si="58"/>
        <v>0</v>
      </c>
      <c r="X86">
        <f t="shared" si="59"/>
        <v>0</v>
      </c>
      <c r="Y86">
        <f t="shared" si="60"/>
        <v>0</v>
      </c>
      <c r="Z86">
        <f t="shared" si="61"/>
        <v>0</v>
      </c>
      <c r="AA86">
        <f t="shared" si="62"/>
        <v>0</v>
      </c>
      <c r="AB86">
        <f t="shared" si="63"/>
        <v>0</v>
      </c>
      <c r="AC86">
        <f t="shared" si="64"/>
        <v>0</v>
      </c>
      <c r="AD86">
        <f t="shared" si="65"/>
        <v>0</v>
      </c>
      <c r="AE86">
        <f t="shared" si="66"/>
        <v>0</v>
      </c>
      <c r="AF86">
        <f t="shared" si="67"/>
        <v>0</v>
      </c>
      <c r="AG86">
        <f t="shared" si="70"/>
        <v>0</v>
      </c>
      <c r="AL86" s="136"/>
      <c r="AM86" s="122">
        <v>0</v>
      </c>
      <c r="AN86" s="8">
        <f t="shared" si="68"/>
        <v>0</v>
      </c>
      <c r="AO86" s="122">
        <v>0</v>
      </c>
      <c r="AP86" s="8">
        <f t="shared" si="69"/>
        <v>0</v>
      </c>
    </row>
    <row r="87" spans="1:42" ht="13">
      <c r="A87" s="292"/>
      <c r="B87" s="289"/>
      <c r="C87" s="278"/>
      <c r="D87" s="81" t="s">
        <v>71</v>
      </c>
      <c r="E87" s="110">
        <v>0</v>
      </c>
      <c r="F87" s="122">
        <v>0</v>
      </c>
      <c r="G87" s="8">
        <f t="shared" si="48"/>
        <v>0</v>
      </c>
      <c r="H87" s="122">
        <v>0</v>
      </c>
      <c r="I87" s="8">
        <f t="shared" si="47"/>
        <v>0</v>
      </c>
      <c r="J87" s="122">
        <v>0</v>
      </c>
      <c r="K87" s="8">
        <f t="shared" si="49"/>
        <v>0</v>
      </c>
      <c r="L87" s="122">
        <v>0</v>
      </c>
      <c r="M87" s="8">
        <f t="shared" si="50"/>
        <v>0</v>
      </c>
      <c r="N87" s="122">
        <v>0</v>
      </c>
      <c r="O87" s="8">
        <f t="shared" si="51"/>
        <v>0</v>
      </c>
      <c r="Q87" s="140">
        <f t="shared" si="52"/>
        <v>0</v>
      </c>
      <c r="R87">
        <f t="shared" si="53"/>
        <v>0</v>
      </c>
      <c r="S87">
        <f t="shared" si="54"/>
        <v>0</v>
      </c>
      <c r="T87">
        <f t="shared" si="55"/>
        <v>0</v>
      </c>
      <c r="U87">
        <f t="shared" si="56"/>
        <v>0</v>
      </c>
      <c r="V87">
        <f t="shared" si="57"/>
        <v>0</v>
      </c>
      <c r="W87">
        <f t="shared" si="58"/>
        <v>0</v>
      </c>
      <c r="X87">
        <f t="shared" si="59"/>
        <v>0</v>
      </c>
      <c r="Y87">
        <f t="shared" si="60"/>
        <v>0</v>
      </c>
      <c r="Z87">
        <f t="shared" si="61"/>
        <v>0</v>
      </c>
      <c r="AA87">
        <f t="shared" si="62"/>
        <v>0</v>
      </c>
      <c r="AB87">
        <f t="shared" si="63"/>
        <v>0</v>
      </c>
      <c r="AC87">
        <f t="shared" si="64"/>
        <v>0</v>
      </c>
      <c r="AD87">
        <f t="shared" si="65"/>
        <v>0</v>
      </c>
      <c r="AE87">
        <f t="shared" si="66"/>
        <v>0</v>
      </c>
      <c r="AF87">
        <f t="shared" si="67"/>
        <v>0</v>
      </c>
      <c r="AG87">
        <f t="shared" si="70"/>
        <v>0</v>
      </c>
      <c r="AL87" s="136"/>
      <c r="AM87" s="122">
        <v>0</v>
      </c>
      <c r="AN87" s="8">
        <f t="shared" si="68"/>
        <v>0</v>
      </c>
      <c r="AO87" s="122">
        <v>0</v>
      </c>
      <c r="AP87" s="8">
        <f t="shared" si="69"/>
        <v>0</v>
      </c>
    </row>
    <row r="88" spans="1:42" ht="13">
      <c r="A88" s="292"/>
      <c r="B88" s="289"/>
      <c r="C88" s="278"/>
      <c r="D88" s="81" t="s">
        <v>72</v>
      </c>
      <c r="E88" s="110">
        <v>0</v>
      </c>
      <c r="F88" s="122">
        <v>0</v>
      </c>
      <c r="G88" s="8">
        <f t="shared" si="48"/>
        <v>0</v>
      </c>
      <c r="H88" s="122">
        <v>0</v>
      </c>
      <c r="I88" s="8">
        <f t="shared" si="47"/>
        <v>0</v>
      </c>
      <c r="J88" s="122">
        <v>0</v>
      </c>
      <c r="K88" s="8">
        <f t="shared" si="49"/>
        <v>0</v>
      </c>
      <c r="L88" s="122">
        <v>0</v>
      </c>
      <c r="M88" s="8">
        <f t="shared" si="50"/>
        <v>0</v>
      </c>
      <c r="N88" s="122">
        <v>0</v>
      </c>
      <c r="O88" s="8">
        <f t="shared" si="51"/>
        <v>0</v>
      </c>
      <c r="Q88" s="140">
        <f t="shared" si="52"/>
        <v>0</v>
      </c>
      <c r="R88">
        <f t="shared" si="53"/>
        <v>0</v>
      </c>
      <c r="S88">
        <f t="shared" si="54"/>
        <v>0</v>
      </c>
      <c r="T88">
        <f t="shared" si="55"/>
        <v>0</v>
      </c>
      <c r="U88">
        <f t="shared" si="56"/>
        <v>0</v>
      </c>
      <c r="V88">
        <f t="shared" si="57"/>
        <v>0</v>
      </c>
      <c r="W88">
        <f t="shared" si="58"/>
        <v>0</v>
      </c>
      <c r="X88">
        <f t="shared" si="59"/>
        <v>0</v>
      </c>
      <c r="Y88">
        <f t="shared" si="60"/>
        <v>0</v>
      </c>
      <c r="Z88">
        <f t="shared" si="61"/>
        <v>0</v>
      </c>
      <c r="AA88">
        <f t="shared" si="62"/>
        <v>0</v>
      </c>
      <c r="AB88">
        <f t="shared" si="63"/>
        <v>0</v>
      </c>
      <c r="AC88">
        <f t="shared" si="64"/>
        <v>0</v>
      </c>
      <c r="AD88">
        <f t="shared" si="65"/>
        <v>0</v>
      </c>
      <c r="AE88">
        <f t="shared" si="66"/>
        <v>0</v>
      </c>
      <c r="AF88">
        <f t="shared" si="67"/>
        <v>0</v>
      </c>
      <c r="AG88">
        <f t="shared" si="70"/>
        <v>0</v>
      </c>
      <c r="AL88" s="136"/>
      <c r="AM88" s="122">
        <v>0</v>
      </c>
      <c r="AN88" s="8">
        <f t="shared" si="68"/>
        <v>0</v>
      </c>
      <c r="AO88" s="122">
        <v>0</v>
      </c>
      <c r="AP88" s="8">
        <f t="shared" si="69"/>
        <v>0</v>
      </c>
    </row>
    <row r="89" spans="1:42" ht="14" thickBot="1">
      <c r="A89" s="292"/>
      <c r="B89" s="290"/>
      <c r="C89" s="279"/>
      <c r="D89" s="84" t="s">
        <v>73</v>
      </c>
      <c r="E89" s="116">
        <v>0</v>
      </c>
      <c r="F89" s="124">
        <v>0</v>
      </c>
      <c r="G89" s="27">
        <f t="shared" si="48"/>
        <v>0</v>
      </c>
      <c r="H89" s="124">
        <v>0</v>
      </c>
      <c r="I89" s="27">
        <f t="shared" si="47"/>
        <v>0</v>
      </c>
      <c r="J89" s="124">
        <v>0</v>
      </c>
      <c r="K89" s="27">
        <f t="shared" si="49"/>
        <v>0</v>
      </c>
      <c r="L89" s="124">
        <v>0</v>
      </c>
      <c r="M89" s="27">
        <f t="shared" si="50"/>
        <v>0</v>
      </c>
      <c r="N89" s="124">
        <v>0</v>
      </c>
      <c r="O89" s="27">
        <f t="shared" si="51"/>
        <v>0</v>
      </c>
      <c r="Q89" s="140">
        <f t="shared" si="52"/>
        <v>0</v>
      </c>
      <c r="R89">
        <f t="shared" si="53"/>
        <v>0</v>
      </c>
      <c r="S89">
        <f t="shared" si="54"/>
        <v>0</v>
      </c>
      <c r="T89">
        <f t="shared" si="55"/>
        <v>0</v>
      </c>
      <c r="U89">
        <f t="shared" si="56"/>
        <v>0</v>
      </c>
      <c r="V89">
        <f t="shared" si="57"/>
        <v>0</v>
      </c>
      <c r="W89">
        <f t="shared" si="58"/>
        <v>0</v>
      </c>
      <c r="X89">
        <f t="shared" si="59"/>
        <v>0</v>
      </c>
      <c r="Y89">
        <f t="shared" si="60"/>
        <v>0</v>
      </c>
      <c r="Z89">
        <f t="shared" si="61"/>
        <v>0</v>
      </c>
      <c r="AA89">
        <f t="shared" si="62"/>
        <v>0</v>
      </c>
      <c r="AB89">
        <f t="shared" si="63"/>
        <v>0</v>
      </c>
      <c r="AC89">
        <f t="shared" si="64"/>
        <v>0</v>
      </c>
      <c r="AD89">
        <f t="shared" si="65"/>
        <v>0</v>
      </c>
      <c r="AE89">
        <f t="shared" si="66"/>
        <v>0</v>
      </c>
      <c r="AF89">
        <f t="shared" si="67"/>
        <v>0</v>
      </c>
      <c r="AG89">
        <f t="shared" si="70"/>
        <v>0</v>
      </c>
      <c r="AL89" s="136"/>
      <c r="AM89" s="124">
        <v>0</v>
      </c>
      <c r="AN89" s="27">
        <f t="shared" si="68"/>
        <v>0</v>
      </c>
      <c r="AO89" s="124">
        <v>0</v>
      </c>
      <c r="AP89" s="27">
        <f t="shared" si="69"/>
        <v>0</v>
      </c>
    </row>
    <row r="90" spans="1:42" ht="13">
      <c r="A90" s="292"/>
      <c r="B90" s="288" t="s">
        <v>13</v>
      </c>
      <c r="C90" s="284">
        <v>81</v>
      </c>
      <c r="D90" s="85" t="s">
        <v>66</v>
      </c>
      <c r="E90" s="115">
        <v>1</v>
      </c>
      <c r="F90" s="125">
        <v>0</v>
      </c>
      <c r="G90" s="26">
        <f t="shared" si="48"/>
        <v>1</v>
      </c>
      <c r="H90" s="125">
        <v>0</v>
      </c>
      <c r="I90" s="26">
        <f t="shared" si="47"/>
        <v>1</v>
      </c>
      <c r="J90" s="125">
        <v>0</v>
      </c>
      <c r="K90" s="26">
        <f t="shared" si="49"/>
        <v>1</v>
      </c>
      <c r="L90" s="125">
        <v>0</v>
      </c>
      <c r="M90" s="26">
        <f t="shared" si="50"/>
        <v>1</v>
      </c>
      <c r="N90" s="125">
        <v>0</v>
      </c>
      <c r="O90" s="26">
        <f t="shared" si="51"/>
        <v>1</v>
      </c>
      <c r="Q90" s="140">
        <f t="shared" si="52"/>
        <v>0</v>
      </c>
      <c r="R90">
        <f t="shared" si="53"/>
        <v>0</v>
      </c>
      <c r="S90">
        <f t="shared" si="54"/>
        <v>0</v>
      </c>
      <c r="T90">
        <f t="shared" si="55"/>
        <v>0</v>
      </c>
      <c r="U90">
        <f t="shared" si="56"/>
        <v>0</v>
      </c>
      <c r="V90">
        <f t="shared" si="57"/>
        <v>0</v>
      </c>
      <c r="W90">
        <f t="shared" si="58"/>
        <v>0</v>
      </c>
      <c r="X90">
        <f t="shared" si="59"/>
        <v>0</v>
      </c>
      <c r="Y90">
        <f t="shared" si="60"/>
        <v>0</v>
      </c>
      <c r="Z90">
        <f t="shared" si="61"/>
        <v>0</v>
      </c>
      <c r="AA90">
        <f t="shared" si="62"/>
        <v>0</v>
      </c>
      <c r="AB90">
        <f t="shared" si="63"/>
        <v>0</v>
      </c>
      <c r="AC90">
        <f t="shared" si="64"/>
        <v>0</v>
      </c>
      <c r="AD90">
        <f t="shared" si="65"/>
        <v>0</v>
      </c>
      <c r="AE90">
        <f t="shared" si="66"/>
        <v>0</v>
      </c>
      <c r="AF90">
        <f t="shared" si="67"/>
        <v>0</v>
      </c>
      <c r="AG90">
        <f t="shared" si="70"/>
        <v>0</v>
      </c>
      <c r="AL90" s="136"/>
      <c r="AM90" s="125">
        <v>0</v>
      </c>
      <c r="AN90" s="26">
        <f t="shared" si="68"/>
        <v>1</v>
      </c>
      <c r="AO90" s="125">
        <v>0</v>
      </c>
      <c r="AP90" s="26">
        <f t="shared" si="69"/>
        <v>1</v>
      </c>
    </row>
    <row r="91" spans="1:42" ht="13">
      <c r="A91" s="292"/>
      <c r="B91" s="289"/>
      <c r="C91" s="278"/>
      <c r="D91" s="81" t="s">
        <v>67</v>
      </c>
      <c r="E91" s="110">
        <v>1</v>
      </c>
      <c r="F91" s="122">
        <v>0</v>
      </c>
      <c r="G91" s="8">
        <f t="shared" si="48"/>
        <v>1</v>
      </c>
      <c r="H91" s="122">
        <v>0</v>
      </c>
      <c r="I91" s="8">
        <f t="shared" si="47"/>
        <v>1</v>
      </c>
      <c r="J91" s="122">
        <v>0</v>
      </c>
      <c r="K91" s="8">
        <f t="shared" si="49"/>
        <v>1</v>
      </c>
      <c r="L91" s="122">
        <v>0</v>
      </c>
      <c r="M91" s="8">
        <f t="shared" si="50"/>
        <v>1</v>
      </c>
      <c r="N91" s="122">
        <v>0</v>
      </c>
      <c r="O91" s="8">
        <f t="shared" si="51"/>
        <v>1</v>
      </c>
      <c r="Q91" s="140">
        <f t="shared" si="52"/>
        <v>0</v>
      </c>
      <c r="R91">
        <f t="shared" si="53"/>
        <v>0</v>
      </c>
      <c r="S91">
        <f t="shared" si="54"/>
        <v>0</v>
      </c>
      <c r="T91">
        <f t="shared" si="55"/>
        <v>0</v>
      </c>
      <c r="U91">
        <f t="shared" si="56"/>
        <v>0</v>
      </c>
      <c r="V91">
        <f t="shared" si="57"/>
        <v>0</v>
      </c>
      <c r="W91">
        <f t="shared" si="58"/>
        <v>0</v>
      </c>
      <c r="X91">
        <f t="shared" si="59"/>
        <v>0</v>
      </c>
      <c r="Y91">
        <f t="shared" si="60"/>
        <v>0</v>
      </c>
      <c r="Z91">
        <f t="shared" si="61"/>
        <v>0</v>
      </c>
      <c r="AA91">
        <f t="shared" si="62"/>
        <v>0</v>
      </c>
      <c r="AB91">
        <f t="shared" si="63"/>
        <v>0</v>
      </c>
      <c r="AC91">
        <f t="shared" si="64"/>
        <v>0</v>
      </c>
      <c r="AD91">
        <f t="shared" si="65"/>
        <v>0</v>
      </c>
      <c r="AE91">
        <f t="shared" si="66"/>
        <v>0</v>
      </c>
      <c r="AF91">
        <f t="shared" si="67"/>
        <v>0</v>
      </c>
      <c r="AG91">
        <f t="shared" si="70"/>
        <v>0</v>
      </c>
      <c r="AL91" s="136"/>
      <c r="AM91" s="122">
        <v>0</v>
      </c>
      <c r="AN91" s="8">
        <f t="shared" si="68"/>
        <v>1</v>
      </c>
      <c r="AO91" s="122">
        <v>0</v>
      </c>
      <c r="AP91" s="8">
        <f t="shared" si="69"/>
        <v>1</v>
      </c>
    </row>
    <row r="92" spans="1:42" ht="13">
      <c r="A92" s="292"/>
      <c r="B92" s="289"/>
      <c r="C92" s="278"/>
      <c r="D92" s="81" t="s">
        <v>68</v>
      </c>
      <c r="E92" s="110">
        <v>0</v>
      </c>
      <c r="F92" s="122">
        <v>0</v>
      </c>
      <c r="G92" s="8">
        <f t="shared" si="48"/>
        <v>0</v>
      </c>
      <c r="H92" s="122">
        <v>0</v>
      </c>
      <c r="I92" s="8">
        <f t="shared" si="47"/>
        <v>0</v>
      </c>
      <c r="J92" s="122">
        <v>0</v>
      </c>
      <c r="K92" s="8">
        <f t="shared" si="49"/>
        <v>0</v>
      </c>
      <c r="L92" s="122">
        <v>0</v>
      </c>
      <c r="M92" s="8">
        <f t="shared" si="50"/>
        <v>0</v>
      </c>
      <c r="N92" s="122">
        <v>0</v>
      </c>
      <c r="O92" s="8">
        <f t="shared" si="51"/>
        <v>0</v>
      </c>
      <c r="Q92" s="140">
        <f t="shared" si="52"/>
        <v>0</v>
      </c>
      <c r="R92">
        <f t="shared" si="53"/>
        <v>0</v>
      </c>
      <c r="S92">
        <f t="shared" si="54"/>
        <v>0</v>
      </c>
      <c r="T92">
        <f t="shared" si="55"/>
        <v>0</v>
      </c>
      <c r="U92">
        <f t="shared" si="56"/>
        <v>0</v>
      </c>
      <c r="V92">
        <f t="shared" si="57"/>
        <v>0</v>
      </c>
      <c r="W92">
        <f t="shared" si="58"/>
        <v>0</v>
      </c>
      <c r="X92">
        <f t="shared" si="59"/>
        <v>0</v>
      </c>
      <c r="Y92">
        <f t="shared" si="60"/>
        <v>0</v>
      </c>
      <c r="Z92">
        <f t="shared" si="61"/>
        <v>0</v>
      </c>
      <c r="AA92">
        <f t="shared" si="62"/>
        <v>0</v>
      </c>
      <c r="AB92">
        <f t="shared" si="63"/>
        <v>0</v>
      </c>
      <c r="AC92">
        <f t="shared" si="64"/>
        <v>0</v>
      </c>
      <c r="AD92">
        <f t="shared" si="65"/>
        <v>0</v>
      </c>
      <c r="AE92">
        <f t="shared" si="66"/>
        <v>0</v>
      </c>
      <c r="AF92">
        <f t="shared" si="67"/>
        <v>0</v>
      </c>
      <c r="AG92">
        <f t="shared" si="70"/>
        <v>0</v>
      </c>
      <c r="AL92" s="136"/>
      <c r="AM92" s="122">
        <v>0</v>
      </c>
      <c r="AN92" s="8">
        <f t="shared" si="68"/>
        <v>0</v>
      </c>
      <c r="AO92" s="122">
        <v>0</v>
      </c>
      <c r="AP92" s="8">
        <f t="shared" si="69"/>
        <v>0</v>
      </c>
    </row>
    <row r="93" spans="1:42" ht="13">
      <c r="A93" s="292"/>
      <c r="B93" s="289"/>
      <c r="C93" s="278"/>
      <c r="D93" s="81" t="s">
        <v>69</v>
      </c>
      <c r="E93" s="110">
        <v>0</v>
      </c>
      <c r="F93" s="122">
        <v>0</v>
      </c>
      <c r="G93" s="8">
        <f t="shared" si="48"/>
        <v>0</v>
      </c>
      <c r="H93" s="122">
        <v>0</v>
      </c>
      <c r="I93" s="8">
        <f t="shared" si="47"/>
        <v>0</v>
      </c>
      <c r="J93" s="122">
        <v>0</v>
      </c>
      <c r="K93" s="8">
        <f t="shared" si="49"/>
        <v>0</v>
      </c>
      <c r="L93" s="122">
        <v>0</v>
      </c>
      <c r="M93" s="8">
        <f t="shared" si="50"/>
        <v>0</v>
      </c>
      <c r="N93" s="122">
        <v>1</v>
      </c>
      <c r="O93" s="8">
        <f t="shared" si="51"/>
        <v>-1</v>
      </c>
      <c r="Q93" s="140">
        <f t="shared" si="52"/>
        <v>0</v>
      </c>
      <c r="R93">
        <f t="shared" si="53"/>
        <v>0</v>
      </c>
      <c r="S93">
        <f t="shared" si="54"/>
        <v>0</v>
      </c>
      <c r="T93">
        <f t="shared" si="55"/>
        <v>0</v>
      </c>
      <c r="U93">
        <f t="shared" si="56"/>
        <v>0</v>
      </c>
      <c r="V93">
        <f t="shared" si="57"/>
        <v>0</v>
      </c>
      <c r="W93">
        <f t="shared" si="58"/>
        <v>0</v>
      </c>
      <c r="X93">
        <f t="shared" si="59"/>
        <v>0</v>
      </c>
      <c r="Y93">
        <f t="shared" si="60"/>
        <v>0</v>
      </c>
      <c r="Z93">
        <f t="shared" si="61"/>
        <v>0</v>
      </c>
      <c r="AA93">
        <f t="shared" si="62"/>
        <v>0</v>
      </c>
      <c r="AB93">
        <f t="shared" si="63"/>
        <v>0</v>
      </c>
      <c r="AC93">
        <f t="shared" si="64"/>
        <v>0</v>
      </c>
      <c r="AD93">
        <f t="shared" si="65"/>
        <v>0</v>
      </c>
      <c r="AE93">
        <f t="shared" si="66"/>
        <v>0</v>
      </c>
      <c r="AF93">
        <f t="shared" si="67"/>
        <v>0</v>
      </c>
      <c r="AG93">
        <f t="shared" si="70"/>
        <v>0</v>
      </c>
      <c r="AL93" s="136"/>
      <c r="AM93" s="122">
        <v>0</v>
      </c>
      <c r="AN93" s="8">
        <f t="shared" si="68"/>
        <v>0</v>
      </c>
      <c r="AO93" s="122">
        <v>0</v>
      </c>
      <c r="AP93" s="8">
        <f t="shared" si="69"/>
        <v>0</v>
      </c>
    </row>
    <row r="94" spans="1:42" ht="13">
      <c r="A94" s="292"/>
      <c r="B94" s="289"/>
      <c r="C94" s="278"/>
      <c r="D94" s="81" t="s">
        <v>70</v>
      </c>
      <c r="E94" s="110">
        <v>0</v>
      </c>
      <c r="F94" s="122">
        <v>0</v>
      </c>
      <c r="G94" s="8">
        <f t="shared" si="48"/>
        <v>0</v>
      </c>
      <c r="H94" s="122">
        <v>0</v>
      </c>
      <c r="I94" s="8">
        <f t="shared" si="47"/>
        <v>0</v>
      </c>
      <c r="J94" s="122">
        <v>0</v>
      </c>
      <c r="K94" s="8">
        <f t="shared" si="49"/>
        <v>0</v>
      </c>
      <c r="L94" s="122">
        <v>0</v>
      </c>
      <c r="M94" s="8">
        <f t="shared" si="50"/>
        <v>0</v>
      </c>
      <c r="N94" s="122">
        <v>0</v>
      </c>
      <c r="O94" s="8">
        <f t="shared" si="51"/>
        <v>0</v>
      </c>
      <c r="Q94" s="140">
        <f t="shared" si="52"/>
        <v>0</v>
      </c>
      <c r="R94">
        <f t="shared" si="53"/>
        <v>0</v>
      </c>
      <c r="S94">
        <f t="shared" si="54"/>
        <v>0</v>
      </c>
      <c r="T94">
        <f t="shared" si="55"/>
        <v>0</v>
      </c>
      <c r="U94">
        <f t="shared" si="56"/>
        <v>0</v>
      </c>
      <c r="V94">
        <f t="shared" si="57"/>
        <v>0</v>
      </c>
      <c r="W94">
        <f t="shared" si="58"/>
        <v>0</v>
      </c>
      <c r="X94">
        <f t="shared" si="59"/>
        <v>0</v>
      </c>
      <c r="Y94">
        <f t="shared" si="60"/>
        <v>0</v>
      </c>
      <c r="Z94">
        <f t="shared" si="61"/>
        <v>0</v>
      </c>
      <c r="AA94">
        <f t="shared" si="62"/>
        <v>0</v>
      </c>
      <c r="AB94">
        <f t="shared" si="63"/>
        <v>0</v>
      </c>
      <c r="AC94">
        <f t="shared" si="64"/>
        <v>0</v>
      </c>
      <c r="AD94">
        <f t="shared" si="65"/>
        <v>0</v>
      </c>
      <c r="AE94">
        <f t="shared" si="66"/>
        <v>0</v>
      </c>
      <c r="AF94">
        <f t="shared" si="67"/>
        <v>0</v>
      </c>
      <c r="AG94">
        <f t="shared" si="70"/>
        <v>0</v>
      </c>
      <c r="AL94" s="136"/>
      <c r="AM94" s="122">
        <v>0</v>
      </c>
      <c r="AN94" s="8">
        <f t="shared" si="68"/>
        <v>0</v>
      </c>
      <c r="AO94" s="122">
        <v>0</v>
      </c>
      <c r="AP94" s="8">
        <f t="shared" si="69"/>
        <v>0</v>
      </c>
    </row>
    <row r="95" spans="1:42" ht="13">
      <c r="A95" s="292"/>
      <c r="B95" s="289"/>
      <c r="C95" s="278"/>
      <c r="D95" s="81" t="s">
        <v>71</v>
      </c>
      <c r="E95" s="110">
        <v>0</v>
      </c>
      <c r="F95" s="122">
        <v>0</v>
      </c>
      <c r="G95" s="8">
        <f t="shared" si="48"/>
        <v>0</v>
      </c>
      <c r="H95" s="122">
        <v>0</v>
      </c>
      <c r="I95" s="8">
        <f t="shared" si="47"/>
        <v>0</v>
      </c>
      <c r="J95" s="122">
        <v>0</v>
      </c>
      <c r="K95" s="8">
        <f t="shared" si="49"/>
        <v>0</v>
      </c>
      <c r="L95" s="122">
        <v>0</v>
      </c>
      <c r="M95" s="8">
        <f t="shared" si="50"/>
        <v>0</v>
      </c>
      <c r="N95" s="122">
        <v>0</v>
      </c>
      <c r="O95" s="8">
        <f t="shared" si="51"/>
        <v>0</v>
      </c>
      <c r="Q95" s="140">
        <f t="shared" si="52"/>
        <v>0</v>
      </c>
      <c r="R95">
        <f t="shared" si="53"/>
        <v>0</v>
      </c>
      <c r="S95">
        <f t="shared" si="54"/>
        <v>0</v>
      </c>
      <c r="T95">
        <f t="shared" si="55"/>
        <v>0</v>
      </c>
      <c r="U95">
        <f t="shared" si="56"/>
        <v>0</v>
      </c>
      <c r="V95">
        <f t="shared" si="57"/>
        <v>0</v>
      </c>
      <c r="W95">
        <f t="shared" si="58"/>
        <v>0</v>
      </c>
      <c r="X95">
        <f t="shared" si="59"/>
        <v>0</v>
      </c>
      <c r="Y95">
        <f t="shared" si="60"/>
        <v>0</v>
      </c>
      <c r="Z95">
        <f t="shared" si="61"/>
        <v>0</v>
      </c>
      <c r="AA95">
        <f t="shared" si="62"/>
        <v>0</v>
      </c>
      <c r="AB95">
        <f t="shared" si="63"/>
        <v>0</v>
      </c>
      <c r="AC95">
        <f t="shared" si="64"/>
        <v>0</v>
      </c>
      <c r="AD95">
        <f t="shared" si="65"/>
        <v>0</v>
      </c>
      <c r="AE95">
        <f t="shared" si="66"/>
        <v>0</v>
      </c>
      <c r="AF95">
        <f t="shared" si="67"/>
        <v>0</v>
      </c>
      <c r="AG95">
        <f t="shared" si="70"/>
        <v>0</v>
      </c>
      <c r="AL95" s="136"/>
      <c r="AM95" s="122">
        <v>0</v>
      </c>
      <c r="AN95" s="8">
        <f t="shared" si="68"/>
        <v>0</v>
      </c>
      <c r="AO95" s="122">
        <v>0</v>
      </c>
      <c r="AP95" s="8">
        <f t="shared" si="69"/>
        <v>0</v>
      </c>
    </row>
    <row r="96" spans="1:42" ht="13">
      <c r="A96" s="292"/>
      <c r="B96" s="289"/>
      <c r="C96" s="278"/>
      <c r="D96" s="81" t="s">
        <v>72</v>
      </c>
      <c r="E96" s="110">
        <v>0</v>
      </c>
      <c r="F96" s="122">
        <v>0</v>
      </c>
      <c r="G96" s="8">
        <f t="shared" si="48"/>
        <v>0</v>
      </c>
      <c r="H96" s="122">
        <v>0</v>
      </c>
      <c r="I96" s="8">
        <f t="shared" si="47"/>
        <v>0</v>
      </c>
      <c r="J96" s="122">
        <v>0</v>
      </c>
      <c r="K96" s="8">
        <f t="shared" si="49"/>
        <v>0</v>
      </c>
      <c r="L96" s="122">
        <v>0</v>
      </c>
      <c r="M96" s="8">
        <f t="shared" si="50"/>
        <v>0</v>
      </c>
      <c r="N96" s="122">
        <v>0</v>
      </c>
      <c r="O96" s="8">
        <f t="shared" si="51"/>
        <v>0</v>
      </c>
      <c r="Q96" s="140">
        <f t="shared" si="52"/>
        <v>0</v>
      </c>
      <c r="R96">
        <f t="shared" si="53"/>
        <v>0</v>
      </c>
      <c r="S96">
        <f t="shared" si="54"/>
        <v>0</v>
      </c>
      <c r="T96">
        <f t="shared" si="55"/>
        <v>0</v>
      </c>
      <c r="U96">
        <f t="shared" si="56"/>
        <v>0</v>
      </c>
      <c r="V96">
        <f t="shared" si="57"/>
        <v>0</v>
      </c>
      <c r="W96">
        <f t="shared" si="58"/>
        <v>0</v>
      </c>
      <c r="X96">
        <f t="shared" si="59"/>
        <v>0</v>
      </c>
      <c r="Y96">
        <f t="shared" si="60"/>
        <v>0</v>
      </c>
      <c r="Z96">
        <f t="shared" si="61"/>
        <v>0</v>
      </c>
      <c r="AA96">
        <f t="shared" si="62"/>
        <v>0</v>
      </c>
      <c r="AB96">
        <f t="shared" si="63"/>
        <v>0</v>
      </c>
      <c r="AC96">
        <f t="shared" si="64"/>
        <v>0</v>
      </c>
      <c r="AD96">
        <f t="shared" si="65"/>
        <v>0</v>
      </c>
      <c r="AE96">
        <f t="shared" si="66"/>
        <v>0</v>
      </c>
      <c r="AF96">
        <f t="shared" si="67"/>
        <v>0</v>
      </c>
      <c r="AG96">
        <f t="shared" si="70"/>
        <v>0</v>
      </c>
      <c r="AL96" s="136"/>
      <c r="AM96" s="122">
        <v>0</v>
      </c>
      <c r="AN96" s="8">
        <f t="shared" si="68"/>
        <v>0</v>
      </c>
      <c r="AO96" s="122">
        <v>0</v>
      </c>
      <c r="AP96" s="8">
        <f t="shared" si="69"/>
        <v>0</v>
      </c>
    </row>
    <row r="97" spans="1:42" ht="14" thickBot="1">
      <c r="A97" s="292"/>
      <c r="B97" s="290"/>
      <c r="C97" s="279"/>
      <c r="D97" s="84" t="s">
        <v>73</v>
      </c>
      <c r="E97" s="116">
        <v>0</v>
      </c>
      <c r="F97" s="124">
        <v>0</v>
      </c>
      <c r="G97" s="27">
        <f t="shared" si="48"/>
        <v>0</v>
      </c>
      <c r="H97" s="124">
        <v>0</v>
      </c>
      <c r="I97" s="27">
        <f t="shared" si="47"/>
        <v>0</v>
      </c>
      <c r="J97" s="124">
        <v>0</v>
      </c>
      <c r="K97" s="27">
        <f t="shared" si="49"/>
        <v>0</v>
      </c>
      <c r="L97" s="124">
        <v>0</v>
      </c>
      <c r="M97" s="27">
        <f t="shared" si="50"/>
        <v>0</v>
      </c>
      <c r="N97" s="124">
        <v>0</v>
      </c>
      <c r="O97" s="27">
        <f t="shared" si="51"/>
        <v>0</v>
      </c>
      <c r="Q97" s="140">
        <f t="shared" si="52"/>
        <v>0</v>
      </c>
      <c r="R97">
        <f t="shared" si="53"/>
        <v>0</v>
      </c>
      <c r="S97">
        <f t="shared" si="54"/>
        <v>0</v>
      </c>
      <c r="T97">
        <f t="shared" si="55"/>
        <v>0</v>
      </c>
      <c r="U97">
        <f t="shared" si="56"/>
        <v>0</v>
      </c>
      <c r="V97">
        <f t="shared" si="57"/>
        <v>0</v>
      </c>
      <c r="W97">
        <f t="shared" si="58"/>
        <v>0</v>
      </c>
      <c r="X97">
        <f t="shared" si="59"/>
        <v>0</v>
      </c>
      <c r="Y97">
        <f t="shared" si="60"/>
        <v>0</v>
      </c>
      <c r="Z97">
        <f t="shared" si="61"/>
        <v>0</v>
      </c>
      <c r="AA97">
        <f t="shared" si="62"/>
        <v>0</v>
      </c>
      <c r="AB97">
        <f t="shared" si="63"/>
        <v>0</v>
      </c>
      <c r="AC97">
        <f t="shared" si="64"/>
        <v>0</v>
      </c>
      <c r="AD97">
        <f t="shared" si="65"/>
        <v>0</v>
      </c>
      <c r="AE97">
        <f t="shared" si="66"/>
        <v>0</v>
      </c>
      <c r="AF97">
        <f t="shared" si="67"/>
        <v>0</v>
      </c>
      <c r="AG97">
        <f t="shared" si="70"/>
        <v>0</v>
      </c>
      <c r="AL97" s="136"/>
      <c r="AM97" s="124">
        <v>0</v>
      </c>
      <c r="AN97" s="27">
        <f t="shared" si="68"/>
        <v>0</v>
      </c>
      <c r="AO97" s="124">
        <v>0</v>
      </c>
      <c r="AP97" s="27">
        <f t="shared" si="69"/>
        <v>0</v>
      </c>
    </row>
    <row r="98" spans="1:42" ht="13">
      <c r="A98" s="292"/>
      <c r="B98" s="289" t="s">
        <v>13</v>
      </c>
      <c r="C98" s="284">
        <v>103</v>
      </c>
      <c r="D98" s="81" t="s">
        <v>66</v>
      </c>
      <c r="E98" s="110">
        <v>1</v>
      </c>
      <c r="F98" s="122">
        <v>0</v>
      </c>
      <c r="G98" s="8">
        <f t="shared" ref="G98:G125" si="71">$E98-F98</f>
        <v>1</v>
      </c>
      <c r="H98" s="122">
        <v>0</v>
      </c>
      <c r="I98" s="8">
        <f t="shared" ref="I98:I125" si="72">$E98-H98</f>
        <v>1</v>
      </c>
      <c r="J98" s="122">
        <v>0</v>
      </c>
      <c r="K98" s="8">
        <f t="shared" si="49"/>
        <v>1</v>
      </c>
      <c r="L98" s="122">
        <v>0</v>
      </c>
      <c r="M98" s="8">
        <f t="shared" si="50"/>
        <v>1</v>
      </c>
      <c r="N98" s="122">
        <v>0</v>
      </c>
      <c r="O98" s="8">
        <f t="shared" si="51"/>
        <v>1</v>
      </c>
      <c r="Q98" s="140">
        <f t="shared" si="52"/>
        <v>0</v>
      </c>
      <c r="R98">
        <f t="shared" si="53"/>
        <v>0</v>
      </c>
      <c r="S98">
        <f t="shared" si="54"/>
        <v>0</v>
      </c>
      <c r="T98">
        <f t="shared" si="55"/>
        <v>0</v>
      </c>
      <c r="U98">
        <f t="shared" si="56"/>
        <v>0</v>
      </c>
      <c r="V98">
        <f t="shared" si="57"/>
        <v>0</v>
      </c>
      <c r="W98">
        <f t="shared" si="58"/>
        <v>0</v>
      </c>
      <c r="X98">
        <f t="shared" si="59"/>
        <v>0</v>
      </c>
      <c r="Y98">
        <f t="shared" si="60"/>
        <v>0</v>
      </c>
      <c r="Z98">
        <f t="shared" si="61"/>
        <v>0</v>
      </c>
      <c r="AA98">
        <f t="shared" si="62"/>
        <v>0</v>
      </c>
      <c r="AB98">
        <f t="shared" si="63"/>
        <v>0</v>
      </c>
      <c r="AC98">
        <f t="shared" si="64"/>
        <v>0</v>
      </c>
      <c r="AD98">
        <f t="shared" si="65"/>
        <v>0</v>
      </c>
      <c r="AE98">
        <f t="shared" si="66"/>
        <v>0</v>
      </c>
      <c r="AF98">
        <f t="shared" si="67"/>
        <v>0</v>
      </c>
      <c r="AG98">
        <f t="shared" si="70"/>
        <v>0</v>
      </c>
      <c r="AL98" s="136"/>
      <c r="AM98" s="122">
        <v>0</v>
      </c>
      <c r="AN98" s="8">
        <f t="shared" si="68"/>
        <v>1</v>
      </c>
      <c r="AO98" s="122">
        <v>0</v>
      </c>
      <c r="AP98" s="8">
        <f t="shared" si="69"/>
        <v>1</v>
      </c>
    </row>
    <row r="99" spans="1:42" ht="13">
      <c r="A99" s="292"/>
      <c r="B99" s="289"/>
      <c r="C99" s="278"/>
      <c r="D99" s="81" t="s">
        <v>67</v>
      </c>
      <c r="E99" s="110">
        <v>1</v>
      </c>
      <c r="F99" s="122">
        <v>0</v>
      </c>
      <c r="G99" s="8">
        <f t="shared" si="71"/>
        <v>1</v>
      </c>
      <c r="H99" s="122">
        <v>0</v>
      </c>
      <c r="I99" s="8">
        <f t="shared" si="72"/>
        <v>1</v>
      </c>
      <c r="J99" s="122">
        <v>0</v>
      </c>
      <c r="K99" s="8">
        <f t="shared" si="49"/>
        <v>1</v>
      </c>
      <c r="L99" s="122">
        <v>0</v>
      </c>
      <c r="M99" s="8">
        <f t="shared" si="50"/>
        <v>1</v>
      </c>
      <c r="N99" s="122">
        <v>0</v>
      </c>
      <c r="O99" s="8">
        <f t="shared" si="51"/>
        <v>1</v>
      </c>
      <c r="Q99" s="140">
        <f t="shared" ref="Q99:Q130" si="73">IF($E99*(F99+H99+J99+L99+N99) = 5, 1, 0)</f>
        <v>0</v>
      </c>
      <c r="R99">
        <f t="shared" ref="R99:R130" si="74">IF($E99*(F99+H99+J99+L99) = 4, 1, 0)</f>
        <v>0</v>
      </c>
      <c r="S99">
        <f t="shared" ref="S99:S130" si="75">IF($E99*(F99+H99+J99+N99) = 4, 1, 0)</f>
        <v>0</v>
      </c>
      <c r="T99">
        <f t="shared" ref="T99:T130" si="76">IF($E99*(F99+H99+L99+N99) = 4, 1, 0)</f>
        <v>0</v>
      </c>
      <c r="U99">
        <f t="shared" ref="U99:U130" si="77">IF($E99*(F99+J99+L99+N99) = 4, 1, 0)</f>
        <v>0</v>
      </c>
      <c r="V99">
        <f t="shared" ref="V99:V130" si="78">IF($E99*(F99+H99+J99) = 3, 1, 0)</f>
        <v>0</v>
      </c>
      <c r="W99">
        <f t="shared" ref="W99:W130" si="79">IF($E99*(F99+H99+L99) = 3, 1, 0)</f>
        <v>0</v>
      </c>
      <c r="X99">
        <f t="shared" ref="X99:X130" si="80">IF($E99*(F99+H99+N99) = 3, 1, 0)</f>
        <v>0</v>
      </c>
      <c r="Y99">
        <f t="shared" ref="Y99:Y130" si="81">IF($E99*(F99+J99+L99) = 3, 1, 0)</f>
        <v>0</v>
      </c>
      <c r="Z99">
        <f t="shared" ref="Z99:Z130" si="82">IF($E99*(F99+J99+N99) = 3, 1, 0)</f>
        <v>0</v>
      </c>
      <c r="AA99">
        <f t="shared" ref="AA99:AA130" si="83">IF($E99*(F99+L99+N99) = 3, 1, 0)</f>
        <v>0</v>
      </c>
      <c r="AB99">
        <f t="shared" ref="AB99:AB130" si="84">IF($E99*(F99+H99) = 2, 1, 0)</f>
        <v>0</v>
      </c>
      <c r="AC99">
        <f t="shared" ref="AC99:AC130" si="85">IF($E99*(F99+J99) = 2, 1, 0)</f>
        <v>0</v>
      </c>
      <c r="AD99">
        <f t="shared" ref="AD99:AD130" si="86">IF($E99*(F99+L99) = 2, 1, 0)</f>
        <v>0</v>
      </c>
      <c r="AE99">
        <f t="shared" ref="AE99:AE130" si="87">IF($E99*(F99+N99) = 2, 1, 0)</f>
        <v>0</v>
      </c>
      <c r="AF99">
        <f t="shared" si="67"/>
        <v>0</v>
      </c>
      <c r="AG99">
        <f t="shared" si="70"/>
        <v>0</v>
      </c>
      <c r="AL99" s="136"/>
      <c r="AM99" s="122">
        <v>0</v>
      </c>
      <c r="AN99" s="8">
        <f t="shared" si="68"/>
        <v>1</v>
      </c>
      <c r="AO99" s="122">
        <v>0</v>
      </c>
      <c r="AP99" s="8">
        <f t="shared" si="69"/>
        <v>1</v>
      </c>
    </row>
    <row r="100" spans="1:42" ht="13">
      <c r="A100" s="292"/>
      <c r="B100" s="289"/>
      <c r="C100" s="278"/>
      <c r="D100" s="81" t="s">
        <v>68</v>
      </c>
      <c r="E100" s="110">
        <v>0</v>
      </c>
      <c r="F100" s="122">
        <v>0</v>
      </c>
      <c r="G100" s="8">
        <f t="shared" si="71"/>
        <v>0</v>
      </c>
      <c r="H100" s="122">
        <v>0</v>
      </c>
      <c r="I100" s="8">
        <f t="shared" si="72"/>
        <v>0</v>
      </c>
      <c r="J100" s="122">
        <v>0</v>
      </c>
      <c r="K100" s="8">
        <f t="shared" si="49"/>
        <v>0</v>
      </c>
      <c r="L100" s="122">
        <v>0</v>
      </c>
      <c r="M100" s="8">
        <f t="shared" si="50"/>
        <v>0</v>
      </c>
      <c r="N100" s="122">
        <v>0</v>
      </c>
      <c r="O100" s="8">
        <f t="shared" si="51"/>
        <v>0</v>
      </c>
      <c r="Q100" s="140">
        <f t="shared" si="73"/>
        <v>0</v>
      </c>
      <c r="R100">
        <f t="shared" si="74"/>
        <v>0</v>
      </c>
      <c r="S100">
        <f t="shared" si="75"/>
        <v>0</v>
      </c>
      <c r="T100">
        <f t="shared" si="76"/>
        <v>0</v>
      </c>
      <c r="U100">
        <f t="shared" si="77"/>
        <v>0</v>
      </c>
      <c r="V100">
        <f t="shared" si="78"/>
        <v>0</v>
      </c>
      <c r="W100">
        <f t="shared" si="79"/>
        <v>0</v>
      </c>
      <c r="X100">
        <f t="shared" si="80"/>
        <v>0</v>
      </c>
      <c r="Y100">
        <f t="shared" si="81"/>
        <v>0</v>
      </c>
      <c r="Z100">
        <f t="shared" si="82"/>
        <v>0</v>
      </c>
      <c r="AA100">
        <f t="shared" si="83"/>
        <v>0</v>
      </c>
      <c r="AB100">
        <f t="shared" si="84"/>
        <v>0</v>
      </c>
      <c r="AC100">
        <f t="shared" si="85"/>
        <v>0</v>
      </c>
      <c r="AD100">
        <f t="shared" si="86"/>
        <v>0</v>
      </c>
      <c r="AE100">
        <f t="shared" si="87"/>
        <v>0</v>
      </c>
      <c r="AF100">
        <f t="shared" si="67"/>
        <v>0</v>
      </c>
      <c r="AG100">
        <f t="shared" si="70"/>
        <v>0</v>
      </c>
      <c r="AL100" s="136"/>
      <c r="AM100" s="122">
        <v>0</v>
      </c>
      <c r="AN100" s="8">
        <f t="shared" si="68"/>
        <v>0</v>
      </c>
      <c r="AO100" s="122">
        <v>0</v>
      </c>
      <c r="AP100" s="8">
        <f t="shared" si="69"/>
        <v>0</v>
      </c>
    </row>
    <row r="101" spans="1:42" ht="13">
      <c r="A101" s="292"/>
      <c r="B101" s="289"/>
      <c r="C101" s="278"/>
      <c r="D101" s="81" t="s">
        <v>69</v>
      </c>
      <c r="E101" s="110">
        <v>0</v>
      </c>
      <c r="F101" s="122">
        <v>0</v>
      </c>
      <c r="G101" s="8">
        <f t="shared" si="71"/>
        <v>0</v>
      </c>
      <c r="H101" s="122">
        <v>1</v>
      </c>
      <c r="I101" s="8">
        <f t="shared" si="72"/>
        <v>-1</v>
      </c>
      <c r="J101" s="122">
        <v>0</v>
      </c>
      <c r="K101" s="8">
        <f t="shared" si="49"/>
        <v>0</v>
      </c>
      <c r="L101" s="122">
        <v>0</v>
      </c>
      <c r="M101" s="8">
        <f t="shared" si="50"/>
        <v>0</v>
      </c>
      <c r="N101" s="122">
        <v>1</v>
      </c>
      <c r="O101" s="8">
        <f t="shared" si="51"/>
        <v>-1</v>
      </c>
      <c r="Q101" s="140">
        <f t="shared" si="73"/>
        <v>0</v>
      </c>
      <c r="R101">
        <f t="shared" si="74"/>
        <v>0</v>
      </c>
      <c r="S101">
        <f t="shared" si="75"/>
        <v>0</v>
      </c>
      <c r="T101">
        <f t="shared" si="76"/>
        <v>0</v>
      </c>
      <c r="U101">
        <f t="shared" si="77"/>
        <v>0</v>
      </c>
      <c r="V101">
        <f t="shared" si="78"/>
        <v>0</v>
      </c>
      <c r="W101">
        <f t="shared" si="79"/>
        <v>0</v>
      </c>
      <c r="X101">
        <f t="shared" si="80"/>
        <v>0</v>
      </c>
      <c r="Y101">
        <f t="shared" si="81"/>
        <v>0</v>
      </c>
      <c r="Z101">
        <f t="shared" si="82"/>
        <v>0</v>
      </c>
      <c r="AA101">
        <f t="shared" si="83"/>
        <v>0</v>
      </c>
      <c r="AB101">
        <f t="shared" si="84"/>
        <v>0</v>
      </c>
      <c r="AC101">
        <f t="shared" si="85"/>
        <v>0</v>
      </c>
      <c r="AD101">
        <f t="shared" si="86"/>
        <v>0</v>
      </c>
      <c r="AE101">
        <f t="shared" si="87"/>
        <v>0</v>
      </c>
      <c r="AF101">
        <f t="shared" si="67"/>
        <v>0</v>
      </c>
      <c r="AG101">
        <f t="shared" si="70"/>
        <v>0</v>
      </c>
      <c r="AL101" s="136"/>
      <c r="AM101" s="122">
        <v>1</v>
      </c>
      <c r="AN101" s="8">
        <f t="shared" si="68"/>
        <v>-1</v>
      </c>
      <c r="AO101" s="122">
        <v>0</v>
      </c>
      <c r="AP101" s="8">
        <f t="shared" si="69"/>
        <v>0</v>
      </c>
    </row>
    <row r="102" spans="1:42" ht="13">
      <c r="A102" s="292"/>
      <c r="B102" s="289"/>
      <c r="C102" s="278"/>
      <c r="D102" s="81" t="s">
        <v>70</v>
      </c>
      <c r="E102" s="110">
        <v>0</v>
      </c>
      <c r="F102" s="122">
        <v>0</v>
      </c>
      <c r="G102" s="8">
        <f t="shared" si="71"/>
        <v>0</v>
      </c>
      <c r="H102" s="122">
        <v>0</v>
      </c>
      <c r="I102" s="8">
        <f t="shared" si="72"/>
        <v>0</v>
      </c>
      <c r="J102" s="122">
        <v>0</v>
      </c>
      <c r="K102" s="8">
        <f t="shared" si="49"/>
        <v>0</v>
      </c>
      <c r="L102" s="122">
        <v>0</v>
      </c>
      <c r="M102" s="8">
        <f t="shared" si="50"/>
        <v>0</v>
      </c>
      <c r="N102" s="122">
        <v>0</v>
      </c>
      <c r="O102" s="8">
        <f t="shared" si="51"/>
        <v>0</v>
      </c>
      <c r="Q102" s="140">
        <f t="shared" si="73"/>
        <v>0</v>
      </c>
      <c r="R102">
        <f t="shared" si="74"/>
        <v>0</v>
      </c>
      <c r="S102">
        <f t="shared" si="75"/>
        <v>0</v>
      </c>
      <c r="T102">
        <f t="shared" si="76"/>
        <v>0</v>
      </c>
      <c r="U102">
        <f t="shared" si="77"/>
        <v>0</v>
      </c>
      <c r="V102">
        <f t="shared" si="78"/>
        <v>0</v>
      </c>
      <c r="W102">
        <f t="shared" si="79"/>
        <v>0</v>
      </c>
      <c r="X102">
        <f t="shared" si="80"/>
        <v>0</v>
      </c>
      <c r="Y102">
        <f t="shared" si="81"/>
        <v>0</v>
      </c>
      <c r="Z102">
        <f t="shared" si="82"/>
        <v>0</v>
      </c>
      <c r="AA102">
        <f t="shared" si="83"/>
        <v>0</v>
      </c>
      <c r="AB102">
        <f t="shared" si="84"/>
        <v>0</v>
      </c>
      <c r="AC102">
        <f t="shared" si="85"/>
        <v>0</v>
      </c>
      <c r="AD102">
        <f t="shared" si="86"/>
        <v>0</v>
      </c>
      <c r="AE102">
        <f t="shared" si="87"/>
        <v>0</v>
      </c>
      <c r="AF102">
        <f t="shared" si="67"/>
        <v>0</v>
      </c>
      <c r="AG102">
        <f t="shared" si="70"/>
        <v>0</v>
      </c>
      <c r="AL102" s="136"/>
      <c r="AM102" s="122">
        <v>0</v>
      </c>
      <c r="AN102" s="8">
        <f t="shared" si="68"/>
        <v>0</v>
      </c>
      <c r="AO102" s="122">
        <v>0</v>
      </c>
      <c r="AP102" s="8">
        <f t="shared" si="69"/>
        <v>0</v>
      </c>
    </row>
    <row r="103" spans="1:42" ht="13">
      <c r="A103" s="292"/>
      <c r="B103" s="289"/>
      <c r="C103" s="278"/>
      <c r="D103" s="81" t="s">
        <v>71</v>
      </c>
      <c r="E103" s="110">
        <v>0</v>
      </c>
      <c r="F103" s="122">
        <v>0</v>
      </c>
      <c r="G103" s="8">
        <f t="shared" si="71"/>
        <v>0</v>
      </c>
      <c r="H103" s="122">
        <v>0</v>
      </c>
      <c r="I103" s="8">
        <f t="shared" si="72"/>
        <v>0</v>
      </c>
      <c r="J103" s="122">
        <v>0</v>
      </c>
      <c r="K103" s="8">
        <f t="shared" si="49"/>
        <v>0</v>
      </c>
      <c r="L103" s="122">
        <v>0</v>
      </c>
      <c r="M103" s="8">
        <f t="shared" si="50"/>
        <v>0</v>
      </c>
      <c r="N103" s="122">
        <v>0</v>
      </c>
      <c r="O103" s="8">
        <f t="shared" si="51"/>
        <v>0</v>
      </c>
      <c r="Q103" s="140">
        <f t="shared" si="73"/>
        <v>0</v>
      </c>
      <c r="R103">
        <f t="shared" si="74"/>
        <v>0</v>
      </c>
      <c r="S103">
        <f t="shared" si="75"/>
        <v>0</v>
      </c>
      <c r="T103">
        <f t="shared" si="76"/>
        <v>0</v>
      </c>
      <c r="U103">
        <f t="shared" si="77"/>
        <v>0</v>
      </c>
      <c r="V103">
        <f t="shared" si="78"/>
        <v>0</v>
      </c>
      <c r="W103">
        <f t="shared" si="79"/>
        <v>0</v>
      </c>
      <c r="X103">
        <f t="shared" si="80"/>
        <v>0</v>
      </c>
      <c r="Y103">
        <f t="shared" si="81"/>
        <v>0</v>
      </c>
      <c r="Z103">
        <f t="shared" si="82"/>
        <v>0</v>
      </c>
      <c r="AA103">
        <f t="shared" si="83"/>
        <v>0</v>
      </c>
      <c r="AB103">
        <f t="shared" si="84"/>
        <v>0</v>
      </c>
      <c r="AC103">
        <f t="shared" si="85"/>
        <v>0</v>
      </c>
      <c r="AD103">
        <f t="shared" si="86"/>
        <v>0</v>
      </c>
      <c r="AE103">
        <f t="shared" si="87"/>
        <v>0</v>
      </c>
      <c r="AF103">
        <f t="shared" si="67"/>
        <v>0</v>
      </c>
      <c r="AG103">
        <f t="shared" si="70"/>
        <v>0</v>
      </c>
      <c r="AL103" s="136"/>
      <c r="AM103" s="122">
        <v>0</v>
      </c>
      <c r="AN103" s="8">
        <f t="shared" si="68"/>
        <v>0</v>
      </c>
      <c r="AO103" s="122">
        <v>0</v>
      </c>
      <c r="AP103" s="8">
        <f t="shared" si="69"/>
        <v>0</v>
      </c>
    </row>
    <row r="104" spans="1:42" ht="13">
      <c r="A104" s="292"/>
      <c r="B104" s="289"/>
      <c r="C104" s="278"/>
      <c r="D104" s="81" t="s">
        <v>72</v>
      </c>
      <c r="E104" s="110">
        <v>0</v>
      </c>
      <c r="F104" s="122">
        <v>0</v>
      </c>
      <c r="G104" s="8">
        <f t="shared" si="71"/>
        <v>0</v>
      </c>
      <c r="H104" s="122">
        <v>0</v>
      </c>
      <c r="I104" s="8">
        <f t="shared" si="72"/>
        <v>0</v>
      </c>
      <c r="J104" s="122">
        <v>0</v>
      </c>
      <c r="K104" s="8">
        <f t="shared" si="49"/>
        <v>0</v>
      </c>
      <c r="L104" s="122">
        <v>0</v>
      </c>
      <c r="M104" s="8">
        <f t="shared" si="50"/>
        <v>0</v>
      </c>
      <c r="N104" s="122">
        <v>0</v>
      </c>
      <c r="O104" s="8">
        <f t="shared" si="51"/>
        <v>0</v>
      </c>
      <c r="Q104" s="140">
        <f t="shared" si="73"/>
        <v>0</v>
      </c>
      <c r="R104">
        <f t="shared" si="74"/>
        <v>0</v>
      </c>
      <c r="S104">
        <f t="shared" si="75"/>
        <v>0</v>
      </c>
      <c r="T104">
        <f t="shared" si="76"/>
        <v>0</v>
      </c>
      <c r="U104">
        <f t="shared" si="77"/>
        <v>0</v>
      </c>
      <c r="V104">
        <f t="shared" si="78"/>
        <v>0</v>
      </c>
      <c r="W104">
        <f t="shared" si="79"/>
        <v>0</v>
      </c>
      <c r="X104">
        <f t="shared" si="80"/>
        <v>0</v>
      </c>
      <c r="Y104">
        <f t="shared" si="81"/>
        <v>0</v>
      </c>
      <c r="Z104">
        <f t="shared" si="82"/>
        <v>0</v>
      </c>
      <c r="AA104">
        <f t="shared" si="83"/>
        <v>0</v>
      </c>
      <c r="AB104">
        <f t="shared" si="84"/>
        <v>0</v>
      </c>
      <c r="AC104">
        <f t="shared" si="85"/>
        <v>0</v>
      </c>
      <c r="AD104">
        <f t="shared" si="86"/>
        <v>0</v>
      </c>
      <c r="AE104">
        <f t="shared" si="87"/>
        <v>0</v>
      </c>
      <c r="AF104">
        <f t="shared" si="67"/>
        <v>0</v>
      </c>
      <c r="AG104">
        <f t="shared" si="70"/>
        <v>0</v>
      </c>
      <c r="AL104" s="136"/>
      <c r="AM104" s="122">
        <v>0</v>
      </c>
      <c r="AN104" s="8">
        <f t="shared" si="68"/>
        <v>0</v>
      </c>
      <c r="AO104" s="122">
        <v>0</v>
      </c>
      <c r="AP104" s="8">
        <f t="shared" si="69"/>
        <v>0</v>
      </c>
    </row>
    <row r="105" spans="1:42" ht="14" thickBot="1">
      <c r="A105" s="292"/>
      <c r="B105" s="289"/>
      <c r="C105" s="279"/>
      <c r="D105" s="81" t="s">
        <v>73</v>
      </c>
      <c r="E105" s="110">
        <v>0</v>
      </c>
      <c r="F105" s="122">
        <v>0</v>
      </c>
      <c r="G105" s="8">
        <f t="shared" si="71"/>
        <v>0</v>
      </c>
      <c r="H105" s="122">
        <v>0</v>
      </c>
      <c r="I105" s="8">
        <f t="shared" si="72"/>
        <v>0</v>
      </c>
      <c r="J105" s="122">
        <v>0</v>
      </c>
      <c r="K105" s="8">
        <f t="shared" si="49"/>
        <v>0</v>
      </c>
      <c r="L105" s="122">
        <v>0</v>
      </c>
      <c r="M105" s="8">
        <f t="shared" si="50"/>
        <v>0</v>
      </c>
      <c r="N105" s="122">
        <v>0</v>
      </c>
      <c r="O105" s="8">
        <f t="shared" si="51"/>
        <v>0</v>
      </c>
      <c r="Q105" s="140">
        <f t="shared" si="73"/>
        <v>0</v>
      </c>
      <c r="R105">
        <f t="shared" si="74"/>
        <v>0</v>
      </c>
      <c r="S105">
        <f t="shared" si="75"/>
        <v>0</v>
      </c>
      <c r="T105">
        <f t="shared" si="76"/>
        <v>0</v>
      </c>
      <c r="U105">
        <f t="shared" si="77"/>
        <v>0</v>
      </c>
      <c r="V105">
        <f t="shared" si="78"/>
        <v>0</v>
      </c>
      <c r="W105">
        <f t="shared" si="79"/>
        <v>0</v>
      </c>
      <c r="X105">
        <f t="shared" si="80"/>
        <v>0</v>
      </c>
      <c r="Y105">
        <f t="shared" si="81"/>
        <v>0</v>
      </c>
      <c r="Z105">
        <f t="shared" si="82"/>
        <v>0</v>
      </c>
      <c r="AA105">
        <f t="shared" si="83"/>
        <v>0</v>
      </c>
      <c r="AB105">
        <f t="shared" si="84"/>
        <v>0</v>
      </c>
      <c r="AC105">
        <f t="shared" si="85"/>
        <v>0</v>
      </c>
      <c r="AD105">
        <f t="shared" si="86"/>
        <v>0</v>
      </c>
      <c r="AE105">
        <f t="shared" si="87"/>
        <v>0</v>
      </c>
      <c r="AF105">
        <f t="shared" si="67"/>
        <v>0</v>
      </c>
      <c r="AG105">
        <f t="shared" si="70"/>
        <v>0</v>
      </c>
      <c r="AL105" s="136"/>
      <c r="AM105" s="122">
        <v>0</v>
      </c>
      <c r="AN105" s="8">
        <f t="shared" si="68"/>
        <v>0</v>
      </c>
      <c r="AO105" s="122">
        <v>0</v>
      </c>
      <c r="AP105" s="8">
        <f t="shared" si="69"/>
        <v>0</v>
      </c>
    </row>
    <row r="106" spans="1:42" ht="13">
      <c r="A106" s="292"/>
      <c r="B106" s="288" t="s">
        <v>13</v>
      </c>
      <c r="C106" s="284">
        <v>119</v>
      </c>
      <c r="D106" s="85" t="s">
        <v>66</v>
      </c>
      <c r="E106" s="115">
        <v>1</v>
      </c>
      <c r="F106" s="125">
        <v>0</v>
      </c>
      <c r="G106" s="26">
        <f t="shared" si="71"/>
        <v>1</v>
      </c>
      <c r="H106" s="125">
        <v>0</v>
      </c>
      <c r="I106" s="26">
        <f t="shared" si="72"/>
        <v>1</v>
      </c>
      <c r="J106" s="125">
        <v>0</v>
      </c>
      <c r="K106" s="26">
        <f t="shared" si="49"/>
        <v>1</v>
      </c>
      <c r="L106" s="125">
        <v>0</v>
      </c>
      <c r="M106" s="26">
        <f t="shared" si="50"/>
        <v>1</v>
      </c>
      <c r="N106" s="125">
        <v>0</v>
      </c>
      <c r="O106" s="26">
        <f t="shared" si="51"/>
        <v>1</v>
      </c>
      <c r="Q106" s="140">
        <f t="shared" si="73"/>
        <v>0</v>
      </c>
      <c r="R106">
        <f t="shared" si="74"/>
        <v>0</v>
      </c>
      <c r="S106">
        <f t="shared" si="75"/>
        <v>0</v>
      </c>
      <c r="T106">
        <f t="shared" si="76"/>
        <v>0</v>
      </c>
      <c r="U106">
        <f t="shared" si="77"/>
        <v>0</v>
      </c>
      <c r="V106">
        <f t="shared" si="78"/>
        <v>0</v>
      </c>
      <c r="W106">
        <f t="shared" si="79"/>
        <v>0</v>
      </c>
      <c r="X106">
        <f t="shared" si="80"/>
        <v>0</v>
      </c>
      <c r="Y106">
        <f t="shared" si="81"/>
        <v>0</v>
      </c>
      <c r="Z106">
        <f t="shared" si="82"/>
        <v>0</v>
      </c>
      <c r="AA106">
        <f t="shared" si="83"/>
        <v>0</v>
      </c>
      <c r="AB106">
        <f t="shared" si="84"/>
        <v>0</v>
      </c>
      <c r="AC106">
        <f t="shared" si="85"/>
        <v>0</v>
      </c>
      <c r="AD106">
        <f t="shared" si="86"/>
        <v>0</v>
      </c>
      <c r="AE106">
        <f t="shared" si="87"/>
        <v>0</v>
      </c>
      <c r="AF106">
        <f t="shared" si="67"/>
        <v>0</v>
      </c>
      <c r="AG106">
        <f t="shared" si="70"/>
        <v>0</v>
      </c>
      <c r="AL106" s="136"/>
      <c r="AM106" s="125">
        <v>0</v>
      </c>
      <c r="AN106" s="26">
        <f t="shared" si="68"/>
        <v>1</v>
      </c>
      <c r="AO106" s="125">
        <v>0</v>
      </c>
      <c r="AP106" s="26">
        <f t="shared" si="69"/>
        <v>1</v>
      </c>
    </row>
    <row r="107" spans="1:42" ht="13">
      <c r="A107" s="292"/>
      <c r="B107" s="289"/>
      <c r="C107" s="278"/>
      <c r="D107" s="81" t="s">
        <v>67</v>
      </c>
      <c r="E107" s="110">
        <v>1</v>
      </c>
      <c r="F107" s="122">
        <v>0</v>
      </c>
      <c r="G107" s="8">
        <f t="shared" si="71"/>
        <v>1</v>
      </c>
      <c r="H107" s="122">
        <v>0</v>
      </c>
      <c r="I107" s="8">
        <f t="shared" si="72"/>
        <v>1</v>
      </c>
      <c r="J107" s="122">
        <v>0</v>
      </c>
      <c r="K107" s="8">
        <f t="shared" si="49"/>
        <v>1</v>
      </c>
      <c r="L107" s="122">
        <v>0</v>
      </c>
      <c r="M107" s="8">
        <f t="shared" si="50"/>
        <v>1</v>
      </c>
      <c r="N107" s="122">
        <v>0</v>
      </c>
      <c r="O107" s="8">
        <f t="shared" si="51"/>
        <v>1</v>
      </c>
      <c r="Q107" s="140">
        <f t="shared" si="73"/>
        <v>0</v>
      </c>
      <c r="R107">
        <f t="shared" si="74"/>
        <v>0</v>
      </c>
      <c r="S107">
        <f t="shared" si="75"/>
        <v>0</v>
      </c>
      <c r="T107">
        <f t="shared" si="76"/>
        <v>0</v>
      </c>
      <c r="U107">
        <f t="shared" si="77"/>
        <v>0</v>
      </c>
      <c r="V107">
        <f t="shared" si="78"/>
        <v>0</v>
      </c>
      <c r="W107">
        <f t="shared" si="79"/>
        <v>0</v>
      </c>
      <c r="X107">
        <f t="shared" si="80"/>
        <v>0</v>
      </c>
      <c r="Y107">
        <f t="shared" si="81"/>
        <v>0</v>
      </c>
      <c r="Z107">
        <f t="shared" si="82"/>
        <v>0</v>
      </c>
      <c r="AA107">
        <f t="shared" si="83"/>
        <v>0</v>
      </c>
      <c r="AB107">
        <f t="shared" si="84"/>
        <v>0</v>
      </c>
      <c r="AC107">
        <f t="shared" si="85"/>
        <v>0</v>
      </c>
      <c r="AD107">
        <f t="shared" si="86"/>
        <v>0</v>
      </c>
      <c r="AE107">
        <f t="shared" si="87"/>
        <v>0</v>
      </c>
      <c r="AF107">
        <f t="shared" si="67"/>
        <v>0</v>
      </c>
      <c r="AG107">
        <f t="shared" si="70"/>
        <v>0</v>
      </c>
      <c r="AL107" s="136"/>
      <c r="AM107" s="122">
        <v>0</v>
      </c>
      <c r="AN107" s="8">
        <f t="shared" si="68"/>
        <v>1</v>
      </c>
      <c r="AO107" s="122">
        <v>0</v>
      </c>
      <c r="AP107" s="8">
        <f t="shared" si="69"/>
        <v>1</v>
      </c>
    </row>
    <row r="108" spans="1:42" ht="13">
      <c r="A108" s="292"/>
      <c r="B108" s="289"/>
      <c r="C108" s="278"/>
      <c r="D108" s="81" t="s">
        <v>68</v>
      </c>
      <c r="E108" s="110">
        <v>0</v>
      </c>
      <c r="F108" s="122">
        <v>0</v>
      </c>
      <c r="G108" s="8">
        <f t="shared" si="71"/>
        <v>0</v>
      </c>
      <c r="H108" s="122">
        <v>0</v>
      </c>
      <c r="I108" s="8">
        <f t="shared" si="72"/>
        <v>0</v>
      </c>
      <c r="J108" s="122">
        <v>0</v>
      </c>
      <c r="K108" s="8">
        <f t="shared" si="49"/>
        <v>0</v>
      </c>
      <c r="L108" s="122">
        <v>0</v>
      </c>
      <c r="M108" s="8">
        <f t="shared" si="50"/>
        <v>0</v>
      </c>
      <c r="N108" s="122">
        <v>0</v>
      </c>
      <c r="O108" s="8">
        <f t="shared" si="51"/>
        <v>0</v>
      </c>
      <c r="Q108" s="140">
        <f t="shared" si="73"/>
        <v>0</v>
      </c>
      <c r="R108">
        <f t="shared" si="74"/>
        <v>0</v>
      </c>
      <c r="S108">
        <f t="shared" si="75"/>
        <v>0</v>
      </c>
      <c r="T108">
        <f t="shared" si="76"/>
        <v>0</v>
      </c>
      <c r="U108">
        <f t="shared" si="77"/>
        <v>0</v>
      </c>
      <c r="V108">
        <f t="shared" si="78"/>
        <v>0</v>
      </c>
      <c r="W108">
        <f t="shared" si="79"/>
        <v>0</v>
      </c>
      <c r="X108">
        <f t="shared" si="80"/>
        <v>0</v>
      </c>
      <c r="Y108">
        <f t="shared" si="81"/>
        <v>0</v>
      </c>
      <c r="Z108">
        <f t="shared" si="82"/>
        <v>0</v>
      </c>
      <c r="AA108">
        <f t="shared" si="83"/>
        <v>0</v>
      </c>
      <c r="AB108">
        <f t="shared" si="84"/>
        <v>0</v>
      </c>
      <c r="AC108">
        <f t="shared" si="85"/>
        <v>0</v>
      </c>
      <c r="AD108">
        <f t="shared" si="86"/>
        <v>0</v>
      </c>
      <c r="AE108">
        <f t="shared" si="87"/>
        <v>0</v>
      </c>
      <c r="AF108">
        <f t="shared" si="67"/>
        <v>0</v>
      </c>
      <c r="AG108">
        <f t="shared" si="70"/>
        <v>0</v>
      </c>
      <c r="AL108" s="136"/>
      <c r="AM108" s="122">
        <v>0</v>
      </c>
      <c r="AN108" s="8">
        <f t="shared" si="68"/>
        <v>0</v>
      </c>
      <c r="AO108" s="122">
        <v>0</v>
      </c>
      <c r="AP108" s="8">
        <f t="shared" si="69"/>
        <v>0</v>
      </c>
    </row>
    <row r="109" spans="1:42" ht="13">
      <c r="A109" s="292"/>
      <c r="B109" s="289"/>
      <c r="C109" s="278"/>
      <c r="D109" s="81" t="s">
        <v>69</v>
      </c>
      <c r="E109" s="110">
        <v>0</v>
      </c>
      <c r="F109" s="122">
        <v>0</v>
      </c>
      <c r="G109" s="8">
        <f t="shared" si="71"/>
        <v>0</v>
      </c>
      <c r="H109" s="122">
        <v>1</v>
      </c>
      <c r="I109" s="8">
        <f t="shared" si="72"/>
        <v>-1</v>
      </c>
      <c r="J109" s="122">
        <v>0</v>
      </c>
      <c r="K109" s="8">
        <f t="shared" si="49"/>
        <v>0</v>
      </c>
      <c r="L109" s="122">
        <v>0</v>
      </c>
      <c r="M109" s="8">
        <f t="shared" si="50"/>
        <v>0</v>
      </c>
      <c r="N109" s="122">
        <v>1</v>
      </c>
      <c r="O109" s="8">
        <f t="shared" si="51"/>
        <v>-1</v>
      </c>
      <c r="Q109" s="140">
        <f t="shared" si="73"/>
        <v>0</v>
      </c>
      <c r="R109">
        <f t="shared" si="74"/>
        <v>0</v>
      </c>
      <c r="S109">
        <f t="shared" si="75"/>
        <v>0</v>
      </c>
      <c r="T109">
        <f t="shared" si="76"/>
        <v>0</v>
      </c>
      <c r="U109">
        <f t="shared" si="77"/>
        <v>0</v>
      </c>
      <c r="V109">
        <f t="shared" si="78"/>
        <v>0</v>
      </c>
      <c r="W109">
        <f t="shared" si="79"/>
        <v>0</v>
      </c>
      <c r="X109">
        <f t="shared" si="80"/>
        <v>0</v>
      </c>
      <c r="Y109">
        <f t="shared" si="81"/>
        <v>0</v>
      </c>
      <c r="Z109">
        <f t="shared" si="82"/>
        <v>0</v>
      </c>
      <c r="AA109">
        <f t="shared" si="83"/>
        <v>0</v>
      </c>
      <c r="AB109">
        <f t="shared" si="84"/>
        <v>0</v>
      </c>
      <c r="AC109">
        <f t="shared" si="85"/>
        <v>0</v>
      </c>
      <c r="AD109">
        <f t="shared" si="86"/>
        <v>0</v>
      </c>
      <c r="AE109">
        <f t="shared" si="87"/>
        <v>0</v>
      </c>
      <c r="AF109">
        <f t="shared" si="67"/>
        <v>0</v>
      </c>
      <c r="AG109">
        <f t="shared" si="70"/>
        <v>0</v>
      </c>
      <c r="AL109" s="136"/>
      <c r="AM109" s="122">
        <v>1</v>
      </c>
      <c r="AN109" s="8">
        <f t="shared" si="68"/>
        <v>-1</v>
      </c>
      <c r="AO109" s="122">
        <v>1</v>
      </c>
      <c r="AP109" s="8">
        <f t="shared" si="69"/>
        <v>-1</v>
      </c>
    </row>
    <row r="110" spans="1:42" ht="13">
      <c r="A110" s="292"/>
      <c r="B110" s="289"/>
      <c r="C110" s="278"/>
      <c r="D110" s="81" t="s">
        <v>70</v>
      </c>
      <c r="E110" s="110">
        <v>0</v>
      </c>
      <c r="F110" s="122">
        <v>0</v>
      </c>
      <c r="G110" s="8">
        <f t="shared" si="71"/>
        <v>0</v>
      </c>
      <c r="H110" s="122">
        <v>0</v>
      </c>
      <c r="I110" s="8">
        <f t="shared" si="72"/>
        <v>0</v>
      </c>
      <c r="J110" s="122">
        <v>0</v>
      </c>
      <c r="K110" s="8">
        <f t="shared" si="49"/>
        <v>0</v>
      </c>
      <c r="L110" s="122">
        <v>0</v>
      </c>
      <c r="M110" s="8">
        <f t="shared" si="50"/>
        <v>0</v>
      </c>
      <c r="N110" s="122">
        <v>0</v>
      </c>
      <c r="O110" s="8">
        <f t="shared" si="51"/>
        <v>0</v>
      </c>
      <c r="Q110" s="140">
        <f t="shared" si="73"/>
        <v>0</v>
      </c>
      <c r="R110">
        <f t="shared" si="74"/>
        <v>0</v>
      </c>
      <c r="S110">
        <f t="shared" si="75"/>
        <v>0</v>
      </c>
      <c r="T110">
        <f t="shared" si="76"/>
        <v>0</v>
      </c>
      <c r="U110">
        <f t="shared" si="77"/>
        <v>0</v>
      </c>
      <c r="V110">
        <f t="shared" si="78"/>
        <v>0</v>
      </c>
      <c r="W110">
        <f t="shared" si="79"/>
        <v>0</v>
      </c>
      <c r="X110">
        <f t="shared" si="80"/>
        <v>0</v>
      </c>
      <c r="Y110">
        <f t="shared" si="81"/>
        <v>0</v>
      </c>
      <c r="Z110">
        <f t="shared" si="82"/>
        <v>0</v>
      </c>
      <c r="AA110">
        <f t="shared" si="83"/>
        <v>0</v>
      </c>
      <c r="AB110">
        <f t="shared" si="84"/>
        <v>0</v>
      </c>
      <c r="AC110">
        <f t="shared" si="85"/>
        <v>0</v>
      </c>
      <c r="AD110">
        <f t="shared" si="86"/>
        <v>0</v>
      </c>
      <c r="AE110">
        <f t="shared" si="87"/>
        <v>0</v>
      </c>
      <c r="AF110">
        <f t="shared" si="67"/>
        <v>0</v>
      </c>
      <c r="AG110">
        <f t="shared" si="70"/>
        <v>0</v>
      </c>
      <c r="AL110" s="136"/>
      <c r="AM110" s="122">
        <v>0</v>
      </c>
      <c r="AN110" s="8">
        <f t="shared" si="68"/>
        <v>0</v>
      </c>
      <c r="AO110" s="122">
        <v>0</v>
      </c>
      <c r="AP110" s="8">
        <f t="shared" si="69"/>
        <v>0</v>
      </c>
    </row>
    <row r="111" spans="1:42" ht="13">
      <c r="A111" s="292"/>
      <c r="B111" s="289"/>
      <c r="C111" s="278"/>
      <c r="D111" s="81" t="s">
        <v>71</v>
      </c>
      <c r="E111" s="110">
        <v>0</v>
      </c>
      <c r="F111" s="122">
        <v>0</v>
      </c>
      <c r="G111" s="8">
        <f t="shared" si="71"/>
        <v>0</v>
      </c>
      <c r="H111" s="122">
        <v>0</v>
      </c>
      <c r="I111" s="8">
        <f t="shared" si="72"/>
        <v>0</v>
      </c>
      <c r="J111" s="122">
        <v>0</v>
      </c>
      <c r="K111" s="8">
        <f t="shared" si="49"/>
        <v>0</v>
      </c>
      <c r="L111" s="122">
        <v>0</v>
      </c>
      <c r="M111" s="8">
        <f t="shared" si="50"/>
        <v>0</v>
      </c>
      <c r="N111" s="122">
        <v>0</v>
      </c>
      <c r="O111" s="8">
        <f t="shared" si="51"/>
        <v>0</v>
      </c>
      <c r="Q111" s="140">
        <f t="shared" si="73"/>
        <v>0</v>
      </c>
      <c r="R111">
        <f t="shared" si="74"/>
        <v>0</v>
      </c>
      <c r="S111">
        <f t="shared" si="75"/>
        <v>0</v>
      </c>
      <c r="T111">
        <f t="shared" si="76"/>
        <v>0</v>
      </c>
      <c r="U111">
        <f t="shared" si="77"/>
        <v>0</v>
      </c>
      <c r="V111">
        <f t="shared" si="78"/>
        <v>0</v>
      </c>
      <c r="W111">
        <f t="shared" si="79"/>
        <v>0</v>
      </c>
      <c r="X111">
        <f t="shared" si="80"/>
        <v>0</v>
      </c>
      <c r="Y111">
        <f t="shared" si="81"/>
        <v>0</v>
      </c>
      <c r="Z111">
        <f t="shared" si="82"/>
        <v>0</v>
      </c>
      <c r="AA111">
        <f t="shared" si="83"/>
        <v>0</v>
      </c>
      <c r="AB111">
        <f t="shared" si="84"/>
        <v>0</v>
      </c>
      <c r="AC111">
        <f t="shared" si="85"/>
        <v>0</v>
      </c>
      <c r="AD111">
        <f t="shared" si="86"/>
        <v>0</v>
      </c>
      <c r="AE111">
        <f t="shared" si="87"/>
        <v>0</v>
      </c>
      <c r="AF111">
        <f t="shared" si="67"/>
        <v>0</v>
      </c>
      <c r="AG111">
        <f t="shared" si="70"/>
        <v>0</v>
      </c>
      <c r="AL111" s="136"/>
      <c r="AM111" s="122">
        <v>0</v>
      </c>
      <c r="AN111" s="8">
        <f t="shared" si="68"/>
        <v>0</v>
      </c>
      <c r="AO111" s="122">
        <v>0</v>
      </c>
      <c r="AP111" s="8">
        <f t="shared" si="69"/>
        <v>0</v>
      </c>
    </row>
    <row r="112" spans="1:42" ht="13">
      <c r="A112" s="292"/>
      <c r="B112" s="289"/>
      <c r="C112" s="278"/>
      <c r="D112" s="81" t="s">
        <v>72</v>
      </c>
      <c r="E112" s="110">
        <v>0</v>
      </c>
      <c r="F112" s="122">
        <v>0</v>
      </c>
      <c r="G112" s="8">
        <f t="shared" si="71"/>
        <v>0</v>
      </c>
      <c r="H112" s="122">
        <v>0</v>
      </c>
      <c r="I112" s="8">
        <f t="shared" si="72"/>
        <v>0</v>
      </c>
      <c r="J112" s="122">
        <v>0</v>
      </c>
      <c r="K112" s="8">
        <f t="shared" si="49"/>
        <v>0</v>
      </c>
      <c r="L112" s="122">
        <v>0</v>
      </c>
      <c r="M112" s="8">
        <f t="shared" si="50"/>
        <v>0</v>
      </c>
      <c r="N112" s="122">
        <v>0</v>
      </c>
      <c r="O112" s="8">
        <f t="shared" si="51"/>
        <v>0</v>
      </c>
      <c r="Q112" s="140">
        <f t="shared" si="73"/>
        <v>0</v>
      </c>
      <c r="R112">
        <f t="shared" si="74"/>
        <v>0</v>
      </c>
      <c r="S112">
        <f t="shared" si="75"/>
        <v>0</v>
      </c>
      <c r="T112">
        <f t="shared" si="76"/>
        <v>0</v>
      </c>
      <c r="U112">
        <f t="shared" si="77"/>
        <v>0</v>
      </c>
      <c r="V112">
        <f t="shared" si="78"/>
        <v>0</v>
      </c>
      <c r="W112">
        <f t="shared" si="79"/>
        <v>0</v>
      </c>
      <c r="X112">
        <f t="shared" si="80"/>
        <v>0</v>
      </c>
      <c r="Y112">
        <f t="shared" si="81"/>
        <v>0</v>
      </c>
      <c r="Z112">
        <f t="shared" si="82"/>
        <v>0</v>
      </c>
      <c r="AA112">
        <f t="shared" si="83"/>
        <v>0</v>
      </c>
      <c r="AB112">
        <f t="shared" si="84"/>
        <v>0</v>
      </c>
      <c r="AC112">
        <f t="shared" si="85"/>
        <v>0</v>
      </c>
      <c r="AD112">
        <f t="shared" si="86"/>
        <v>0</v>
      </c>
      <c r="AE112">
        <f t="shared" si="87"/>
        <v>0</v>
      </c>
      <c r="AF112">
        <f t="shared" si="67"/>
        <v>0</v>
      </c>
      <c r="AG112">
        <f t="shared" si="70"/>
        <v>0</v>
      </c>
      <c r="AL112" s="136"/>
      <c r="AM112" s="122">
        <v>0</v>
      </c>
      <c r="AN112" s="8">
        <f t="shared" si="68"/>
        <v>0</v>
      </c>
      <c r="AO112" s="122">
        <v>0</v>
      </c>
      <c r="AP112" s="8">
        <f t="shared" si="69"/>
        <v>0</v>
      </c>
    </row>
    <row r="113" spans="1:42" ht="14" thickBot="1">
      <c r="A113" s="292"/>
      <c r="B113" s="290"/>
      <c r="C113" s="279"/>
      <c r="D113" s="84" t="s">
        <v>73</v>
      </c>
      <c r="E113" s="116">
        <v>0</v>
      </c>
      <c r="F113" s="124">
        <v>0</v>
      </c>
      <c r="G113" s="27">
        <f t="shared" si="71"/>
        <v>0</v>
      </c>
      <c r="H113" s="124">
        <v>0</v>
      </c>
      <c r="I113" s="27">
        <f t="shared" si="72"/>
        <v>0</v>
      </c>
      <c r="J113" s="124">
        <v>0</v>
      </c>
      <c r="K113" s="27">
        <f t="shared" si="49"/>
        <v>0</v>
      </c>
      <c r="L113" s="124">
        <v>0</v>
      </c>
      <c r="M113" s="27">
        <f t="shared" si="50"/>
        <v>0</v>
      </c>
      <c r="N113" s="124">
        <v>0</v>
      </c>
      <c r="O113" s="27">
        <f t="shared" si="51"/>
        <v>0</v>
      </c>
      <c r="Q113" s="140">
        <f t="shared" si="73"/>
        <v>0</v>
      </c>
      <c r="R113">
        <f t="shared" si="74"/>
        <v>0</v>
      </c>
      <c r="S113">
        <f t="shared" si="75"/>
        <v>0</v>
      </c>
      <c r="T113">
        <f t="shared" si="76"/>
        <v>0</v>
      </c>
      <c r="U113">
        <f t="shared" si="77"/>
        <v>0</v>
      </c>
      <c r="V113">
        <f t="shared" si="78"/>
        <v>0</v>
      </c>
      <c r="W113">
        <f t="shared" si="79"/>
        <v>0</v>
      </c>
      <c r="X113">
        <f t="shared" si="80"/>
        <v>0</v>
      </c>
      <c r="Y113">
        <f t="shared" si="81"/>
        <v>0</v>
      </c>
      <c r="Z113">
        <f t="shared" si="82"/>
        <v>0</v>
      </c>
      <c r="AA113">
        <f t="shared" si="83"/>
        <v>0</v>
      </c>
      <c r="AB113">
        <f t="shared" si="84"/>
        <v>0</v>
      </c>
      <c r="AC113">
        <f t="shared" si="85"/>
        <v>0</v>
      </c>
      <c r="AD113">
        <f t="shared" si="86"/>
        <v>0</v>
      </c>
      <c r="AE113">
        <f t="shared" si="87"/>
        <v>0</v>
      </c>
      <c r="AF113">
        <f t="shared" si="67"/>
        <v>0</v>
      </c>
      <c r="AG113">
        <f t="shared" si="70"/>
        <v>0</v>
      </c>
      <c r="AL113" s="136"/>
      <c r="AM113" s="124">
        <v>0</v>
      </c>
      <c r="AN113" s="27">
        <f t="shared" si="68"/>
        <v>0</v>
      </c>
      <c r="AO113" s="124">
        <v>0</v>
      </c>
      <c r="AP113" s="27">
        <f t="shared" si="69"/>
        <v>0</v>
      </c>
    </row>
    <row r="114" spans="1:42" ht="13">
      <c r="A114" s="292"/>
      <c r="B114" s="289" t="s">
        <v>13</v>
      </c>
      <c r="C114" s="284">
        <v>144</v>
      </c>
      <c r="D114" s="81" t="s">
        <v>66</v>
      </c>
      <c r="E114" s="110">
        <v>1</v>
      </c>
      <c r="F114" s="122">
        <v>0</v>
      </c>
      <c r="G114" s="8">
        <f t="shared" si="71"/>
        <v>1</v>
      </c>
      <c r="H114" s="122">
        <v>0</v>
      </c>
      <c r="I114" s="8">
        <f t="shared" si="72"/>
        <v>1</v>
      </c>
      <c r="J114" s="122">
        <v>0</v>
      </c>
      <c r="K114" s="8">
        <f t="shared" si="49"/>
        <v>1</v>
      </c>
      <c r="L114" s="122">
        <v>0</v>
      </c>
      <c r="M114" s="8">
        <f t="shared" si="50"/>
        <v>1</v>
      </c>
      <c r="N114" s="122">
        <v>0</v>
      </c>
      <c r="O114" s="8">
        <f t="shared" si="51"/>
        <v>1</v>
      </c>
      <c r="Q114" s="140">
        <f t="shared" si="73"/>
        <v>0</v>
      </c>
      <c r="R114">
        <f t="shared" si="74"/>
        <v>0</v>
      </c>
      <c r="S114">
        <f t="shared" si="75"/>
        <v>0</v>
      </c>
      <c r="T114">
        <f t="shared" si="76"/>
        <v>0</v>
      </c>
      <c r="U114">
        <f t="shared" si="77"/>
        <v>0</v>
      </c>
      <c r="V114">
        <f t="shared" si="78"/>
        <v>0</v>
      </c>
      <c r="W114">
        <f t="shared" si="79"/>
        <v>0</v>
      </c>
      <c r="X114">
        <f t="shared" si="80"/>
        <v>0</v>
      </c>
      <c r="Y114">
        <f t="shared" si="81"/>
        <v>0</v>
      </c>
      <c r="Z114">
        <f t="shared" si="82"/>
        <v>0</v>
      </c>
      <c r="AA114">
        <f t="shared" si="83"/>
        <v>0</v>
      </c>
      <c r="AB114">
        <f t="shared" si="84"/>
        <v>0</v>
      </c>
      <c r="AC114">
        <f t="shared" si="85"/>
        <v>0</v>
      </c>
      <c r="AD114">
        <f t="shared" si="86"/>
        <v>0</v>
      </c>
      <c r="AE114">
        <f t="shared" si="87"/>
        <v>0</v>
      </c>
      <c r="AF114">
        <f t="shared" si="67"/>
        <v>0</v>
      </c>
      <c r="AG114">
        <f t="shared" si="70"/>
        <v>0</v>
      </c>
      <c r="AL114" s="136"/>
      <c r="AM114" s="122">
        <v>0</v>
      </c>
      <c r="AN114" s="8">
        <f t="shared" si="68"/>
        <v>1</v>
      </c>
      <c r="AO114" s="122">
        <v>0</v>
      </c>
      <c r="AP114" s="8">
        <f t="shared" si="69"/>
        <v>1</v>
      </c>
    </row>
    <row r="115" spans="1:42" ht="13">
      <c r="A115" s="292"/>
      <c r="B115" s="289"/>
      <c r="C115" s="278"/>
      <c r="D115" s="81" t="s">
        <v>67</v>
      </c>
      <c r="E115" s="110">
        <v>1</v>
      </c>
      <c r="F115" s="122">
        <v>0</v>
      </c>
      <c r="G115" s="8">
        <f t="shared" si="71"/>
        <v>1</v>
      </c>
      <c r="H115" s="122">
        <v>0</v>
      </c>
      <c r="I115" s="8">
        <f t="shared" si="72"/>
        <v>1</v>
      </c>
      <c r="J115" s="122">
        <v>0</v>
      </c>
      <c r="K115" s="8">
        <f t="shared" si="49"/>
        <v>1</v>
      </c>
      <c r="L115" s="122">
        <v>0</v>
      </c>
      <c r="M115" s="8">
        <f t="shared" si="50"/>
        <v>1</v>
      </c>
      <c r="N115" s="122">
        <v>0</v>
      </c>
      <c r="O115" s="8">
        <f t="shared" si="51"/>
        <v>1</v>
      </c>
      <c r="Q115" s="140">
        <f t="shared" si="73"/>
        <v>0</v>
      </c>
      <c r="R115">
        <f t="shared" si="74"/>
        <v>0</v>
      </c>
      <c r="S115">
        <f t="shared" si="75"/>
        <v>0</v>
      </c>
      <c r="T115">
        <f t="shared" si="76"/>
        <v>0</v>
      </c>
      <c r="U115">
        <f t="shared" si="77"/>
        <v>0</v>
      </c>
      <c r="V115">
        <f t="shared" si="78"/>
        <v>0</v>
      </c>
      <c r="W115">
        <f t="shared" si="79"/>
        <v>0</v>
      </c>
      <c r="X115">
        <f t="shared" si="80"/>
        <v>0</v>
      </c>
      <c r="Y115">
        <f t="shared" si="81"/>
        <v>0</v>
      </c>
      <c r="Z115">
        <f t="shared" si="82"/>
        <v>0</v>
      </c>
      <c r="AA115">
        <f t="shared" si="83"/>
        <v>0</v>
      </c>
      <c r="AB115">
        <f t="shared" si="84"/>
        <v>0</v>
      </c>
      <c r="AC115">
        <f t="shared" si="85"/>
        <v>0</v>
      </c>
      <c r="AD115">
        <f t="shared" si="86"/>
        <v>0</v>
      </c>
      <c r="AE115">
        <f t="shared" si="87"/>
        <v>0</v>
      </c>
      <c r="AF115">
        <f t="shared" si="67"/>
        <v>0</v>
      </c>
      <c r="AG115">
        <f t="shared" si="70"/>
        <v>0</v>
      </c>
      <c r="AL115" s="136"/>
      <c r="AM115" s="122">
        <v>0</v>
      </c>
      <c r="AN115" s="8">
        <f t="shared" si="68"/>
        <v>1</v>
      </c>
      <c r="AO115" s="122">
        <v>0</v>
      </c>
      <c r="AP115" s="8">
        <f t="shared" si="69"/>
        <v>1</v>
      </c>
    </row>
    <row r="116" spans="1:42" ht="13">
      <c r="A116" s="292"/>
      <c r="B116" s="289"/>
      <c r="C116" s="278"/>
      <c r="D116" s="81" t="s">
        <v>68</v>
      </c>
      <c r="E116" s="110">
        <v>1</v>
      </c>
      <c r="F116" s="122">
        <v>0</v>
      </c>
      <c r="G116" s="8">
        <f t="shared" si="71"/>
        <v>1</v>
      </c>
      <c r="H116" s="122">
        <v>0</v>
      </c>
      <c r="I116" s="8">
        <f t="shared" si="72"/>
        <v>1</v>
      </c>
      <c r="J116" s="122">
        <v>0</v>
      </c>
      <c r="K116" s="8">
        <f t="shared" si="49"/>
        <v>1</v>
      </c>
      <c r="L116" s="122">
        <v>0</v>
      </c>
      <c r="M116" s="8">
        <f t="shared" si="50"/>
        <v>1</v>
      </c>
      <c r="N116" s="122">
        <v>0</v>
      </c>
      <c r="O116" s="8">
        <f t="shared" si="51"/>
        <v>1</v>
      </c>
      <c r="Q116" s="140">
        <f t="shared" si="73"/>
        <v>0</v>
      </c>
      <c r="R116">
        <f t="shared" si="74"/>
        <v>0</v>
      </c>
      <c r="S116">
        <f t="shared" si="75"/>
        <v>0</v>
      </c>
      <c r="T116">
        <f t="shared" si="76"/>
        <v>0</v>
      </c>
      <c r="U116">
        <f t="shared" si="77"/>
        <v>0</v>
      </c>
      <c r="V116">
        <f t="shared" si="78"/>
        <v>0</v>
      </c>
      <c r="W116">
        <f t="shared" si="79"/>
        <v>0</v>
      </c>
      <c r="X116">
        <f t="shared" si="80"/>
        <v>0</v>
      </c>
      <c r="Y116">
        <f t="shared" si="81"/>
        <v>0</v>
      </c>
      <c r="Z116">
        <f t="shared" si="82"/>
        <v>0</v>
      </c>
      <c r="AA116">
        <f t="shared" si="83"/>
        <v>0</v>
      </c>
      <c r="AB116">
        <f t="shared" si="84"/>
        <v>0</v>
      </c>
      <c r="AC116">
        <f t="shared" si="85"/>
        <v>0</v>
      </c>
      <c r="AD116">
        <f t="shared" si="86"/>
        <v>0</v>
      </c>
      <c r="AE116">
        <f t="shared" si="87"/>
        <v>0</v>
      </c>
      <c r="AF116">
        <f t="shared" si="67"/>
        <v>0</v>
      </c>
      <c r="AG116">
        <f t="shared" si="70"/>
        <v>0</v>
      </c>
      <c r="AL116" s="136"/>
      <c r="AM116" s="122">
        <v>0</v>
      </c>
      <c r="AN116" s="8">
        <f t="shared" si="68"/>
        <v>1</v>
      </c>
      <c r="AO116" s="122">
        <v>0</v>
      </c>
      <c r="AP116" s="8">
        <f t="shared" si="69"/>
        <v>1</v>
      </c>
    </row>
    <row r="117" spans="1:42" ht="13">
      <c r="A117" s="292"/>
      <c r="B117" s="289"/>
      <c r="C117" s="278"/>
      <c r="D117" s="81" t="s">
        <v>69</v>
      </c>
      <c r="E117" s="110">
        <v>0</v>
      </c>
      <c r="F117" s="122">
        <v>0</v>
      </c>
      <c r="G117" s="8">
        <f t="shared" si="71"/>
        <v>0</v>
      </c>
      <c r="H117" s="122">
        <v>0</v>
      </c>
      <c r="I117" s="8">
        <f t="shared" si="72"/>
        <v>0</v>
      </c>
      <c r="J117" s="122">
        <v>0</v>
      </c>
      <c r="K117" s="8">
        <f t="shared" si="49"/>
        <v>0</v>
      </c>
      <c r="L117" s="122">
        <v>0</v>
      </c>
      <c r="M117" s="8">
        <f t="shared" si="50"/>
        <v>0</v>
      </c>
      <c r="N117" s="122">
        <v>1</v>
      </c>
      <c r="O117" s="8">
        <f t="shared" si="51"/>
        <v>-1</v>
      </c>
      <c r="Q117" s="140">
        <f t="shared" si="73"/>
        <v>0</v>
      </c>
      <c r="R117">
        <f t="shared" si="74"/>
        <v>0</v>
      </c>
      <c r="S117">
        <f t="shared" si="75"/>
        <v>0</v>
      </c>
      <c r="T117">
        <f t="shared" si="76"/>
        <v>0</v>
      </c>
      <c r="U117">
        <f t="shared" si="77"/>
        <v>0</v>
      </c>
      <c r="V117">
        <f t="shared" si="78"/>
        <v>0</v>
      </c>
      <c r="W117">
        <f t="shared" si="79"/>
        <v>0</v>
      </c>
      <c r="X117">
        <f t="shared" si="80"/>
        <v>0</v>
      </c>
      <c r="Y117">
        <f t="shared" si="81"/>
        <v>0</v>
      </c>
      <c r="Z117">
        <f t="shared" si="82"/>
        <v>0</v>
      </c>
      <c r="AA117">
        <f t="shared" si="83"/>
        <v>0</v>
      </c>
      <c r="AB117">
        <f t="shared" si="84"/>
        <v>0</v>
      </c>
      <c r="AC117">
        <f t="shared" si="85"/>
        <v>0</v>
      </c>
      <c r="AD117">
        <f t="shared" si="86"/>
        <v>0</v>
      </c>
      <c r="AE117">
        <f t="shared" si="87"/>
        <v>0</v>
      </c>
      <c r="AF117">
        <f t="shared" si="67"/>
        <v>0</v>
      </c>
      <c r="AG117">
        <f t="shared" si="70"/>
        <v>0</v>
      </c>
      <c r="AL117" s="136"/>
      <c r="AM117" s="122">
        <v>1</v>
      </c>
      <c r="AN117" s="8">
        <f t="shared" si="68"/>
        <v>-1</v>
      </c>
      <c r="AO117" s="122">
        <v>0</v>
      </c>
      <c r="AP117" s="8">
        <f t="shared" si="69"/>
        <v>0</v>
      </c>
    </row>
    <row r="118" spans="1:42" ht="13">
      <c r="A118" s="292"/>
      <c r="B118" s="289"/>
      <c r="C118" s="278"/>
      <c r="D118" s="81" t="s">
        <v>70</v>
      </c>
      <c r="E118" s="110">
        <v>0</v>
      </c>
      <c r="F118" s="122">
        <v>0</v>
      </c>
      <c r="G118" s="8">
        <f t="shared" si="71"/>
        <v>0</v>
      </c>
      <c r="H118" s="122">
        <v>0</v>
      </c>
      <c r="I118" s="8">
        <f t="shared" si="72"/>
        <v>0</v>
      </c>
      <c r="J118" s="122">
        <v>0</v>
      </c>
      <c r="K118" s="8">
        <f t="shared" si="49"/>
        <v>0</v>
      </c>
      <c r="L118" s="122">
        <v>0</v>
      </c>
      <c r="M118" s="8">
        <f t="shared" si="50"/>
        <v>0</v>
      </c>
      <c r="N118" s="122">
        <v>0</v>
      </c>
      <c r="O118" s="8">
        <f t="shared" si="51"/>
        <v>0</v>
      </c>
      <c r="Q118" s="140">
        <f t="shared" si="73"/>
        <v>0</v>
      </c>
      <c r="R118">
        <f t="shared" si="74"/>
        <v>0</v>
      </c>
      <c r="S118">
        <f t="shared" si="75"/>
        <v>0</v>
      </c>
      <c r="T118">
        <f t="shared" si="76"/>
        <v>0</v>
      </c>
      <c r="U118">
        <f t="shared" si="77"/>
        <v>0</v>
      </c>
      <c r="V118">
        <f t="shared" si="78"/>
        <v>0</v>
      </c>
      <c r="W118">
        <f t="shared" si="79"/>
        <v>0</v>
      </c>
      <c r="X118">
        <f t="shared" si="80"/>
        <v>0</v>
      </c>
      <c r="Y118">
        <f t="shared" si="81"/>
        <v>0</v>
      </c>
      <c r="Z118">
        <f t="shared" si="82"/>
        <v>0</v>
      </c>
      <c r="AA118">
        <f t="shared" si="83"/>
        <v>0</v>
      </c>
      <c r="AB118">
        <f t="shared" si="84"/>
        <v>0</v>
      </c>
      <c r="AC118">
        <f t="shared" si="85"/>
        <v>0</v>
      </c>
      <c r="AD118">
        <f t="shared" si="86"/>
        <v>0</v>
      </c>
      <c r="AE118">
        <f t="shared" si="87"/>
        <v>0</v>
      </c>
      <c r="AF118">
        <f t="shared" si="67"/>
        <v>0</v>
      </c>
      <c r="AG118">
        <f t="shared" si="70"/>
        <v>0</v>
      </c>
      <c r="AL118" s="136"/>
      <c r="AM118" s="122">
        <v>0</v>
      </c>
      <c r="AN118" s="8">
        <f t="shared" si="68"/>
        <v>0</v>
      </c>
      <c r="AO118" s="122">
        <v>0</v>
      </c>
      <c r="AP118" s="8">
        <f t="shared" si="69"/>
        <v>0</v>
      </c>
    </row>
    <row r="119" spans="1:42" ht="13">
      <c r="A119" s="292"/>
      <c r="B119" s="289"/>
      <c r="C119" s="278"/>
      <c r="D119" s="81" t="s">
        <v>71</v>
      </c>
      <c r="E119" s="110">
        <v>0</v>
      </c>
      <c r="F119" s="122">
        <v>0</v>
      </c>
      <c r="G119" s="8">
        <f t="shared" si="71"/>
        <v>0</v>
      </c>
      <c r="H119" s="122">
        <v>0</v>
      </c>
      <c r="I119" s="8">
        <f t="shared" si="72"/>
        <v>0</v>
      </c>
      <c r="J119" s="122">
        <v>0</v>
      </c>
      <c r="K119" s="8">
        <f t="shared" si="49"/>
        <v>0</v>
      </c>
      <c r="L119" s="122">
        <v>0</v>
      </c>
      <c r="M119" s="8">
        <f t="shared" si="50"/>
        <v>0</v>
      </c>
      <c r="N119" s="122">
        <v>0</v>
      </c>
      <c r="O119" s="8">
        <f t="shared" si="51"/>
        <v>0</v>
      </c>
      <c r="Q119" s="140">
        <f t="shared" si="73"/>
        <v>0</v>
      </c>
      <c r="R119">
        <f t="shared" si="74"/>
        <v>0</v>
      </c>
      <c r="S119">
        <f t="shared" si="75"/>
        <v>0</v>
      </c>
      <c r="T119">
        <f t="shared" si="76"/>
        <v>0</v>
      </c>
      <c r="U119">
        <f t="shared" si="77"/>
        <v>0</v>
      </c>
      <c r="V119">
        <f t="shared" si="78"/>
        <v>0</v>
      </c>
      <c r="W119">
        <f t="shared" si="79"/>
        <v>0</v>
      </c>
      <c r="X119">
        <f t="shared" si="80"/>
        <v>0</v>
      </c>
      <c r="Y119">
        <f t="shared" si="81"/>
        <v>0</v>
      </c>
      <c r="Z119">
        <f t="shared" si="82"/>
        <v>0</v>
      </c>
      <c r="AA119">
        <f t="shared" si="83"/>
        <v>0</v>
      </c>
      <c r="AB119">
        <f t="shared" si="84"/>
        <v>0</v>
      </c>
      <c r="AC119">
        <f t="shared" si="85"/>
        <v>0</v>
      </c>
      <c r="AD119">
        <f t="shared" si="86"/>
        <v>0</v>
      </c>
      <c r="AE119">
        <f t="shared" si="87"/>
        <v>0</v>
      </c>
      <c r="AF119">
        <f t="shared" si="67"/>
        <v>0</v>
      </c>
      <c r="AG119">
        <f t="shared" si="70"/>
        <v>0</v>
      </c>
      <c r="AL119" s="136"/>
      <c r="AM119" s="122">
        <v>0</v>
      </c>
      <c r="AN119" s="8">
        <f t="shared" si="68"/>
        <v>0</v>
      </c>
      <c r="AO119" s="122">
        <v>0</v>
      </c>
      <c r="AP119" s="8">
        <f t="shared" si="69"/>
        <v>0</v>
      </c>
    </row>
    <row r="120" spans="1:42" ht="13">
      <c r="A120" s="292"/>
      <c r="B120" s="289"/>
      <c r="C120" s="278"/>
      <c r="D120" s="81" t="s">
        <v>72</v>
      </c>
      <c r="E120" s="110">
        <v>0</v>
      </c>
      <c r="F120" s="122">
        <v>0</v>
      </c>
      <c r="G120" s="8">
        <f t="shared" si="71"/>
        <v>0</v>
      </c>
      <c r="H120" s="122">
        <v>0</v>
      </c>
      <c r="I120" s="8">
        <f t="shared" si="72"/>
        <v>0</v>
      </c>
      <c r="J120" s="122">
        <v>0</v>
      </c>
      <c r="K120" s="8">
        <f t="shared" si="49"/>
        <v>0</v>
      </c>
      <c r="L120" s="122">
        <v>0</v>
      </c>
      <c r="M120" s="8">
        <f t="shared" si="50"/>
        <v>0</v>
      </c>
      <c r="N120" s="122">
        <v>0</v>
      </c>
      <c r="O120" s="8">
        <f t="shared" si="51"/>
        <v>0</v>
      </c>
      <c r="Q120" s="140">
        <f t="shared" si="73"/>
        <v>0</v>
      </c>
      <c r="R120">
        <f t="shared" si="74"/>
        <v>0</v>
      </c>
      <c r="S120">
        <f t="shared" si="75"/>
        <v>0</v>
      </c>
      <c r="T120">
        <f t="shared" si="76"/>
        <v>0</v>
      </c>
      <c r="U120">
        <f t="shared" si="77"/>
        <v>0</v>
      </c>
      <c r="V120">
        <f t="shared" si="78"/>
        <v>0</v>
      </c>
      <c r="W120">
        <f t="shared" si="79"/>
        <v>0</v>
      </c>
      <c r="X120">
        <f t="shared" si="80"/>
        <v>0</v>
      </c>
      <c r="Y120">
        <f t="shared" si="81"/>
        <v>0</v>
      </c>
      <c r="Z120">
        <f t="shared" si="82"/>
        <v>0</v>
      </c>
      <c r="AA120">
        <f t="shared" si="83"/>
        <v>0</v>
      </c>
      <c r="AB120">
        <f t="shared" si="84"/>
        <v>0</v>
      </c>
      <c r="AC120">
        <f t="shared" si="85"/>
        <v>0</v>
      </c>
      <c r="AD120">
        <f t="shared" si="86"/>
        <v>0</v>
      </c>
      <c r="AE120">
        <f t="shared" si="87"/>
        <v>0</v>
      </c>
      <c r="AF120">
        <f t="shared" si="67"/>
        <v>0</v>
      </c>
      <c r="AG120">
        <f t="shared" si="70"/>
        <v>0</v>
      </c>
      <c r="AL120" s="136"/>
      <c r="AM120" s="122">
        <v>0</v>
      </c>
      <c r="AN120" s="8">
        <f t="shared" si="68"/>
        <v>0</v>
      </c>
      <c r="AO120" s="122">
        <v>0</v>
      </c>
      <c r="AP120" s="8">
        <f t="shared" si="69"/>
        <v>0</v>
      </c>
    </row>
    <row r="121" spans="1:42" ht="14" thickBot="1">
      <c r="A121" s="292"/>
      <c r="B121" s="290"/>
      <c r="C121" s="279"/>
      <c r="D121" s="84" t="s">
        <v>73</v>
      </c>
      <c r="E121" s="116">
        <v>0</v>
      </c>
      <c r="F121" s="124">
        <v>0</v>
      </c>
      <c r="G121" s="27">
        <f t="shared" si="71"/>
        <v>0</v>
      </c>
      <c r="H121" s="124">
        <v>0</v>
      </c>
      <c r="I121" s="27">
        <f t="shared" si="72"/>
        <v>0</v>
      </c>
      <c r="J121" s="124">
        <v>0</v>
      </c>
      <c r="K121" s="27">
        <f t="shared" si="49"/>
        <v>0</v>
      </c>
      <c r="L121" s="124">
        <v>0</v>
      </c>
      <c r="M121" s="27">
        <f t="shared" si="50"/>
        <v>0</v>
      </c>
      <c r="N121" s="124">
        <v>0</v>
      </c>
      <c r="O121" s="27">
        <f t="shared" si="51"/>
        <v>0</v>
      </c>
      <c r="Q121" s="140">
        <f t="shared" si="73"/>
        <v>0</v>
      </c>
      <c r="R121">
        <f t="shared" si="74"/>
        <v>0</v>
      </c>
      <c r="S121">
        <f t="shared" si="75"/>
        <v>0</v>
      </c>
      <c r="T121">
        <f t="shared" si="76"/>
        <v>0</v>
      </c>
      <c r="U121">
        <f t="shared" si="77"/>
        <v>0</v>
      </c>
      <c r="V121">
        <f t="shared" si="78"/>
        <v>0</v>
      </c>
      <c r="W121">
        <f t="shared" si="79"/>
        <v>0</v>
      </c>
      <c r="X121">
        <f t="shared" si="80"/>
        <v>0</v>
      </c>
      <c r="Y121">
        <f t="shared" si="81"/>
        <v>0</v>
      </c>
      <c r="Z121">
        <f t="shared" si="82"/>
        <v>0</v>
      </c>
      <c r="AA121">
        <f t="shared" si="83"/>
        <v>0</v>
      </c>
      <c r="AB121">
        <f t="shared" si="84"/>
        <v>0</v>
      </c>
      <c r="AC121">
        <f t="shared" si="85"/>
        <v>0</v>
      </c>
      <c r="AD121">
        <f t="shared" si="86"/>
        <v>0</v>
      </c>
      <c r="AE121">
        <f t="shared" si="87"/>
        <v>0</v>
      </c>
      <c r="AF121">
        <f t="shared" si="67"/>
        <v>0</v>
      </c>
      <c r="AG121">
        <f t="shared" si="70"/>
        <v>0</v>
      </c>
      <c r="AL121" s="136"/>
      <c r="AM121" s="124">
        <v>0</v>
      </c>
      <c r="AN121" s="27">
        <f t="shared" si="68"/>
        <v>0</v>
      </c>
      <c r="AO121" s="124">
        <v>0</v>
      </c>
      <c r="AP121" s="27">
        <f t="shared" si="69"/>
        <v>0</v>
      </c>
    </row>
    <row r="122" spans="1:42" ht="13">
      <c r="A122" s="292"/>
      <c r="B122" s="288" t="s">
        <v>14</v>
      </c>
      <c r="C122" s="284">
        <v>46</v>
      </c>
      <c r="D122" s="85" t="s">
        <v>61</v>
      </c>
      <c r="E122" s="115">
        <v>1</v>
      </c>
      <c r="F122" s="125">
        <v>1</v>
      </c>
      <c r="G122" s="26">
        <f t="shared" si="71"/>
        <v>0</v>
      </c>
      <c r="H122" s="125">
        <v>0</v>
      </c>
      <c r="I122" s="26">
        <f t="shared" si="72"/>
        <v>1</v>
      </c>
      <c r="J122" s="125">
        <v>0</v>
      </c>
      <c r="K122" s="26">
        <f t="shared" si="49"/>
        <v>1</v>
      </c>
      <c r="L122" s="125">
        <v>0</v>
      </c>
      <c r="M122" s="26">
        <f t="shared" si="50"/>
        <v>1</v>
      </c>
      <c r="N122" s="125">
        <v>0</v>
      </c>
      <c r="O122" s="26">
        <f t="shared" si="51"/>
        <v>1</v>
      </c>
      <c r="Q122" s="140">
        <f t="shared" si="73"/>
        <v>0</v>
      </c>
      <c r="R122">
        <f t="shared" si="74"/>
        <v>0</v>
      </c>
      <c r="S122">
        <f t="shared" si="75"/>
        <v>0</v>
      </c>
      <c r="T122">
        <f t="shared" si="76"/>
        <v>0</v>
      </c>
      <c r="U122">
        <f t="shared" si="77"/>
        <v>0</v>
      </c>
      <c r="V122">
        <f t="shared" si="78"/>
        <v>0</v>
      </c>
      <c r="W122">
        <f t="shared" si="79"/>
        <v>0</v>
      </c>
      <c r="X122">
        <f t="shared" si="80"/>
        <v>0</v>
      </c>
      <c r="Y122">
        <f t="shared" si="81"/>
        <v>0</v>
      </c>
      <c r="Z122">
        <f t="shared" si="82"/>
        <v>0</v>
      </c>
      <c r="AA122">
        <f t="shared" si="83"/>
        <v>0</v>
      </c>
      <c r="AB122">
        <f t="shared" si="84"/>
        <v>0</v>
      </c>
      <c r="AC122">
        <f t="shared" si="85"/>
        <v>0</v>
      </c>
      <c r="AD122">
        <f t="shared" si="86"/>
        <v>0</v>
      </c>
      <c r="AE122">
        <f t="shared" si="87"/>
        <v>0</v>
      </c>
      <c r="AF122">
        <f t="shared" si="67"/>
        <v>1</v>
      </c>
      <c r="AG122">
        <f t="shared" si="70"/>
        <v>0</v>
      </c>
      <c r="AL122" s="136"/>
      <c r="AM122" s="125">
        <v>0</v>
      </c>
      <c r="AN122" s="26">
        <f t="shared" si="68"/>
        <v>1</v>
      </c>
      <c r="AO122" s="125">
        <v>0</v>
      </c>
      <c r="AP122" s="26">
        <f t="shared" si="69"/>
        <v>1</v>
      </c>
    </row>
    <row r="123" spans="1:42" ht="13">
      <c r="A123" s="292"/>
      <c r="B123" s="289"/>
      <c r="C123" s="278"/>
      <c r="D123" s="81" t="s">
        <v>62</v>
      </c>
      <c r="E123" s="110">
        <v>1</v>
      </c>
      <c r="F123" s="122">
        <v>1</v>
      </c>
      <c r="G123" s="8">
        <f t="shared" si="71"/>
        <v>0</v>
      </c>
      <c r="H123" s="122">
        <v>0</v>
      </c>
      <c r="I123" s="8">
        <f t="shared" si="72"/>
        <v>1</v>
      </c>
      <c r="J123" s="122">
        <v>0</v>
      </c>
      <c r="K123" s="8">
        <f t="shared" si="49"/>
        <v>1</v>
      </c>
      <c r="L123" s="122">
        <v>0</v>
      </c>
      <c r="M123" s="8">
        <f t="shared" si="50"/>
        <v>1</v>
      </c>
      <c r="N123" s="122">
        <v>0</v>
      </c>
      <c r="O123" s="8">
        <f t="shared" si="51"/>
        <v>1</v>
      </c>
      <c r="Q123" s="140">
        <f t="shared" si="73"/>
        <v>0</v>
      </c>
      <c r="R123">
        <f t="shared" si="74"/>
        <v>0</v>
      </c>
      <c r="S123">
        <f t="shared" si="75"/>
        <v>0</v>
      </c>
      <c r="T123">
        <f t="shared" si="76"/>
        <v>0</v>
      </c>
      <c r="U123">
        <f t="shared" si="77"/>
        <v>0</v>
      </c>
      <c r="V123">
        <f t="shared" si="78"/>
        <v>0</v>
      </c>
      <c r="W123">
        <f t="shared" si="79"/>
        <v>0</v>
      </c>
      <c r="X123">
        <f t="shared" si="80"/>
        <v>0</v>
      </c>
      <c r="Y123">
        <f t="shared" si="81"/>
        <v>0</v>
      </c>
      <c r="Z123">
        <f t="shared" si="82"/>
        <v>0</v>
      </c>
      <c r="AA123">
        <f t="shared" si="83"/>
        <v>0</v>
      </c>
      <c r="AB123">
        <f t="shared" si="84"/>
        <v>0</v>
      </c>
      <c r="AC123">
        <f t="shared" si="85"/>
        <v>0</v>
      </c>
      <c r="AD123">
        <f t="shared" si="86"/>
        <v>0</v>
      </c>
      <c r="AE123">
        <f t="shared" si="87"/>
        <v>0</v>
      </c>
      <c r="AF123">
        <f t="shared" si="67"/>
        <v>1</v>
      </c>
      <c r="AG123">
        <f t="shared" si="70"/>
        <v>0</v>
      </c>
      <c r="AL123" s="136"/>
      <c r="AM123" s="122">
        <v>0</v>
      </c>
      <c r="AN123" s="8">
        <f t="shared" si="68"/>
        <v>1</v>
      </c>
      <c r="AO123" s="122">
        <v>0</v>
      </c>
      <c r="AP123" s="8">
        <f t="shared" si="69"/>
        <v>1</v>
      </c>
    </row>
    <row r="124" spans="1:42" ht="13">
      <c r="A124" s="292"/>
      <c r="B124" s="289"/>
      <c r="C124" s="278"/>
      <c r="D124" s="81" t="s">
        <v>63</v>
      </c>
      <c r="E124" s="110">
        <v>0</v>
      </c>
      <c r="F124" s="122">
        <v>0</v>
      </c>
      <c r="G124" s="8">
        <f t="shared" si="71"/>
        <v>0</v>
      </c>
      <c r="H124" s="122">
        <v>0</v>
      </c>
      <c r="I124" s="8">
        <f t="shared" si="72"/>
        <v>0</v>
      </c>
      <c r="J124" s="122">
        <v>0</v>
      </c>
      <c r="K124" s="8">
        <f t="shared" si="49"/>
        <v>0</v>
      </c>
      <c r="L124" s="122">
        <v>0</v>
      </c>
      <c r="M124" s="8">
        <f t="shared" si="50"/>
        <v>0</v>
      </c>
      <c r="N124" s="122">
        <v>0</v>
      </c>
      <c r="O124" s="8">
        <f t="shared" si="51"/>
        <v>0</v>
      </c>
      <c r="Q124" s="140">
        <f t="shared" si="73"/>
        <v>0</v>
      </c>
      <c r="R124">
        <f t="shared" si="74"/>
        <v>0</v>
      </c>
      <c r="S124">
        <f t="shared" si="75"/>
        <v>0</v>
      </c>
      <c r="T124">
        <f t="shared" si="76"/>
        <v>0</v>
      </c>
      <c r="U124">
        <f t="shared" si="77"/>
        <v>0</v>
      </c>
      <c r="V124">
        <f t="shared" si="78"/>
        <v>0</v>
      </c>
      <c r="W124">
        <f t="shared" si="79"/>
        <v>0</v>
      </c>
      <c r="X124">
        <f t="shared" si="80"/>
        <v>0</v>
      </c>
      <c r="Y124">
        <f t="shared" si="81"/>
        <v>0</v>
      </c>
      <c r="Z124">
        <f t="shared" si="82"/>
        <v>0</v>
      </c>
      <c r="AA124">
        <f t="shared" si="83"/>
        <v>0</v>
      </c>
      <c r="AB124">
        <f t="shared" si="84"/>
        <v>0</v>
      </c>
      <c r="AC124">
        <f t="shared" si="85"/>
        <v>0</v>
      </c>
      <c r="AD124">
        <f t="shared" si="86"/>
        <v>0</v>
      </c>
      <c r="AE124">
        <f t="shared" si="87"/>
        <v>0</v>
      </c>
      <c r="AF124">
        <f t="shared" si="67"/>
        <v>0</v>
      </c>
      <c r="AG124">
        <f t="shared" si="70"/>
        <v>0</v>
      </c>
      <c r="AL124" s="136"/>
      <c r="AM124" s="122">
        <v>0</v>
      </c>
      <c r="AN124" s="8">
        <f t="shared" si="68"/>
        <v>0</v>
      </c>
      <c r="AO124" s="122">
        <v>0</v>
      </c>
      <c r="AP124" s="8">
        <f t="shared" si="69"/>
        <v>0</v>
      </c>
    </row>
    <row r="125" spans="1:42" ht="13">
      <c r="A125" s="292"/>
      <c r="B125" s="289"/>
      <c r="C125" s="278"/>
      <c r="D125" s="81" t="s">
        <v>64</v>
      </c>
      <c r="E125" s="110">
        <v>1</v>
      </c>
      <c r="F125" s="122">
        <v>1</v>
      </c>
      <c r="G125" s="8">
        <f t="shared" si="71"/>
        <v>0</v>
      </c>
      <c r="H125" s="122">
        <v>0</v>
      </c>
      <c r="I125" s="8">
        <f t="shared" si="72"/>
        <v>1</v>
      </c>
      <c r="J125" s="122">
        <v>0</v>
      </c>
      <c r="K125" s="8">
        <f t="shared" si="49"/>
        <v>1</v>
      </c>
      <c r="L125" s="122">
        <v>0</v>
      </c>
      <c r="M125" s="8">
        <f t="shared" si="50"/>
        <v>1</v>
      </c>
      <c r="N125" s="122">
        <v>0</v>
      </c>
      <c r="O125" s="8">
        <f t="shared" si="51"/>
        <v>1</v>
      </c>
      <c r="Q125" s="140">
        <f t="shared" si="73"/>
        <v>0</v>
      </c>
      <c r="R125">
        <f t="shared" si="74"/>
        <v>0</v>
      </c>
      <c r="S125">
        <f t="shared" si="75"/>
        <v>0</v>
      </c>
      <c r="T125">
        <f t="shared" si="76"/>
        <v>0</v>
      </c>
      <c r="U125">
        <f t="shared" si="77"/>
        <v>0</v>
      </c>
      <c r="V125">
        <f t="shared" si="78"/>
        <v>0</v>
      </c>
      <c r="W125">
        <f t="shared" si="79"/>
        <v>0</v>
      </c>
      <c r="X125">
        <f t="shared" si="80"/>
        <v>0</v>
      </c>
      <c r="Y125">
        <f t="shared" si="81"/>
        <v>0</v>
      </c>
      <c r="Z125">
        <f t="shared" si="82"/>
        <v>0</v>
      </c>
      <c r="AA125">
        <f t="shared" si="83"/>
        <v>0</v>
      </c>
      <c r="AB125">
        <f t="shared" si="84"/>
        <v>0</v>
      </c>
      <c r="AC125">
        <f t="shared" si="85"/>
        <v>0</v>
      </c>
      <c r="AD125">
        <f t="shared" si="86"/>
        <v>0</v>
      </c>
      <c r="AE125">
        <f t="shared" si="87"/>
        <v>0</v>
      </c>
      <c r="AF125">
        <f t="shared" si="67"/>
        <v>1</v>
      </c>
      <c r="AG125">
        <f t="shared" si="70"/>
        <v>0</v>
      </c>
      <c r="AL125" s="136"/>
      <c r="AM125" s="122">
        <v>0</v>
      </c>
      <c r="AN125" s="8">
        <f t="shared" si="68"/>
        <v>1</v>
      </c>
      <c r="AO125" s="122">
        <v>0</v>
      </c>
      <c r="AP125" s="8">
        <f t="shared" si="69"/>
        <v>1</v>
      </c>
    </row>
    <row r="126" spans="1:42" ht="14" thickBot="1">
      <c r="A126" s="292"/>
      <c r="B126" s="290"/>
      <c r="C126" s="279"/>
      <c r="D126" s="84" t="s">
        <v>65</v>
      </c>
      <c r="E126" s="116">
        <v>0</v>
      </c>
      <c r="F126" s="124">
        <v>0</v>
      </c>
      <c r="G126" s="27">
        <f t="shared" ref="G126:G157" si="88">$E126-F126</f>
        <v>0</v>
      </c>
      <c r="H126" s="124">
        <v>0</v>
      </c>
      <c r="I126" s="27">
        <f t="shared" ref="I126:I157" si="89">$E126-H126</f>
        <v>0</v>
      </c>
      <c r="J126" s="124">
        <v>0</v>
      </c>
      <c r="K126" s="27">
        <f t="shared" si="49"/>
        <v>0</v>
      </c>
      <c r="L126" s="124">
        <v>0</v>
      </c>
      <c r="M126" s="27">
        <f t="shared" si="50"/>
        <v>0</v>
      </c>
      <c r="N126" s="124">
        <v>0</v>
      </c>
      <c r="O126" s="27">
        <f t="shared" si="51"/>
        <v>0</v>
      </c>
      <c r="Q126" s="140">
        <f t="shared" si="73"/>
        <v>0</v>
      </c>
      <c r="R126">
        <f t="shared" si="74"/>
        <v>0</v>
      </c>
      <c r="S126">
        <f t="shared" si="75"/>
        <v>0</v>
      </c>
      <c r="T126">
        <f t="shared" si="76"/>
        <v>0</v>
      </c>
      <c r="U126">
        <f t="shared" si="77"/>
        <v>0</v>
      </c>
      <c r="V126">
        <f t="shared" si="78"/>
        <v>0</v>
      </c>
      <c r="W126">
        <f t="shared" si="79"/>
        <v>0</v>
      </c>
      <c r="X126">
        <f t="shared" si="80"/>
        <v>0</v>
      </c>
      <c r="Y126">
        <f t="shared" si="81"/>
        <v>0</v>
      </c>
      <c r="Z126">
        <f t="shared" si="82"/>
        <v>0</v>
      </c>
      <c r="AA126">
        <f t="shared" si="83"/>
        <v>0</v>
      </c>
      <c r="AB126">
        <f t="shared" si="84"/>
        <v>0</v>
      </c>
      <c r="AC126">
        <f t="shared" si="85"/>
        <v>0</v>
      </c>
      <c r="AD126">
        <f t="shared" si="86"/>
        <v>0</v>
      </c>
      <c r="AE126">
        <f t="shared" si="87"/>
        <v>0</v>
      </c>
      <c r="AF126">
        <f t="shared" si="67"/>
        <v>0</v>
      </c>
      <c r="AG126">
        <f t="shared" si="70"/>
        <v>0</v>
      </c>
      <c r="AL126" s="136"/>
      <c r="AM126" s="124">
        <v>0</v>
      </c>
      <c r="AN126" s="27">
        <f t="shared" si="68"/>
        <v>0</v>
      </c>
      <c r="AO126" s="124">
        <v>0</v>
      </c>
      <c r="AP126" s="27">
        <f t="shared" si="69"/>
        <v>0</v>
      </c>
    </row>
    <row r="127" spans="1:42" ht="13">
      <c r="A127" s="292"/>
      <c r="B127" s="288" t="s">
        <v>14</v>
      </c>
      <c r="C127" s="284">
        <v>66</v>
      </c>
      <c r="D127" s="85" t="s">
        <v>61</v>
      </c>
      <c r="E127" s="115">
        <v>1</v>
      </c>
      <c r="F127" s="125">
        <v>1</v>
      </c>
      <c r="G127" s="26">
        <f t="shared" si="88"/>
        <v>0</v>
      </c>
      <c r="H127" s="125">
        <v>0</v>
      </c>
      <c r="I127" s="26">
        <f t="shared" si="89"/>
        <v>1</v>
      </c>
      <c r="J127" s="125">
        <v>0</v>
      </c>
      <c r="K127" s="26">
        <f t="shared" si="49"/>
        <v>1</v>
      </c>
      <c r="L127" s="125">
        <v>0</v>
      </c>
      <c r="M127" s="26">
        <f t="shared" si="50"/>
        <v>1</v>
      </c>
      <c r="N127" s="125">
        <v>0</v>
      </c>
      <c r="O127" s="26">
        <f t="shared" si="51"/>
        <v>1</v>
      </c>
      <c r="Q127" s="140">
        <f t="shared" si="73"/>
        <v>0</v>
      </c>
      <c r="R127">
        <f t="shared" si="74"/>
        <v>0</v>
      </c>
      <c r="S127">
        <f t="shared" si="75"/>
        <v>0</v>
      </c>
      <c r="T127">
        <f t="shared" si="76"/>
        <v>0</v>
      </c>
      <c r="U127">
        <f t="shared" si="77"/>
        <v>0</v>
      </c>
      <c r="V127">
        <f t="shared" si="78"/>
        <v>0</v>
      </c>
      <c r="W127">
        <f t="shared" si="79"/>
        <v>0</v>
      </c>
      <c r="X127">
        <f t="shared" si="80"/>
        <v>0</v>
      </c>
      <c r="Y127">
        <f t="shared" si="81"/>
        <v>0</v>
      </c>
      <c r="Z127">
        <f t="shared" si="82"/>
        <v>0</v>
      </c>
      <c r="AA127">
        <f t="shared" si="83"/>
        <v>0</v>
      </c>
      <c r="AB127">
        <f t="shared" si="84"/>
        <v>0</v>
      </c>
      <c r="AC127">
        <f t="shared" si="85"/>
        <v>0</v>
      </c>
      <c r="AD127">
        <f t="shared" si="86"/>
        <v>0</v>
      </c>
      <c r="AE127">
        <f t="shared" si="87"/>
        <v>0</v>
      </c>
      <c r="AF127">
        <f t="shared" si="67"/>
        <v>1</v>
      </c>
      <c r="AG127">
        <f t="shared" si="70"/>
        <v>0</v>
      </c>
      <c r="AL127" s="136"/>
      <c r="AM127" s="125">
        <v>0</v>
      </c>
      <c r="AN127" s="26">
        <f t="shared" ref="AN127:AN145" si="90">$E127-AM127</f>
        <v>1</v>
      </c>
      <c r="AO127" s="125">
        <v>0</v>
      </c>
      <c r="AP127" s="26">
        <f t="shared" ref="AP127:AP145" si="91">$E127-AO127</f>
        <v>1</v>
      </c>
    </row>
    <row r="128" spans="1:42" ht="13">
      <c r="A128" s="292"/>
      <c r="B128" s="289"/>
      <c r="C128" s="278"/>
      <c r="D128" s="81" t="s">
        <v>62</v>
      </c>
      <c r="E128" s="110">
        <v>1</v>
      </c>
      <c r="F128" s="122">
        <v>1</v>
      </c>
      <c r="G128" s="8">
        <f t="shared" si="88"/>
        <v>0</v>
      </c>
      <c r="H128" s="122">
        <v>0</v>
      </c>
      <c r="I128" s="8">
        <f t="shared" si="89"/>
        <v>1</v>
      </c>
      <c r="J128" s="122">
        <v>0</v>
      </c>
      <c r="K128" s="8">
        <f t="shared" si="49"/>
        <v>1</v>
      </c>
      <c r="L128" s="122">
        <v>0</v>
      </c>
      <c r="M128" s="8">
        <f t="shared" si="50"/>
        <v>1</v>
      </c>
      <c r="N128" s="122">
        <v>0</v>
      </c>
      <c r="O128" s="8">
        <f t="shared" si="51"/>
        <v>1</v>
      </c>
      <c r="Q128" s="140">
        <f t="shared" si="73"/>
        <v>0</v>
      </c>
      <c r="R128">
        <f t="shared" si="74"/>
        <v>0</v>
      </c>
      <c r="S128">
        <f t="shared" si="75"/>
        <v>0</v>
      </c>
      <c r="T128">
        <f t="shared" si="76"/>
        <v>0</v>
      </c>
      <c r="U128">
        <f t="shared" si="77"/>
        <v>0</v>
      </c>
      <c r="V128">
        <f t="shared" si="78"/>
        <v>0</v>
      </c>
      <c r="W128">
        <f t="shared" si="79"/>
        <v>0</v>
      </c>
      <c r="X128">
        <f t="shared" si="80"/>
        <v>0</v>
      </c>
      <c r="Y128">
        <f t="shared" si="81"/>
        <v>0</v>
      </c>
      <c r="Z128">
        <f t="shared" si="82"/>
        <v>0</v>
      </c>
      <c r="AA128">
        <f t="shared" si="83"/>
        <v>0</v>
      </c>
      <c r="AB128">
        <f t="shared" si="84"/>
        <v>0</v>
      </c>
      <c r="AC128">
        <f t="shared" si="85"/>
        <v>0</v>
      </c>
      <c r="AD128">
        <f t="shared" si="86"/>
        <v>0</v>
      </c>
      <c r="AE128">
        <f t="shared" si="87"/>
        <v>0</v>
      </c>
      <c r="AF128">
        <f t="shared" si="67"/>
        <v>1</v>
      </c>
      <c r="AG128">
        <f t="shared" si="70"/>
        <v>0</v>
      </c>
      <c r="AL128" s="136"/>
      <c r="AM128" s="122">
        <v>0</v>
      </c>
      <c r="AN128" s="8">
        <f t="shared" si="90"/>
        <v>1</v>
      </c>
      <c r="AO128" s="122">
        <v>0</v>
      </c>
      <c r="AP128" s="8">
        <f t="shared" si="91"/>
        <v>1</v>
      </c>
    </row>
    <row r="129" spans="1:42" ht="13">
      <c r="A129" s="292"/>
      <c r="B129" s="289"/>
      <c r="C129" s="278"/>
      <c r="D129" s="81" t="s">
        <v>63</v>
      </c>
      <c r="E129" s="110">
        <v>0</v>
      </c>
      <c r="F129" s="122">
        <v>0</v>
      </c>
      <c r="G129" s="8">
        <f t="shared" si="88"/>
        <v>0</v>
      </c>
      <c r="H129" s="122">
        <v>0</v>
      </c>
      <c r="I129" s="8">
        <f t="shared" si="89"/>
        <v>0</v>
      </c>
      <c r="J129" s="122">
        <v>0</v>
      </c>
      <c r="K129" s="8">
        <f t="shared" si="49"/>
        <v>0</v>
      </c>
      <c r="L129" s="122">
        <v>0</v>
      </c>
      <c r="M129" s="8">
        <f t="shared" si="50"/>
        <v>0</v>
      </c>
      <c r="N129" s="122">
        <v>0</v>
      </c>
      <c r="O129" s="8">
        <f t="shared" si="51"/>
        <v>0</v>
      </c>
      <c r="Q129" s="140">
        <f t="shared" si="73"/>
        <v>0</v>
      </c>
      <c r="R129">
        <f t="shared" si="74"/>
        <v>0</v>
      </c>
      <c r="S129">
        <f t="shared" si="75"/>
        <v>0</v>
      </c>
      <c r="T129">
        <f t="shared" si="76"/>
        <v>0</v>
      </c>
      <c r="U129">
        <f t="shared" si="77"/>
        <v>0</v>
      </c>
      <c r="V129">
        <f t="shared" si="78"/>
        <v>0</v>
      </c>
      <c r="W129">
        <f t="shared" si="79"/>
        <v>0</v>
      </c>
      <c r="X129">
        <f t="shared" si="80"/>
        <v>0</v>
      </c>
      <c r="Y129">
        <f t="shared" si="81"/>
        <v>0</v>
      </c>
      <c r="Z129">
        <f t="shared" si="82"/>
        <v>0</v>
      </c>
      <c r="AA129">
        <f t="shared" si="83"/>
        <v>0</v>
      </c>
      <c r="AB129">
        <f t="shared" si="84"/>
        <v>0</v>
      </c>
      <c r="AC129">
        <f t="shared" si="85"/>
        <v>0</v>
      </c>
      <c r="AD129">
        <f t="shared" si="86"/>
        <v>0</v>
      </c>
      <c r="AE129">
        <f t="shared" si="87"/>
        <v>0</v>
      </c>
      <c r="AF129">
        <f t="shared" si="67"/>
        <v>0</v>
      </c>
      <c r="AG129">
        <f t="shared" si="70"/>
        <v>0</v>
      </c>
      <c r="AL129" s="136"/>
      <c r="AM129" s="122">
        <v>0</v>
      </c>
      <c r="AN129" s="8">
        <f t="shared" si="90"/>
        <v>0</v>
      </c>
      <c r="AO129" s="122">
        <v>0</v>
      </c>
      <c r="AP129" s="8">
        <f t="shared" si="91"/>
        <v>0</v>
      </c>
    </row>
    <row r="130" spans="1:42" ht="13">
      <c r="A130" s="292"/>
      <c r="B130" s="289"/>
      <c r="C130" s="278"/>
      <c r="D130" s="81" t="s">
        <v>64</v>
      </c>
      <c r="E130" s="110">
        <v>1</v>
      </c>
      <c r="F130" s="122">
        <v>1</v>
      </c>
      <c r="G130" s="8">
        <f t="shared" si="88"/>
        <v>0</v>
      </c>
      <c r="H130" s="122">
        <v>1</v>
      </c>
      <c r="I130" s="8">
        <f t="shared" si="89"/>
        <v>0</v>
      </c>
      <c r="J130" s="122">
        <v>0</v>
      </c>
      <c r="K130" s="8">
        <f t="shared" ref="K130:K193" si="92">$E130-J130</f>
        <v>1</v>
      </c>
      <c r="L130" s="122">
        <v>0</v>
      </c>
      <c r="M130" s="8">
        <f t="shared" ref="M130:M193" si="93">$E130-L130</f>
        <v>1</v>
      </c>
      <c r="N130" s="122">
        <v>0</v>
      </c>
      <c r="O130" s="8">
        <f t="shared" ref="O130:O193" si="94">$E130-N130</f>
        <v>1</v>
      </c>
      <c r="Q130" s="140">
        <f t="shared" si="73"/>
        <v>0</v>
      </c>
      <c r="R130">
        <f t="shared" si="74"/>
        <v>0</v>
      </c>
      <c r="S130">
        <f t="shared" si="75"/>
        <v>0</v>
      </c>
      <c r="T130">
        <f t="shared" si="76"/>
        <v>0</v>
      </c>
      <c r="U130">
        <f t="shared" si="77"/>
        <v>0</v>
      </c>
      <c r="V130">
        <f t="shared" si="78"/>
        <v>0</v>
      </c>
      <c r="W130">
        <f t="shared" si="79"/>
        <v>0</v>
      </c>
      <c r="X130">
        <f t="shared" si="80"/>
        <v>0</v>
      </c>
      <c r="Y130">
        <f t="shared" si="81"/>
        <v>0</v>
      </c>
      <c r="Z130">
        <f t="shared" si="82"/>
        <v>0</v>
      </c>
      <c r="AA130">
        <f t="shared" si="83"/>
        <v>0</v>
      </c>
      <c r="AB130">
        <f t="shared" si="84"/>
        <v>1</v>
      </c>
      <c r="AC130">
        <f t="shared" si="85"/>
        <v>0</v>
      </c>
      <c r="AD130">
        <f t="shared" si="86"/>
        <v>0</v>
      </c>
      <c r="AE130">
        <f t="shared" si="87"/>
        <v>0</v>
      </c>
      <c r="AF130">
        <f t="shared" si="67"/>
        <v>1</v>
      </c>
      <c r="AG130">
        <f t="shared" si="70"/>
        <v>1</v>
      </c>
      <c r="AL130" s="136"/>
      <c r="AM130" s="122">
        <v>1</v>
      </c>
      <c r="AN130" s="8">
        <f t="shared" si="90"/>
        <v>0</v>
      </c>
      <c r="AO130" s="122">
        <v>1</v>
      </c>
      <c r="AP130" s="8">
        <f t="shared" si="91"/>
        <v>0</v>
      </c>
    </row>
    <row r="131" spans="1:42" ht="14" thickBot="1">
      <c r="A131" s="292"/>
      <c r="B131" s="290"/>
      <c r="C131" s="279"/>
      <c r="D131" s="84" t="s">
        <v>65</v>
      </c>
      <c r="E131" s="116">
        <v>0</v>
      </c>
      <c r="F131" s="124">
        <v>0</v>
      </c>
      <c r="G131" s="27">
        <f t="shared" si="88"/>
        <v>0</v>
      </c>
      <c r="H131" s="124">
        <v>0</v>
      </c>
      <c r="I131" s="27">
        <f t="shared" si="89"/>
        <v>0</v>
      </c>
      <c r="J131" s="124">
        <v>0</v>
      </c>
      <c r="K131" s="27">
        <f t="shared" si="92"/>
        <v>0</v>
      </c>
      <c r="L131" s="124">
        <v>0</v>
      </c>
      <c r="M131" s="27">
        <f t="shared" si="93"/>
        <v>0</v>
      </c>
      <c r="N131" s="124">
        <v>0</v>
      </c>
      <c r="O131" s="27">
        <f t="shared" si="94"/>
        <v>0</v>
      </c>
      <c r="Q131" s="140">
        <f t="shared" ref="Q131:Q162" si="95">IF($E131*(F131+H131+J131+L131+N131) = 5, 1, 0)</f>
        <v>0</v>
      </c>
      <c r="R131">
        <f t="shared" ref="R131:R162" si="96">IF($E131*(F131+H131+J131+L131) = 4, 1, 0)</f>
        <v>0</v>
      </c>
      <c r="S131">
        <f t="shared" ref="S131:S162" si="97">IF($E131*(F131+H131+J131+N131) = 4, 1, 0)</f>
        <v>0</v>
      </c>
      <c r="T131">
        <f t="shared" ref="T131:T162" si="98">IF($E131*(F131+H131+L131+N131) = 4, 1, 0)</f>
        <v>0</v>
      </c>
      <c r="U131">
        <f t="shared" ref="U131:U162" si="99">IF($E131*(F131+J131+L131+N131) = 4, 1, 0)</f>
        <v>0</v>
      </c>
      <c r="V131">
        <f t="shared" ref="V131:V162" si="100">IF($E131*(F131+H131+J131) = 3, 1, 0)</f>
        <v>0</v>
      </c>
      <c r="W131">
        <f t="shared" ref="W131:W162" si="101">IF($E131*(F131+H131+L131) = 3, 1, 0)</f>
        <v>0</v>
      </c>
      <c r="X131">
        <f t="shared" ref="X131:X162" si="102">IF($E131*(F131+H131+N131) = 3, 1, 0)</f>
        <v>0</v>
      </c>
      <c r="Y131">
        <f t="shared" ref="Y131:Y162" si="103">IF($E131*(F131+J131+L131) = 3, 1, 0)</f>
        <v>0</v>
      </c>
      <c r="Z131">
        <f t="shared" ref="Z131:Z162" si="104">IF($E131*(F131+J131+N131) = 3, 1, 0)</f>
        <v>0</v>
      </c>
      <c r="AA131">
        <f t="shared" ref="AA131:AA162" si="105">IF($E131*(F131+L131+N131) = 3, 1, 0)</f>
        <v>0</v>
      </c>
      <c r="AB131">
        <f t="shared" ref="AB131:AB162" si="106">IF($E131*(F131+H131) = 2, 1, 0)</f>
        <v>0</v>
      </c>
      <c r="AC131">
        <f t="shared" ref="AC131:AC162" si="107">IF($E131*(F131+J131) = 2, 1, 0)</f>
        <v>0</v>
      </c>
      <c r="AD131">
        <f t="shared" ref="AD131:AD162" si="108">IF($E131*(F131+L131) = 2, 1, 0)</f>
        <v>0</v>
      </c>
      <c r="AE131">
        <f t="shared" ref="AE131:AE162" si="109">IF($E131*(F131+N131) = 2, 1, 0)</f>
        <v>0</v>
      </c>
      <c r="AF131">
        <f t="shared" ref="AF131:AF194" si="110">IF($E131*F131 = 1, 1, 0)</f>
        <v>0</v>
      </c>
      <c r="AG131">
        <f t="shared" si="70"/>
        <v>0</v>
      </c>
      <c r="AL131" s="136"/>
      <c r="AM131" s="124">
        <v>0</v>
      </c>
      <c r="AN131" s="27">
        <f t="shared" si="90"/>
        <v>0</v>
      </c>
      <c r="AO131" s="124">
        <v>0</v>
      </c>
      <c r="AP131" s="27">
        <f t="shared" si="91"/>
        <v>0</v>
      </c>
    </row>
    <row r="132" spans="1:42" ht="13">
      <c r="A132" s="292"/>
      <c r="B132" s="288" t="s">
        <v>14</v>
      </c>
      <c r="C132" s="284">
        <v>96</v>
      </c>
      <c r="D132" s="85" t="s">
        <v>61</v>
      </c>
      <c r="E132" s="115">
        <v>1</v>
      </c>
      <c r="F132" s="125">
        <v>1</v>
      </c>
      <c r="G132" s="26">
        <f t="shared" si="88"/>
        <v>0</v>
      </c>
      <c r="H132" s="125">
        <v>0</v>
      </c>
      <c r="I132" s="26">
        <f t="shared" si="89"/>
        <v>1</v>
      </c>
      <c r="J132" s="125">
        <v>0</v>
      </c>
      <c r="K132" s="26">
        <f t="shared" si="92"/>
        <v>1</v>
      </c>
      <c r="L132" s="125">
        <v>0</v>
      </c>
      <c r="M132" s="26">
        <f t="shared" si="93"/>
        <v>1</v>
      </c>
      <c r="N132" s="125">
        <v>0</v>
      </c>
      <c r="O132" s="26">
        <f t="shared" si="94"/>
        <v>1</v>
      </c>
      <c r="Q132" s="140">
        <f t="shared" si="95"/>
        <v>0</v>
      </c>
      <c r="R132">
        <f t="shared" si="96"/>
        <v>0</v>
      </c>
      <c r="S132">
        <f t="shared" si="97"/>
        <v>0</v>
      </c>
      <c r="T132">
        <f t="shared" si="98"/>
        <v>0</v>
      </c>
      <c r="U132">
        <f t="shared" si="99"/>
        <v>0</v>
      </c>
      <c r="V132">
        <f t="shared" si="100"/>
        <v>0</v>
      </c>
      <c r="W132">
        <f t="shared" si="101"/>
        <v>0</v>
      </c>
      <c r="X132">
        <f t="shared" si="102"/>
        <v>0</v>
      </c>
      <c r="Y132">
        <f t="shared" si="103"/>
        <v>0</v>
      </c>
      <c r="Z132">
        <f t="shared" si="104"/>
        <v>0</v>
      </c>
      <c r="AA132">
        <f t="shared" si="105"/>
        <v>0</v>
      </c>
      <c r="AB132">
        <f t="shared" si="106"/>
        <v>0</v>
      </c>
      <c r="AC132">
        <f t="shared" si="107"/>
        <v>0</v>
      </c>
      <c r="AD132">
        <f t="shared" si="108"/>
        <v>0</v>
      </c>
      <c r="AE132">
        <f t="shared" si="109"/>
        <v>0</v>
      </c>
      <c r="AF132">
        <f t="shared" si="110"/>
        <v>1</v>
      </c>
      <c r="AG132">
        <f t="shared" ref="AG132:AG195" si="111">IF($E132*H132 = 1, 1, 0)</f>
        <v>0</v>
      </c>
      <c r="AL132" s="136"/>
      <c r="AM132" s="125">
        <v>0</v>
      </c>
      <c r="AN132" s="26">
        <f t="shared" si="90"/>
        <v>1</v>
      </c>
      <c r="AO132" s="125">
        <v>0</v>
      </c>
      <c r="AP132" s="26">
        <f t="shared" si="91"/>
        <v>1</v>
      </c>
    </row>
    <row r="133" spans="1:42" ht="13">
      <c r="A133" s="292"/>
      <c r="B133" s="289"/>
      <c r="C133" s="278"/>
      <c r="D133" s="81" t="s">
        <v>62</v>
      </c>
      <c r="E133" s="110">
        <v>1</v>
      </c>
      <c r="F133" s="122">
        <v>1</v>
      </c>
      <c r="G133" s="8">
        <f t="shared" si="88"/>
        <v>0</v>
      </c>
      <c r="H133" s="122">
        <v>0</v>
      </c>
      <c r="I133" s="8">
        <f t="shared" si="89"/>
        <v>1</v>
      </c>
      <c r="J133" s="122">
        <v>0</v>
      </c>
      <c r="K133" s="8">
        <f t="shared" si="92"/>
        <v>1</v>
      </c>
      <c r="L133" s="122">
        <v>0</v>
      </c>
      <c r="M133" s="8">
        <f t="shared" si="93"/>
        <v>1</v>
      </c>
      <c r="N133" s="122">
        <v>0</v>
      </c>
      <c r="O133" s="8">
        <f t="shared" si="94"/>
        <v>1</v>
      </c>
      <c r="Q133" s="140">
        <f t="shared" si="95"/>
        <v>0</v>
      </c>
      <c r="R133">
        <f t="shared" si="96"/>
        <v>0</v>
      </c>
      <c r="S133">
        <f t="shared" si="97"/>
        <v>0</v>
      </c>
      <c r="T133">
        <f t="shared" si="98"/>
        <v>0</v>
      </c>
      <c r="U133">
        <f t="shared" si="99"/>
        <v>0</v>
      </c>
      <c r="V133">
        <f t="shared" si="100"/>
        <v>0</v>
      </c>
      <c r="W133">
        <f t="shared" si="101"/>
        <v>0</v>
      </c>
      <c r="X133">
        <f t="shared" si="102"/>
        <v>0</v>
      </c>
      <c r="Y133">
        <f t="shared" si="103"/>
        <v>0</v>
      </c>
      <c r="Z133">
        <f t="shared" si="104"/>
        <v>0</v>
      </c>
      <c r="AA133">
        <f t="shared" si="105"/>
        <v>0</v>
      </c>
      <c r="AB133">
        <f t="shared" si="106"/>
        <v>0</v>
      </c>
      <c r="AC133">
        <f t="shared" si="107"/>
        <v>0</v>
      </c>
      <c r="AD133">
        <f t="shared" si="108"/>
        <v>0</v>
      </c>
      <c r="AE133">
        <f t="shared" si="109"/>
        <v>0</v>
      </c>
      <c r="AF133">
        <f t="shared" si="110"/>
        <v>1</v>
      </c>
      <c r="AG133">
        <f t="shared" si="111"/>
        <v>0</v>
      </c>
      <c r="AL133" s="136"/>
      <c r="AM133" s="122">
        <v>0</v>
      </c>
      <c r="AN133" s="8">
        <f t="shared" si="90"/>
        <v>1</v>
      </c>
      <c r="AO133" s="122">
        <v>0</v>
      </c>
      <c r="AP133" s="8">
        <f t="shared" si="91"/>
        <v>1</v>
      </c>
    </row>
    <row r="134" spans="1:42" ht="13">
      <c r="A134" s="292"/>
      <c r="B134" s="289"/>
      <c r="C134" s="278"/>
      <c r="D134" s="81" t="s">
        <v>63</v>
      </c>
      <c r="E134" s="110">
        <v>1</v>
      </c>
      <c r="F134" s="122">
        <v>1</v>
      </c>
      <c r="G134" s="8">
        <f t="shared" si="88"/>
        <v>0</v>
      </c>
      <c r="H134" s="122">
        <v>0</v>
      </c>
      <c r="I134" s="8">
        <f t="shared" si="89"/>
        <v>1</v>
      </c>
      <c r="J134" s="122">
        <v>0</v>
      </c>
      <c r="K134" s="8">
        <f t="shared" si="92"/>
        <v>1</v>
      </c>
      <c r="L134" s="122">
        <v>0</v>
      </c>
      <c r="M134" s="8">
        <f t="shared" si="93"/>
        <v>1</v>
      </c>
      <c r="N134" s="122">
        <v>0</v>
      </c>
      <c r="O134" s="8">
        <f t="shared" si="94"/>
        <v>1</v>
      </c>
      <c r="Q134" s="140">
        <f t="shared" si="95"/>
        <v>0</v>
      </c>
      <c r="R134">
        <f t="shared" si="96"/>
        <v>0</v>
      </c>
      <c r="S134">
        <f t="shared" si="97"/>
        <v>0</v>
      </c>
      <c r="T134">
        <f t="shared" si="98"/>
        <v>0</v>
      </c>
      <c r="U134">
        <f t="shared" si="99"/>
        <v>0</v>
      </c>
      <c r="V134">
        <f t="shared" si="100"/>
        <v>0</v>
      </c>
      <c r="W134">
        <f t="shared" si="101"/>
        <v>0</v>
      </c>
      <c r="X134">
        <f t="shared" si="102"/>
        <v>0</v>
      </c>
      <c r="Y134">
        <f t="shared" si="103"/>
        <v>0</v>
      </c>
      <c r="Z134">
        <f t="shared" si="104"/>
        <v>0</v>
      </c>
      <c r="AA134">
        <f t="shared" si="105"/>
        <v>0</v>
      </c>
      <c r="AB134">
        <f t="shared" si="106"/>
        <v>0</v>
      </c>
      <c r="AC134">
        <f t="shared" si="107"/>
        <v>0</v>
      </c>
      <c r="AD134">
        <f t="shared" si="108"/>
        <v>0</v>
      </c>
      <c r="AE134">
        <f t="shared" si="109"/>
        <v>0</v>
      </c>
      <c r="AF134">
        <f t="shared" si="110"/>
        <v>1</v>
      </c>
      <c r="AG134">
        <f t="shared" si="111"/>
        <v>0</v>
      </c>
      <c r="AL134" s="136"/>
      <c r="AM134" s="122">
        <v>0</v>
      </c>
      <c r="AN134" s="8">
        <f t="shared" si="90"/>
        <v>1</v>
      </c>
      <c r="AO134" s="122">
        <v>0</v>
      </c>
      <c r="AP134" s="8">
        <f t="shared" si="91"/>
        <v>1</v>
      </c>
    </row>
    <row r="135" spans="1:42" ht="13">
      <c r="A135" s="292"/>
      <c r="B135" s="289"/>
      <c r="C135" s="278"/>
      <c r="D135" s="81" t="s">
        <v>64</v>
      </c>
      <c r="E135" s="110">
        <v>0</v>
      </c>
      <c r="F135" s="122">
        <v>0</v>
      </c>
      <c r="G135" s="8">
        <f t="shared" si="88"/>
        <v>0</v>
      </c>
      <c r="H135" s="122">
        <v>0</v>
      </c>
      <c r="I135" s="8">
        <f t="shared" si="89"/>
        <v>0</v>
      </c>
      <c r="J135" s="122">
        <v>0</v>
      </c>
      <c r="K135" s="8">
        <f t="shared" si="92"/>
        <v>0</v>
      </c>
      <c r="L135" s="122">
        <v>0</v>
      </c>
      <c r="M135" s="8">
        <f t="shared" si="93"/>
        <v>0</v>
      </c>
      <c r="N135" s="122">
        <v>0</v>
      </c>
      <c r="O135" s="8">
        <f t="shared" si="94"/>
        <v>0</v>
      </c>
      <c r="Q135" s="140">
        <f t="shared" si="95"/>
        <v>0</v>
      </c>
      <c r="R135">
        <f t="shared" si="96"/>
        <v>0</v>
      </c>
      <c r="S135">
        <f t="shared" si="97"/>
        <v>0</v>
      </c>
      <c r="T135">
        <f t="shared" si="98"/>
        <v>0</v>
      </c>
      <c r="U135">
        <f t="shared" si="99"/>
        <v>0</v>
      </c>
      <c r="V135">
        <f t="shared" si="100"/>
        <v>0</v>
      </c>
      <c r="W135">
        <f t="shared" si="101"/>
        <v>0</v>
      </c>
      <c r="X135">
        <f t="shared" si="102"/>
        <v>0</v>
      </c>
      <c r="Y135">
        <f t="shared" si="103"/>
        <v>0</v>
      </c>
      <c r="Z135">
        <f t="shared" si="104"/>
        <v>0</v>
      </c>
      <c r="AA135">
        <f t="shared" si="105"/>
        <v>0</v>
      </c>
      <c r="AB135">
        <f t="shared" si="106"/>
        <v>0</v>
      </c>
      <c r="AC135">
        <f t="shared" si="107"/>
        <v>0</v>
      </c>
      <c r="AD135">
        <f t="shared" si="108"/>
        <v>0</v>
      </c>
      <c r="AE135">
        <f t="shared" si="109"/>
        <v>0</v>
      </c>
      <c r="AF135">
        <f t="shared" si="110"/>
        <v>0</v>
      </c>
      <c r="AG135">
        <f t="shared" si="111"/>
        <v>0</v>
      </c>
      <c r="AL135" s="136"/>
      <c r="AM135" s="122">
        <v>0</v>
      </c>
      <c r="AN135" s="8">
        <f t="shared" si="90"/>
        <v>0</v>
      </c>
      <c r="AO135" s="122">
        <v>0</v>
      </c>
      <c r="AP135" s="8">
        <f t="shared" si="91"/>
        <v>0</v>
      </c>
    </row>
    <row r="136" spans="1:42" ht="14" thickBot="1">
      <c r="A136" s="292"/>
      <c r="B136" s="290"/>
      <c r="C136" s="279"/>
      <c r="D136" s="84" t="s">
        <v>65</v>
      </c>
      <c r="E136" s="116">
        <v>0</v>
      </c>
      <c r="F136" s="124">
        <v>0</v>
      </c>
      <c r="G136" s="27">
        <f t="shared" si="88"/>
        <v>0</v>
      </c>
      <c r="H136" s="124">
        <v>0</v>
      </c>
      <c r="I136" s="27">
        <f t="shared" si="89"/>
        <v>0</v>
      </c>
      <c r="J136" s="124">
        <v>0</v>
      </c>
      <c r="K136" s="27">
        <f t="shared" si="92"/>
        <v>0</v>
      </c>
      <c r="L136" s="124">
        <v>0</v>
      </c>
      <c r="M136" s="27">
        <f t="shared" si="93"/>
        <v>0</v>
      </c>
      <c r="N136" s="124">
        <v>0</v>
      </c>
      <c r="O136" s="27">
        <f t="shared" si="94"/>
        <v>0</v>
      </c>
      <c r="Q136" s="140">
        <f t="shared" si="95"/>
        <v>0</v>
      </c>
      <c r="R136">
        <f t="shared" si="96"/>
        <v>0</v>
      </c>
      <c r="S136">
        <f t="shared" si="97"/>
        <v>0</v>
      </c>
      <c r="T136">
        <f t="shared" si="98"/>
        <v>0</v>
      </c>
      <c r="U136">
        <f t="shared" si="99"/>
        <v>0</v>
      </c>
      <c r="V136">
        <f t="shared" si="100"/>
        <v>0</v>
      </c>
      <c r="W136">
        <f t="shared" si="101"/>
        <v>0</v>
      </c>
      <c r="X136">
        <f t="shared" si="102"/>
        <v>0</v>
      </c>
      <c r="Y136">
        <f t="shared" si="103"/>
        <v>0</v>
      </c>
      <c r="Z136">
        <f t="shared" si="104"/>
        <v>0</v>
      </c>
      <c r="AA136">
        <f t="shared" si="105"/>
        <v>0</v>
      </c>
      <c r="AB136">
        <f t="shared" si="106"/>
        <v>0</v>
      </c>
      <c r="AC136">
        <f t="shared" si="107"/>
        <v>0</v>
      </c>
      <c r="AD136">
        <f t="shared" si="108"/>
        <v>0</v>
      </c>
      <c r="AE136">
        <f t="shared" si="109"/>
        <v>0</v>
      </c>
      <c r="AF136">
        <f t="shared" si="110"/>
        <v>0</v>
      </c>
      <c r="AG136">
        <f t="shared" si="111"/>
        <v>0</v>
      </c>
      <c r="AL136" s="136"/>
      <c r="AM136" s="124">
        <v>0</v>
      </c>
      <c r="AN136" s="27">
        <f t="shared" si="90"/>
        <v>0</v>
      </c>
      <c r="AO136" s="124">
        <v>0</v>
      </c>
      <c r="AP136" s="27">
        <f t="shared" si="91"/>
        <v>0</v>
      </c>
    </row>
    <row r="137" spans="1:42" ht="13">
      <c r="A137" s="292"/>
      <c r="B137" s="288" t="s">
        <v>14</v>
      </c>
      <c r="C137" s="284">
        <v>122</v>
      </c>
      <c r="D137" s="85" t="s">
        <v>61</v>
      </c>
      <c r="E137" s="115">
        <v>1</v>
      </c>
      <c r="F137" s="125">
        <v>0</v>
      </c>
      <c r="G137" s="26">
        <f t="shared" si="88"/>
        <v>1</v>
      </c>
      <c r="H137" s="125">
        <v>0</v>
      </c>
      <c r="I137" s="26">
        <f t="shared" si="89"/>
        <v>1</v>
      </c>
      <c r="J137" s="125">
        <v>0</v>
      </c>
      <c r="K137" s="26">
        <f t="shared" si="92"/>
        <v>1</v>
      </c>
      <c r="L137" s="125">
        <v>0</v>
      </c>
      <c r="M137" s="26">
        <f t="shared" si="93"/>
        <v>1</v>
      </c>
      <c r="N137" s="125">
        <v>0</v>
      </c>
      <c r="O137" s="26">
        <f t="shared" si="94"/>
        <v>1</v>
      </c>
      <c r="Q137" s="140">
        <f t="shared" si="95"/>
        <v>0</v>
      </c>
      <c r="R137">
        <f t="shared" si="96"/>
        <v>0</v>
      </c>
      <c r="S137">
        <f t="shared" si="97"/>
        <v>0</v>
      </c>
      <c r="T137">
        <f t="shared" si="98"/>
        <v>0</v>
      </c>
      <c r="U137">
        <f t="shared" si="99"/>
        <v>0</v>
      </c>
      <c r="V137">
        <f t="shared" si="100"/>
        <v>0</v>
      </c>
      <c r="W137">
        <f t="shared" si="101"/>
        <v>0</v>
      </c>
      <c r="X137">
        <f t="shared" si="102"/>
        <v>0</v>
      </c>
      <c r="Y137">
        <f t="shared" si="103"/>
        <v>0</v>
      </c>
      <c r="Z137">
        <f t="shared" si="104"/>
        <v>0</v>
      </c>
      <c r="AA137">
        <f t="shared" si="105"/>
        <v>0</v>
      </c>
      <c r="AB137">
        <f t="shared" si="106"/>
        <v>0</v>
      </c>
      <c r="AC137">
        <f t="shared" si="107"/>
        <v>0</v>
      </c>
      <c r="AD137">
        <f t="shared" si="108"/>
        <v>0</v>
      </c>
      <c r="AE137">
        <f t="shared" si="109"/>
        <v>0</v>
      </c>
      <c r="AF137">
        <f t="shared" si="110"/>
        <v>0</v>
      </c>
      <c r="AG137">
        <f t="shared" si="111"/>
        <v>0</v>
      </c>
      <c r="AL137" s="136"/>
      <c r="AM137" s="125">
        <v>0</v>
      </c>
      <c r="AN137" s="26">
        <f t="shared" si="90"/>
        <v>1</v>
      </c>
      <c r="AO137" s="125">
        <v>0</v>
      </c>
      <c r="AP137" s="26">
        <f t="shared" si="91"/>
        <v>1</v>
      </c>
    </row>
    <row r="138" spans="1:42" ht="13">
      <c r="A138" s="292"/>
      <c r="B138" s="289"/>
      <c r="C138" s="278"/>
      <c r="D138" s="81" t="s">
        <v>62</v>
      </c>
      <c r="E138" s="110">
        <v>1</v>
      </c>
      <c r="F138" s="122">
        <v>0</v>
      </c>
      <c r="G138" s="8">
        <f t="shared" si="88"/>
        <v>1</v>
      </c>
      <c r="H138" s="122">
        <v>0</v>
      </c>
      <c r="I138" s="8">
        <f t="shared" si="89"/>
        <v>1</v>
      </c>
      <c r="J138" s="122">
        <v>0</v>
      </c>
      <c r="K138" s="8">
        <f t="shared" si="92"/>
        <v>1</v>
      </c>
      <c r="L138" s="122">
        <v>0</v>
      </c>
      <c r="M138" s="8">
        <f t="shared" si="93"/>
        <v>1</v>
      </c>
      <c r="N138" s="122">
        <v>0</v>
      </c>
      <c r="O138" s="8">
        <f t="shared" si="94"/>
        <v>1</v>
      </c>
      <c r="Q138" s="140">
        <f t="shared" si="95"/>
        <v>0</v>
      </c>
      <c r="R138">
        <f t="shared" si="96"/>
        <v>0</v>
      </c>
      <c r="S138">
        <f t="shared" si="97"/>
        <v>0</v>
      </c>
      <c r="T138">
        <f t="shared" si="98"/>
        <v>0</v>
      </c>
      <c r="U138">
        <f t="shared" si="99"/>
        <v>0</v>
      </c>
      <c r="V138">
        <f t="shared" si="100"/>
        <v>0</v>
      </c>
      <c r="W138">
        <f t="shared" si="101"/>
        <v>0</v>
      </c>
      <c r="X138">
        <f t="shared" si="102"/>
        <v>0</v>
      </c>
      <c r="Y138">
        <f t="shared" si="103"/>
        <v>0</v>
      </c>
      <c r="Z138">
        <f t="shared" si="104"/>
        <v>0</v>
      </c>
      <c r="AA138">
        <f t="shared" si="105"/>
        <v>0</v>
      </c>
      <c r="AB138">
        <f t="shared" si="106"/>
        <v>0</v>
      </c>
      <c r="AC138">
        <f t="shared" si="107"/>
        <v>0</v>
      </c>
      <c r="AD138">
        <f t="shared" si="108"/>
        <v>0</v>
      </c>
      <c r="AE138">
        <f t="shared" si="109"/>
        <v>0</v>
      </c>
      <c r="AF138">
        <f t="shared" si="110"/>
        <v>0</v>
      </c>
      <c r="AG138">
        <f t="shared" si="111"/>
        <v>0</v>
      </c>
      <c r="AL138" s="136"/>
      <c r="AM138" s="122">
        <v>0</v>
      </c>
      <c r="AN138" s="8">
        <f t="shared" si="90"/>
        <v>1</v>
      </c>
      <c r="AO138" s="122">
        <v>0</v>
      </c>
      <c r="AP138" s="8">
        <f t="shared" si="91"/>
        <v>1</v>
      </c>
    </row>
    <row r="139" spans="1:42" ht="13">
      <c r="A139" s="292"/>
      <c r="B139" s="289"/>
      <c r="C139" s="278"/>
      <c r="D139" s="81" t="s">
        <v>63</v>
      </c>
      <c r="E139" s="110">
        <v>1</v>
      </c>
      <c r="F139" s="122">
        <v>0</v>
      </c>
      <c r="G139" s="8">
        <f t="shared" si="88"/>
        <v>1</v>
      </c>
      <c r="H139" s="122">
        <v>0</v>
      </c>
      <c r="I139" s="8">
        <f t="shared" si="89"/>
        <v>1</v>
      </c>
      <c r="J139" s="122">
        <v>0</v>
      </c>
      <c r="K139" s="8">
        <f t="shared" si="92"/>
        <v>1</v>
      </c>
      <c r="L139" s="122">
        <v>0</v>
      </c>
      <c r="M139" s="8">
        <f t="shared" si="93"/>
        <v>1</v>
      </c>
      <c r="N139" s="122">
        <v>0</v>
      </c>
      <c r="O139" s="8">
        <f t="shared" si="94"/>
        <v>1</v>
      </c>
      <c r="Q139" s="140">
        <f t="shared" si="95"/>
        <v>0</v>
      </c>
      <c r="R139">
        <f t="shared" si="96"/>
        <v>0</v>
      </c>
      <c r="S139">
        <f t="shared" si="97"/>
        <v>0</v>
      </c>
      <c r="T139">
        <f t="shared" si="98"/>
        <v>0</v>
      </c>
      <c r="U139">
        <f t="shared" si="99"/>
        <v>0</v>
      </c>
      <c r="V139">
        <f t="shared" si="100"/>
        <v>0</v>
      </c>
      <c r="W139">
        <f t="shared" si="101"/>
        <v>0</v>
      </c>
      <c r="X139">
        <f t="shared" si="102"/>
        <v>0</v>
      </c>
      <c r="Y139">
        <f t="shared" si="103"/>
        <v>0</v>
      </c>
      <c r="Z139">
        <f t="shared" si="104"/>
        <v>0</v>
      </c>
      <c r="AA139">
        <f t="shared" si="105"/>
        <v>0</v>
      </c>
      <c r="AB139">
        <f t="shared" si="106"/>
        <v>0</v>
      </c>
      <c r="AC139">
        <f t="shared" si="107"/>
        <v>0</v>
      </c>
      <c r="AD139">
        <f t="shared" si="108"/>
        <v>0</v>
      </c>
      <c r="AE139">
        <f t="shared" si="109"/>
        <v>0</v>
      </c>
      <c r="AF139">
        <f t="shared" si="110"/>
        <v>0</v>
      </c>
      <c r="AG139">
        <f t="shared" si="111"/>
        <v>0</v>
      </c>
      <c r="AL139" s="136"/>
      <c r="AM139" s="122">
        <v>0</v>
      </c>
      <c r="AN139" s="8">
        <f t="shared" si="90"/>
        <v>1</v>
      </c>
      <c r="AO139" s="122">
        <v>0</v>
      </c>
      <c r="AP139" s="8">
        <f t="shared" si="91"/>
        <v>1</v>
      </c>
    </row>
    <row r="140" spans="1:42" ht="13">
      <c r="A140" s="292"/>
      <c r="B140" s="289"/>
      <c r="C140" s="278"/>
      <c r="D140" s="81" t="s">
        <v>64</v>
      </c>
      <c r="E140" s="110">
        <v>0</v>
      </c>
      <c r="F140" s="122">
        <v>0</v>
      </c>
      <c r="G140" s="8">
        <f t="shared" si="88"/>
        <v>0</v>
      </c>
      <c r="H140" s="122">
        <v>0</v>
      </c>
      <c r="I140" s="8">
        <f t="shared" si="89"/>
        <v>0</v>
      </c>
      <c r="J140" s="122">
        <v>0</v>
      </c>
      <c r="K140" s="8">
        <f t="shared" si="92"/>
        <v>0</v>
      </c>
      <c r="L140" s="122">
        <v>0</v>
      </c>
      <c r="M140" s="8">
        <f t="shared" si="93"/>
        <v>0</v>
      </c>
      <c r="N140" s="122">
        <v>0</v>
      </c>
      <c r="O140" s="8">
        <f t="shared" si="94"/>
        <v>0</v>
      </c>
      <c r="Q140" s="140">
        <f t="shared" si="95"/>
        <v>0</v>
      </c>
      <c r="R140">
        <f t="shared" si="96"/>
        <v>0</v>
      </c>
      <c r="S140">
        <f t="shared" si="97"/>
        <v>0</v>
      </c>
      <c r="T140">
        <f t="shared" si="98"/>
        <v>0</v>
      </c>
      <c r="U140">
        <f t="shared" si="99"/>
        <v>0</v>
      </c>
      <c r="V140">
        <f t="shared" si="100"/>
        <v>0</v>
      </c>
      <c r="W140">
        <f t="shared" si="101"/>
        <v>0</v>
      </c>
      <c r="X140">
        <f t="shared" si="102"/>
        <v>0</v>
      </c>
      <c r="Y140">
        <f t="shared" si="103"/>
        <v>0</v>
      </c>
      <c r="Z140">
        <f t="shared" si="104"/>
        <v>0</v>
      </c>
      <c r="AA140">
        <f t="shared" si="105"/>
        <v>0</v>
      </c>
      <c r="AB140">
        <f t="shared" si="106"/>
        <v>0</v>
      </c>
      <c r="AC140">
        <f t="shared" si="107"/>
        <v>0</v>
      </c>
      <c r="AD140">
        <f t="shared" si="108"/>
        <v>0</v>
      </c>
      <c r="AE140">
        <f t="shared" si="109"/>
        <v>0</v>
      </c>
      <c r="AF140">
        <f t="shared" si="110"/>
        <v>0</v>
      </c>
      <c r="AG140">
        <f t="shared" si="111"/>
        <v>0</v>
      </c>
      <c r="AL140" s="136"/>
      <c r="AM140" s="122">
        <v>0</v>
      </c>
      <c r="AN140" s="8">
        <f t="shared" si="90"/>
        <v>0</v>
      </c>
      <c r="AO140" s="122">
        <v>0</v>
      </c>
      <c r="AP140" s="8">
        <f t="shared" si="91"/>
        <v>0</v>
      </c>
    </row>
    <row r="141" spans="1:42" ht="14" thickBot="1">
      <c r="A141" s="292"/>
      <c r="B141" s="290"/>
      <c r="C141" s="279"/>
      <c r="D141" s="84" t="s">
        <v>65</v>
      </c>
      <c r="E141" s="116">
        <v>0</v>
      </c>
      <c r="F141" s="124">
        <v>0</v>
      </c>
      <c r="G141" s="27">
        <f t="shared" si="88"/>
        <v>0</v>
      </c>
      <c r="H141" s="124">
        <v>0</v>
      </c>
      <c r="I141" s="27">
        <f t="shared" si="89"/>
        <v>0</v>
      </c>
      <c r="J141" s="124">
        <v>0</v>
      </c>
      <c r="K141" s="27">
        <f t="shared" si="92"/>
        <v>0</v>
      </c>
      <c r="L141" s="124">
        <v>0</v>
      </c>
      <c r="M141" s="27">
        <f t="shared" si="93"/>
        <v>0</v>
      </c>
      <c r="N141" s="124">
        <v>0</v>
      </c>
      <c r="O141" s="27">
        <f t="shared" si="94"/>
        <v>0</v>
      </c>
      <c r="Q141" s="140">
        <f t="shared" si="95"/>
        <v>0</v>
      </c>
      <c r="R141">
        <f t="shared" si="96"/>
        <v>0</v>
      </c>
      <c r="S141">
        <f t="shared" si="97"/>
        <v>0</v>
      </c>
      <c r="T141">
        <f t="shared" si="98"/>
        <v>0</v>
      </c>
      <c r="U141">
        <f t="shared" si="99"/>
        <v>0</v>
      </c>
      <c r="V141">
        <f t="shared" si="100"/>
        <v>0</v>
      </c>
      <c r="W141">
        <f t="shared" si="101"/>
        <v>0</v>
      </c>
      <c r="X141">
        <f t="shared" si="102"/>
        <v>0</v>
      </c>
      <c r="Y141">
        <f t="shared" si="103"/>
        <v>0</v>
      </c>
      <c r="Z141">
        <f t="shared" si="104"/>
        <v>0</v>
      </c>
      <c r="AA141">
        <f t="shared" si="105"/>
        <v>0</v>
      </c>
      <c r="AB141">
        <f t="shared" si="106"/>
        <v>0</v>
      </c>
      <c r="AC141">
        <f t="shared" si="107"/>
        <v>0</v>
      </c>
      <c r="AD141">
        <f t="shared" si="108"/>
        <v>0</v>
      </c>
      <c r="AE141">
        <f t="shared" si="109"/>
        <v>0</v>
      </c>
      <c r="AF141">
        <f t="shared" si="110"/>
        <v>0</v>
      </c>
      <c r="AG141">
        <f t="shared" si="111"/>
        <v>0</v>
      </c>
      <c r="AL141" s="136"/>
      <c r="AM141" s="124">
        <v>0</v>
      </c>
      <c r="AN141" s="27">
        <f t="shared" si="90"/>
        <v>0</v>
      </c>
      <c r="AO141" s="124">
        <v>0</v>
      </c>
      <c r="AP141" s="27">
        <f t="shared" si="91"/>
        <v>0</v>
      </c>
    </row>
    <row r="142" spans="1:42" ht="13">
      <c r="A142" s="273"/>
      <c r="B142" s="288" t="s">
        <v>14</v>
      </c>
      <c r="C142" s="284">
        <v>143</v>
      </c>
      <c r="D142" s="85" t="s">
        <v>61</v>
      </c>
      <c r="E142" s="115">
        <v>1</v>
      </c>
      <c r="F142" s="125">
        <v>0</v>
      </c>
      <c r="G142" s="26">
        <f t="shared" si="88"/>
        <v>1</v>
      </c>
      <c r="H142" s="125">
        <v>0</v>
      </c>
      <c r="I142" s="26">
        <f t="shared" si="89"/>
        <v>1</v>
      </c>
      <c r="J142" s="125">
        <v>0</v>
      </c>
      <c r="K142" s="26">
        <f t="shared" si="92"/>
        <v>1</v>
      </c>
      <c r="L142" s="125">
        <v>0</v>
      </c>
      <c r="M142" s="26">
        <f t="shared" si="93"/>
        <v>1</v>
      </c>
      <c r="N142" s="125">
        <v>0</v>
      </c>
      <c r="O142" s="26">
        <f t="shared" si="94"/>
        <v>1</v>
      </c>
      <c r="Q142" s="140">
        <f t="shared" si="95"/>
        <v>0</v>
      </c>
      <c r="R142">
        <f t="shared" si="96"/>
        <v>0</v>
      </c>
      <c r="S142">
        <f t="shared" si="97"/>
        <v>0</v>
      </c>
      <c r="T142">
        <f t="shared" si="98"/>
        <v>0</v>
      </c>
      <c r="U142">
        <f t="shared" si="99"/>
        <v>0</v>
      </c>
      <c r="V142">
        <f t="shared" si="100"/>
        <v>0</v>
      </c>
      <c r="W142">
        <f t="shared" si="101"/>
        <v>0</v>
      </c>
      <c r="X142">
        <f t="shared" si="102"/>
        <v>0</v>
      </c>
      <c r="Y142">
        <f t="shared" si="103"/>
        <v>0</v>
      </c>
      <c r="Z142">
        <f t="shared" si="104"/>
        <v>0</v>
      </c>
      <c r="AA142">
        <f t="shared" si="105"/>
        <v>0</v>
      </c>
      <c r="AB142">
        <f t="shared" si="106"/>
        <v>0</v>
      </c>
      <c r="AC142">
        <f t="shared" si="107"/>
        <v>0</v>
      </c>
      <c r="AD142">
        <f t="shared" si="108"/>
        <v>0</v>
      </c>
      <c r="AE142">
        <f t="shared" si="109"/>
        <v>0</v>
      </c>
      <c r="AF142">
        <f t="shared" si="110"/>
        <v>0</v>
      </c>
      <c r="AG142">
        <f t="shared" si="111"/>
        <v>0</v>
      </c>
      <c r="AL142" s="136"/>
      <c r="AM142" s="125">
        <v>0</v>
      </c>
      <c r="AN142" s="26">
        <f t="shared" si="90"/>
        <v>1</v>
      </c>
      <c r="AO142" s="125">
        <v>0</v>
      </c>
      <c r="AP142" s="26">
        <f t="shared" si="91"/>
        <v>1</v>
      </c>
    </row>
    <row r="143" spans="1:42" ht="13">
      <c r="A143" s="273"/>
      <c r="B143" s="289"/>
      <c r="C143" s="278"/>
      <c r="D143" s="81" t="s">
        <v>62</v>
      </c>
      <c r="E143" s="110">
        <v>1</v>
      </c>
      <c r="F143" s="122">
        <v>0</v>
      </c>
      <c r="G143" s="8">
        <f t="shared" si="88"/>
        <v>1</v>
      </c>
      <c r="H143" s="122">
        <v>0</v>
      </c>
      <c r="I143" s="8">
        <f t="shared" si="89"/>
        <v>1</v>
      </c>
      <c r="J143" s="122">
        <v>0</v>
      </c>
      <c r="K143" s="8">
        <f t="shared" si="92"/>
        <v>1</v>
      </c>
      <c r="L143" s="122">
        <v>0</v>
      </c>
      <c r="M143" s="8">
        <f t="shared" si="93"/>
        <v>1</v>
      </c>
      <c r="N143" s="122">
        <v>0</v>
      </c>
      <c r="O143" s="8">
        <f t="shared" si="94"/>
        <v>1</v>
      </c>
      <c r="Q143" s="140">
        <f t="shared" si="95"/>
        <v>0</v>
      </c>
      <c r="R143">
        <f t="shared" si="96"/>
        <v>0</v>
      </c>
      <c r="S143">
        <f t="shared" si="97"/>
        <v>0</v>
      </c>
      <c r="T143">
        <f t="shared" si="98"/>
        <v>0</v>
      </c>
      <c r="U143">
        <f t="shared" si="99"/>
        <v>0</v>
      </c>
      <c r="V143">
        <f t="shared" si="100"/>
        <v>0</v>
      </c>
      <c r="W143">
        <f t="shared" si="101"/>
        <v>0</v>
      </c>
      <c r="X143">
        <f t="shared" si="102"/>
        <v>0</v>
      </c>
      <c r="Y143">
        <f t="shared" si="103"/>
        <v>0</v>
      </c>
      <c r="Z143">
        <f t="shared" si="104"/>
        <v>0</v>
      </c>
      <c r="AA143">
        <f t="shared" si="105"/>
        <v>0</v>
      </c>
      <c r="AB143">
        <f t="shared" si="106"/>
        <v>0</v>
      </c>
      <c r="AC143">
        <f t="shared" si="107"/>
        <v>0</v>
      </c>
      <c r="AD143">
        <f t="shared" si="108"/>
        <v>0</v>
      </c>
      <c r="AE143">
        <f t="shared" si="109"/>
        <v>0</v>
      </c>
      <c r="AF143">
        <f t="shared" si="110"/>
        <v>0</v>
      </c>
      <c r="AG143">
        <f t="shared" si="111"/>
        <v>0</v>
      </c>
      <c r="AL143" s="136"/>
      <c r="AM143" s="122">
        <v>0</v>
      </c>
      <c r="AN143" s="8">
        <f t="shared" si="90"/>
        <v>1</v>
      </c>
      <c r="AO143" s="122">
        <v>0</v>
      </c>
      <c r="AP143" s="8">
        <f t="shared" si="91"/>
        <v>1</v>
      </c>
    </row>
    <row r="144" spans="1:42" ht="13">
      <c r="A144" s="273"/>
      <c r="B144" s="289"/>
      <c r="C144" s="278"/>
      <c r="D144" s="81" t="s">
        <v>63</v>
      </c>
      <c r="E144" s="110">
        <v>0</v>
      </c>
      <c r="F144" s="122">
        <v>0</v>
      </c>
      <c r="G144" s="8">
        <f t="shared" si="88"/>
        <v>0</v>
      </c>
      <c r="H144" s="122">
        <v>0</v>
      </c>
      <c r="I144" s="8">
        <f t="shared" si="89"/>
        <v>0</v>
      </c>
      <c r="J144" s="122">
        <v>0</v>
      </c>
      <c r="K144" s="8">
        <f t="shared" si="92"/>
        <v>0</v>
      </c>
      <c r="L144" s="122">
        <v>0</v>
      </c>
      <c r="M144" s="8">
        <f t="shared" si="93"/>
        <v>0</v>
      </c>
      <c r="N144" s="122">
        <v>0</v>
      </c>
      <c r="O144" s="8">
        <f t="shared" si="94"/>
        <v>0</v>
      </c>
      <c r="Q144" s="140">
        <f t="shared" si="95"/>
        <v>0</v>
      </c>
      <c r="R144">
        <f t="shared" si="96"/>
        <v>0</v>
      </c>
      <c r="S144">
        <f t="shared" si="97"/>
        <v>0</v>
      </c>
      <c r="T144">
        <f t="shared" si="98"/>
        <v>0</v>
      </c>
      <c r="U144">
        <f t="shared" si="99"/>
        <v>0</v>
      </c>
      <c r="V144">
        <f t="shared" si="100"/>
        <v>0</v>
      </c>
      <c r="W144">
        <f t="shared" si="101"/>
        <v>0</v>
      </c>
      <c r="X144">
        <f t="shared" si="102"/>
        <v>0</v>
      </c>
      <c r="Y144">
        <f t="shared" si="103"/>
        <v>0</v>
      </c>
      <c r="Z144">
        <f t="shared" si="104"/>
        <v>0</v>
      </c>
      <c r="AA144">
        <f t="shared" si="105"/>
        <v>0</v>
      </c>
      <c r="AB144">
        <f t="shared" si="106"/>
        <v>0</v>
      </c>
      <c r="AC144">
        <f t="shared" si="107"/>
        <v>0</v>
      </c>
      <c r="AD144">
        <f t="shared" si="108"/>
        <v>0</v>
      </c>
      <c r="AE144">
        <f t="shared" si="109"/>
        <v>0</v>
      </c>
      <c r="AF144">
        <f t="shared" si="110"/>
        <v>0</v>
      </c>
      <c r="AG144">
        <f t="shared" si="111"/>
        <v>0</v>
      </c>
      <c r="AL144" s="136"/>
      <c r="AM144" s="122">
        <v>0</v>
      </c>
      <c r="AN144" s="8">
        <f t="shared" si="90"/>
        <v>0</v>
      </c>
      <c r="AO144" s="122">
        <v>0</v>
      </c>
      <c r="AP144" s="8">
        <f t="shared" si="91"/>
        <v>0</v>
      </c>
    </row>
    <row r="145" spans="1:42" ht="13">
      <c r="A145" s="273"/>
      <c r="B145" s="289"/>
      <c r="C145" s="278"/>
      <c r="D145" s="81" t="s">
        <v>64</v>
      </c>
      <c r="E145" s="110">
        <v>0</v>
      </c>
      <c r="F145" s="122">
        <v>0</v>
      </c>
      <c r="G145" s="8">
        <f t="shared" si="88"/>
        <v>0</v>
      </c>
      <c r="H145" s="122">
        <v>0</v>
      </c>
      <c r="I145" s="8">
        <f t="shared" si="89"/>
        <v>0</v>
      </c>
      <c r="J145" s="122">
        <v>0</v>
      </c>
      <c r="K145" s="8">
        <f t="shared" si="92"/>
        <v>0</v>
      </c>
      <c r="L145" s="122">
        <v>0</v>
      </c>
      <c r="M145" s="8">
        <f t="shared" si="93"/>
        <v>0</v>
      </c>
      <c r="N145" s="122">
        <v>0</v>
      </c>
      <c r="O145" s="8">
        <f t="shared" si="94"/>
        <v>0</v>
      </c>
      <c r="Q145" s="140">
        <f t="shared" si="95"/>
        <v>0</v>
      </c>
      <c r="R145">
        <f t="shared" si="96"/>
        <v>0</v>
      </c>
      <c r="S145">
        <f t="shared" si="97"/>
        <v>0</v>
      </c>
      <c r="T145">
        <f t="shared" si="98"/>
        <v>0</v>
      </c>
      <c r="U145">
        <f t="shared" si="99"/>
        <v>0</v>
      </c>
      <c r="V145">
        <f t="shared" si="100"/>
        <v>0</v>
      </c>
      <c r="W145">
        <f t="shared" si="101"/>
        <v>0</v>
      </c>
      <c r="X145">
        <f t="shared" si="102"/>
        <v>0</v>
      </c>
      <c r="Y145">
        <f t="shared" si="103"/>
        <v>0</v>
      </c>
      <c r="Z145">
        <f t="shared" si="104"/>
        <v>0</v>
      </c>
      <c r="AA145">
        <f t="shared" si="105"/>
        <v>0</v>
      </c>
      <c r="AB145">
        <f t="shared" si="106"/>
        <v>0</v>
      </c>
      <c r="AC145">
        <f t="shared" si="107"/>
        <v>0</v>
      </c>
      <c r="AD145">
        <f t="shared" si="108"/>
        <v>0</v>
      </c>
      <c r="AE145">
        <f t="shared" si="109"/>
        <v>0</v>
      </c>
      <c r="AF145">
        <f t="shared" si="110"/>
        <v>0</v>
      </c>
      <c r="AG145">
        <f t="shared" si="111"/>
        <v>0</v>
      </c>
      <c r="AL145" s="136"/>
      <c r="AM145" s="122">
        <v>0</v>
      </c>
      <c r="AN145" s="8">
        <f t="shared" si="90"/>
        <v>0</v>
      </c>
      <c r="AO145" s="122">
        <v>0</v>
      </c>
      <c r="AP145" s="8">
        <f t="shared" si="91"/>
        <v>0</v>
      </c>
    </row>
    <row r="146" spans="1:42" ht="14" thickBot="1">
      <c r="A146" s="273"/>
      <c r="B146" s="289"/>
      <c r="C146" s="278"/>
      <c r="D146" s="81" t="s">
        <v>65</v>
      </c>
      <c r="E146" s="110">
        <v>0</v>
      </c>
      <c r="F146" s="122">
        <v>0</v>
      </c>
      <c r="G146" s="8">
        <f t="shared" si="88"/>
        <v>0</v>
      </c>
      <c r="H146" s="122">
        <v>0</v>
      </c>
      <c r="I146" s="8">
        <f t="shared" si="89"/>
        <v>0</v>
      </c>
      <c r="J146" s="122">
        <v>0</v>
      </c>
      <c r="K146" s="8">
        <f t="shared" si="92"/>
        <v>0</v>
      </c>
      <c r="L146" s="122">
        <v>0</v>
      </c>
      <c r="M146" s="8">
        <f t="shared" si="93"/>
        <v>0</v>
      </c>
      <c r="N146" s="122">
        <v>0</v>
      </c>
      <c r="O146" s="8">
        <f t="shared" si="94"/>
        <v>0</v>
      </c>
      <c r="Q146" s="140">
        <f t="shared" si="95"/>
        <v>0</v>
      </c>
      <c r="R146">
        <f t="shared" si="96"/>
        <v>0</v>
      </c>
      <c r="S146">
        <f t="shared" si="97"/>
        <v>0</v>
      </c>
      <c r="T146">
        <f t="shared" si="98"/>
        <v>0</v>
      </c>
      <c r="U146">
        <f t="shared" si="99"/>
        <v>0</v>
      </c>
      <c r="V146">
        <f t="shared" si="100"/>
        <v>0</v>
      </c>
      <c r="W146">
        <f t="shared" si="101"/>
        <v>0</v>
      </c>
      <c r="X146">
        <f t="shared" si="102"/>
        <v>0</v>
      </c>
      <c r="Y146">
        <f t="shared" si="103"/>
        <v>0</v>
      </c>
      <c r="Z146">
        <f t="shared" si="104"/>
        <v>0</v>
      </c>
      <c r="AA146">
        <f t="shared" si="105"/>
        <v>0</v>
      </c>
      <c r="AB146">
        <f t="shared" si="106"/>
        <v>0</v>
      </c>
      <c r="AC146">
        <f t="shared" si="107"/>
        <v>0</v>
      </c>
      <c r="AD146">
        <f t="shared" si="108"/>
        <v>0</v>
      </c>
      <c r="AE146">
        <f t="shared" si="109"/>
        <v>0</v>
      </c>
      <c r="AF146">
        <f t="shared" si="110"/>
        <v>0</v>
      </c>
      <c r="AG146">
        <f t="shared" si="111"/>
        <v>0</v>
      </c>
      <c r="AL146" s="136"/>
      <c r="AM146" s="122">
        <v>0</v>
      </c>
      <c r="AN146" s="8">
        <f t="shared" ref="AN146:AN240" si="112">$E146-AM146</f>
        <v>0</v>
      </c>
      <c r="AO146" s="122">
        <v>0</v>
      </c>
      <c r="AP146" s="8">
        <f t="shared" ref="AP146:AP240" si="113">$E146-AO146</f>
        <v>0</v>
      </c>
    </row>
    <row r="147" spans="1:42" ht="13">
      <c r="A147" s="273"/>
      <c r="B147" s="288" t="s">
        <v>15</v>
      </c>
      <c r="C147" s="284">
        <v>43</v>
      </c>
      <c r="D147" s="85" t="s">
        <v>53</v>
      </c>
      <c r="E147" s="115">
        <v>1</v>
      </c>
      <c r="F147" s="125">
        <v>1</v>
      </c>
      <c r="G147" s="26">
        <f t="shared" si="88"/>
        <v>0</v>
      </c>
      <c r="H147" s="125">
        <v>0</v>
      </c>
      <c r="I147" s="26">
        <f t="shared" si="89"/>
        <v>1</v>
      </c>
      <c r="J147" s="125">
        <v>0</v>
      </c>
      <c r="K147" s="26">
        <f t="shared" si="92"/>
        <v>1</v>
      </c>
      <c r="L147" s="28">
        <v>0</v>
      </c>
      <c r="M147" s="26">
        <f t="shared" si="93"/>
        <v>1</v>
      </c>
      <c r="N147" s="125">
        <v>0</v>
      </c>
      <c r="O147" s="26">
        <f t="shared" si="94"/>
        <v>1</v>
      </c>
      <c r="Q147" s="140">
        <f t="shared" si="95"/>
        <v>0</v>
      </c>
      <c r="R147">
        <f t="shared" si="96"/>
        <v>0</v>
      </c>
      <c r="S147">
        <f t="shared" si="97"/>
        <v>0</v>
      </c>
      <c r="T147">
        <f t="shared" si="98"/>
        <v>0</v>
      </c>
      <c r="U147">
        <f t="shared" si="99"/>
        <v>0</v>
      </c>
      <c r="V147">
        <f t="shared" si="100"/>
        <v>0</v>
      </c>
      <c r="W147">
        <f t="shared" si="101"/>
        <v>0</v>
      </c>
      <c r="X147">
        <f t="shared" si="102"/>
        <v>0</v>
      </c>
      <c r="Y147">
        <f t="shared" si="103"/>
        <v>0</v>
      </c>
      <c r="Z147">
        <f t="shared" si="104"/>
        <v>0</v>
      </c>
      <c r="AA147">
        <f t="shared" si="105"/>
        <v>0</v>
      </c>
      <c r="AB147">
        <f t="shared" si="106"/>
        <v>0</v>
      </c>
      <c r="AC147">
        <f t="shared" si="107"/>
        <v>0</v>
      </c>
      <c r="AD147">
        <f t="shared" si="108"/>
        <v>0</v>
      </c>
      <c r="AE147">
        <f t="shared" si="109"/>
        <v>0</v>
      </c>
      <c r="AF147">
        <f t="shared" si="110"/>
        <v>1</v>
      </c>
      <c r="AG147">
        <f t="shared" si="111"/>
        <v>0</v>
      </c>
      <c r="AL147" s="136"/>
      <c r="AM147" s="125">
        <v>0</v>
      </c>
      <c r="AN147" s="26">
        <f t="shared" si="112"/>
        <v>1</v>
      </c>
      <c r="AO147" s="125">
        <v>0</v>
      </c>
      <c r="AP147" s="26">
        <f t="shared" si="113"/>
        <v>1</v>
      </c>
    </row>
    <row r="148" spans="1:42" ht="13">
      <c r="A148" s="273"/>
      <c r="B148" s="289"/>
      <c r="C148" s="278"/>
      <c r="D148" s="81" t="s">
        <v>54</v>
      </c>
      <c r="E148" s="110">
        <v>0</v>
      </c>
      <c r="F148" s="122">
        <v>0</v>
      </c>
      <c r="G148" s="8">
        <f t="shared" si="88"/>
        <v>0</v>
      </c>
      <c r="H148" s="122">
        <v>0</v>
      </c>
      <c r="I148" s="8">
        <f t="shared" si="89"/>
        <v>0</v>
      </c>
      <c r="J148" s="122">
        <v>0</v>
      </c>
      <c r="K148" s="8">
        <f t="shared" si="92"/>
        <v>0</v>
      </c>
      <c r="L148" s="122">
        <v>0</v>
      </c>
      <c r="M148" s="8">
        <f t="shared" si="93"/>
        <v>0</v>
      </c>
      <c r="N148" s="122">
        <v>0</v>
      </c>
      <c r="O148" s="8">
        <f t="shared" si="94"/>
        <v>0</v>
      </c>
      <c r="Q148" s="140">
        <f t="shared" si="95"/>
        <v>0</v>
      </c>
      <c r="R148">
        <f t="shared" si="96"/>
        <v>0</v>
      </c>
      <c r="S148">
        <f t="shared" si="97"/>
        <v>0</v>
      </c>
      <c r="T148">
        <f t="shared" si="98"/>
        <v>0</v>
      </c>
      <c r="U148">
        <f t="shared" si="99"/>
        <v>0</v>
      </c>
      <c r="V148">
        <f t="shared" si="100"/>
        <v>0</v>
      </c>
      <c r="W148">
        <f t="shared" si="101"/>
        <v>0</v>
      </c>
      <c r="X148">
        <f t="shared" si="102"/>
        <v>0</v>
      </c>
      <c r="Y148">
        <f t="shared" si="103"/>
        <v>0</v>
      </c>
      <c r="Z148">
        <f t="shared" si="104"/>
        <v>0</v>
      </c>
      <c r="AA148">
        <f t="shared" si="105"/>
        <v>0</v>
      </c>
      <c r="AB148">
        <f t="shared" si="106"/>
        <v>0</v>
      </c>
      <c r="AC148">
        <f t="shared" si="107"/>
        <v>0</v>
      </c>
      <c r="AD148">
        <f t="shared" si="108"/>
        <v>0</v>
      </c>
      <c r="AE148">
        <f t="shared" si="109"/>
        <v>0</v>
      </c>
      <c r="AF148">
        <f t="shared" si="110"/>
        <v>0</v>
      </c>
      <c r="AG148">
        <f t="shared" si="111"/>
        <v>0</v>
      </c>
      <c r="AL148" s="136"/>
      <c r="AM148" s="122">
        <v>0</v>
      </c>
      <c r="AN148" s="8">
        <f t="shared" si="112"/>
        <v>0</v>
      </c>
      <c r="AO148" s="122">
        <v>0</v>
      </c>
      <c r="AP148" s="8">
        <f t="shared" si="113"/>
        <v>0</v>
      </c>
    </row>
    <row r="149" spans="1:42" ht="13">
      <c r="A149" s="273"/>
      <c r="B149" s="289"/>
      <c r="C149" s="278"/>
      <c r="D149" s="81" t="s">
        <v>55</v>
      </c>
      <c r="E149" s="110">
        <v>0</v>
      </c>
      <c r="F149" s="122">
        <v>0</v>
      </c>
      <c r="G149" s="8">
        <f t="shared" si="88"/>
        <v>0</v>
      </c>
      <c r="H149" s="122">
        <v>0</v>
      </c>
      <c r="I149" s="8">
        <f t="shared" si="89"/>
        <v>0</v>
      </c>
      <c r="J149" s="122">
        <v>0</v>
      </c>
      <c r="K149" s="8">
        <f t="shared" si="92"/>
        <v>0</v>
      </c>
      <c r="L149" s="122">
        <v>0</v>
      </c>
      <c r="M149" s="8">
        <f t="shared" si="93"/>
        <v>0</v>
      </c>
      <c r="N149" s="122">
        <v>0</v>
      </c>
      <c r="O149" s="8">
        <f t="shared" si="94"/>
        <v>0</v>
      </c>
      <c r="Q149" s="140">
        <f t="shared" si="95"/>
        <v>0</v>
      </c>
      <c r="R149">
        <f t="shared" si="96"/>
        <v>0</v>
      </c>
      <c r="S149">
        <f t="shared" si="97"/>
        <v>0</v>
      </c>
      <c r="T149">
        <f t="shared" si="98"/>
        <v>0</v>
      </c>
      <c r="U149">
        <f t="shared" si="99"/>
        <v>0</v>
      </c>
      <c r="V149">
        <f t="shared" si="100"/>
        <v>0</v>
      </c>
      <c r="W149">
        <f t="shared" si="101"/>
        <v>0</v>
      </c>
      <c r="X149">
        <f t="shared" si="102"/>
        <v>0</v>
      </c>
      <c r="Y149">
        <f t="shared" si="103"/>
        <v>0</v>
      </c>
      <c r="Z149">
        <f t="shared" si="104"/>
        <v>0</v>
      </c>
      <c r="AA149">
        <f t="shared" si="105"/>
        <v>0</v>
      </c>
      <c r="AB149">
        <f t="shared" si="106"/>
        <v>0</v>
      </c>
      <c r="AC149">
        <f t="shared" si="107"/>
        <v>0</v>
      </c>
      <c r="AD149">
        <f t="shared" si="108"/>
        <v>0</v>
      </c>
      <c r="AE149">
        <f t="shared" si="109"/>
        <v>0</v>
      </c>
      <c r="AF149">
        <f t="shared" si="110"/>
        <v>0</v>
      </c>
      <c r="AG149">
        <f t="shared" si="111"/>
        <v>0</v>
      </c>
      <c r="AL149" s="136"/>
      <c r="AM149" s="122">
        <v>1</v>
      </c>
      <c r="AN149" s="8">
        <f t="shared" si="112"/>
        <v>-1</v>
      </c>
      <c r="AO149" s="122">
        <v>0</v>
      </c>
      <c r="AP149" s="8">
        <f t="shared" si="113"/>
        <v>0</v>
      </c>
    </row>
    <row r="150" spans="1:42" ht="13">
      <c r="A150" s="273"/>
      <c r="B150" s="289"/>
      <c r="C150" s="278"/>
      <c r="D150" s="81" t="s">
        <v>56</v>
      </c>
      <c r="E150" s="110">
        <v>0</v>
      </c>
      <c r="F150" s="122">
        <v>0</v>
      </c>
      <c r="G150" s="8">
        <f t="shared" si="88"/>
        <v>0</v>
      </c>
      <c r="H150" s="122">
        <v>0</v>
      </c>
      <c r="I150" s="8">
        <f t="shared" si="89"/>
        <v>0</v>
      </c>
      <c r="J150" s="122">
        <v>0</v>
      </c>
      <c r="K150" s="8">
        <f t="shared" si="92"/>
        <v>0</v>
      </c>
      <c r="L150" s="122">
        <v>0</v>
      </c>
      <c r="M150" s="8">
        <f t="shared" si="93"/>
        <v>0</v>
      </c>
      <c r="N150" s="122">
        <v>0</v>
      </c>
      <c r="O150" s="8">
        <f t="shared" si="94"/>
        <v>0</v>
      </c>
      <c r="Q150" s="140">
        <f t="shared" si="95"/>
        <v>0</v>
      </c>
      <c r="R150">
        <f t="shared" si="96"/>
        <v>0</v>
      </c>
      <c r="S150">
        <f t="shared" si="97"/>
        <v>0</v>
      </c>
      <c r="T150">
        <f t="shared" si="98"/>
        <v>0</v>
      </c>
      <c r="U150">
        <f t="shared" si="99"/>
        <v>0</v>
      </c>
      <c r="V150">
        <f t="shared" si="100"/>
        <v>0</v>
      </c>
      <c r="W150">
        <f t="shared" si="101"/>
        <v>0</v>
      </c>
      <c r="X150">
        <f t="shared" si="102"/>
        <v>0</v>
      </c>
      <c r="Y150">
        <f t="shared" si="103"/>
        <v>0</v>
      </c>
      <c r="Z150">
        <f t="shared" si="104"/>
        <v>0</v>
      </c>
      <c r="AA150">
        <f t="shared" si="105"/>
        <v>0</v>
      </c>
      <c r="AB150">
        <f t="shared" si="106"/>
        <v>0</v>
      </c>
      <c r="AC150">
        <f t="shared" si="107"/>
        <v>0</v>
      </c>
      <c r="AD150">
        <f t="shared" si="108"/>
        <v>0</v>
      </c>
      <c r="AE150">
        <f t="shared" si="109"/>
        <v>0</v>
      </c>
      <c r="AF150">
        <f t="shared" si="110"/>
        <v>0</v>
      </c>
      <c r="AG150">
        <f t="shared" si="111"/>
        <v>0</v>
      </c>
      <c r="AL150" s="136"/>
      <c r="AM150" s="122">
        <v>0</v>
      </c>
      <c r="AN150" s="8">
        <f t="shared" si="112"/>
        <v>0</v>
      </c>
      <c r="AO150" s="122">
        <v>0</v>
      </c>
      <c r="AP150" s="8">
        <f t="shared" si="113"/>
        <v>0</v>
      </c>
    </row>
    <row r="151" spans="1:42" ht="13">
      <c r="A151" s="273"/>
      <c r="B151" s="289"/>
      <c r="C151" s="278"/>
      <c r="D151" s="81" t="s">
        <v>57</v>
      </c>
      <c r="E151" s="110">
        <v>0</v>
      </c>
      <c r="F151" s="122">
        <v>0</v>
      </c>
      <c r="G151" s="8">
        <f t="shared" si="88"/>
        <v>0</v>
      </c>
      <c r="H151" s="122">
        <v>0</v>
      </c>
      <c r="I151" s="8">
        <f t="shared" si="89"/>
        <v>0</v>
      </c>
      <c r="J151" s="122">
        <v>0</v>
      </c>
      <c r="K151" s="8">
        <f t="shared" si="92"/>
        <v>0</v>
      </c>
      <c r="L151" s="122">
        <v>0</v>
      </c>
      <c r="M151" s="8">
        <f t="shared" si="93"/>
        <v>0</v>
      </c>
      <c r="N151" s="122">
        <v>0</v>
      </c>
      <c r="O151" s="8">
        <f t="shared" si="94"/>
        <v>0</v>
      </c>
      <c r="Q151" s="140">
        <f t="shared" si="95"/>
        <v>0</v>
      </c>
      <c r="R151">
        <f t="shared" si="96"/>
        <v>0</v>
      </c>
      <c r="S151">
        <f t="shared" si="97"/>
        <v>0</v>
      </c>
      <c r="T151">
        <f t="shared" si="98"/>
        <v>0</v>
      </c>
      <c r="U151">
        <f t="shared" si="99"/>
        <v>0</v>
      </c>
      <c r="V151">
        <f t="shared" si="100"/>
        <v>0</v>
      </c>
      <c r="W151">
        <f t="shared" si="101"/>
        <v>0</v>
      </c>
      <c r="X151">
        <f t="shared" si="102"/>
        <v>0</v>
      </c>
      <c r="Y151">
        <f t="shared" si="103"/>
        <v>0</v>
      </c>
      <c r="Z151">
        <f t="shared" si="104"/>
        <v>0</v>
      </c>
      <c r="AA151">
        <f t="shared" si="105"/>
        <v>0</v>
      </c>
      <c r="AB151">
        <f t="shared" si="106"/>
        <v>0</v>
      </c>
      <c r="AC151">
        <f t="shared" si="107"/>
        <v>0</v>
      </c>
      <c r="AD151">
        <f t="shared" si="108"/>
        <v>0</v>
      </c>
      <c r="AE151">
        <f t="shared" si="109"/>
        <v>0</v>
      </c>
      <c r="AF151">
        <f t="shared" si="110"/>
        <v>0</v>
      </c>
      <c r="AG151">
        <f t="shared" si="111"/>
        <v>0</v>
      </c>
      <c r="AL151" s="136"/>
      <c r="AM151" s="122">
        <v>0</v>
      </c>
      <c r="AN151" s="8">
        <f t="shared" si="112"/>
        <v>0</v>
      </c>
      <c r="AO151" s="122">
        <v>0</v>
      </c>
      <c r="AP151" s="8">
        <f t="shared" si="113"/>
        <v>0</v>
      </c>
    </row>
    <row r="152" spans="1:42" ht="13">
      <c r="A152" s="273"/>
      <c r="B152" s="289"/>
      <c r="C152" s="278"/>
      <c r="D152" s="81" t="s">
        <v>58</v>
      </c>
      <c r="E152" s="110">
        <v>0</v>
      </c>
      <c r="F152" s="122">
        <v>0</v>
      </c>
      <c r="G152" s="8">
        <f t="shared" si="88"/>
        <v>0</v>
      </c>
      <c r="H152" s="122">
        <v>0</v>
      </c>
      <c r="I152" s="8">
        <f t="shared" si="89"/>
        <v>0</v>
      </c>
      <c r="J152" s="122">
        <v>0</v>
      </c>
      <c r="K152" s="8">
        <f t="shared" si="92"/>
        <v>0</v>
      </c>
      <c r="L152" s="122">
        <v>0</v>
      </c>
      <c r="M152" s="8">
        <f t="shared" si="93"/>
        <v>0</v>
      </c>
      <c r="N152" s="122">
        <v>0</v>
      </c>
      <c r="O152" s="8">
        <f t="shared" si="94"/>
        <v>0</v>
      </c>
      <c r="Q152" s="140">
        <f t="shared" si="95"/>
        <v>0</v>
      </c>
      <c r="R152">
        <f t="shared" si="96"/>
        <v>0</v>
      </c>
      <c r="S152">
        <f t="shared" si="97"/>
        <v>0</v>
      </c>
      <c r="T152">
        <f t="shared" si="98"/>
        <v>0</v>
      </c>
      <c r="U152">
        <f t="shared" si="99"/>
        <v>0</v>
      </c>
      <c r="V152">
        <f t="shared" si="100"/>
        <v>0</v>
      </c>
      <c r="W152">
        <f t="shared" si="101"/>
        <v>0</v>
      </c>
      <c r="X152">
        <f t="shared" si="102"/>
        <v>0</v>
      </c>
      <c r="Y152">
        <f t="shared" si="103"/>
        <v>0</v>
      </c>
      <c r="Z152">
        <f t="shared" si="104"/>
        <v>0</v>
      </c>
      <c r="AA152">
        <f t="shared" si="105"/>
        <v>0</v>
      </c>
      <c r="AB152">
        <f t="shared" si="106"/>
        <v>0</v>
      </c>
      <c r="AC152">
        <f t="shared" si="107"/>
        <v>0</v>
      </c>
      <c r="AD152">
        <f t="shared" si="108"/>
        <v>0</v>
      </c>
      <c r="AE152">
        <f t="shared" si="109"/>
        <v>0</v>
      </c>
      <c r="AF152">
        <f t="shared" si="110"/>
        <v>0</v>
      </c>
      <c r="AG152">
        <f t="shared" si="111"/>
        <v>0</v>
      </c>
      <c r="AL152" s="136"/>
      <c r="AM152" s="122">
        <v>0</v>
      </c>
      <c r="AN152" s="8">
        <f t="shared" si="112"/>
        <v>0</v>
      </c>
      <c r="AO152" s="122">
        <v>0</v>
      </c>
      <c r="AP152" s="8">
        <f t="shared" si="113"/>
        <v>0</v>
      </c>
    </row>
    <row r="153" spans="1:42" ht="13">
      <c r="A153" s="273"/>
      <c r="B153" s="289"/>
      <c r="C153" s="278"/>
      <c r="D153" s="81" t="s">
        <v>59</v>
      </c>
      <c r="E153" s="110">
        <v>0</v>
      </c>
      <c r="F153" s="122">
        <v>0</v>
      </c>
      <c r="G153" s="8">
        <f t="shared" si="88"/>
        <v>0</v>
      </c>
      <c r="H153" s="122">
        <v>0</v>
      </c>
      <c r="I153" s="8">
        <f t="shared" si="89"/>
        <v>0</v>
      </c>
      <c r="J153" s="122">
        <v>0</v>
      </c>
      <c r="K153" s="8">
        <f t="shared" si="92"/>
        <v>0</v>
      </c>
      <c r="L153" s="122">
        <v>0</v>
      </c>
      <c r="M153" s="8">
        <f t="shared" si="93"/>
        <v>0</v>
      </c>
      <c r="N153" s="122">
        <v>0</v>
      </c>
      <c r="O153" s="8">
        <f t="shared" si="94"/>
        <v>0</v>
      </c>
      <c r="Q153" s="140">
        <f t="shared" si="95"/>
        <v>0</v>
      </c>
      <c r="R153">
        <f t="shared" si="96"/>
        <v>0</v>
      </c>
      <c r="S153">
        <f t="shared" si="97"/>
        <v>0</v>
      </c>
      <c r="T153">
        <f t="shared" si="98"/>
        <v>0</v>
      </c>
      <c r="U153">
        <f t="shared" si="99"/>
        <v>0</v>
      </c>
      <c r="V153">
        <f t="shared" si="100"/>
        <v>0</v>
      </c>
      <c r="W153">
        <f t="shared" si="101"/>
        <v>0</v>
      </c>
      <c r="X153">
        <f t="shared" si="102"/>
        <v>0</v>
      </c>
      <c r="Y153">
        <f t="shared" si="103"/>
        <v>0</v>
      </c>
      <c r="Z153">
        <f t="shared" si="104"/>
        <v>0</v>
      </c>
      <c r="AA153">
        <f t="shared" si="105"/>
        <v>0</v>
      </c>
      <c r="AB153">
        <f t="shared" si="106"/>
        <v>0</v>
      </c>
      <c r="AC153">
        <f t="shared" si="107"/>
        <v>0</v>
      </c>
      <c r="AD153">
        <f t="shared" si="108"/>
        <v>0</v>
      </c>
      <c r="AE153">
        <f t="shared" si="109"/>
        <v>0</v>
      </c>
      <c r="AF153">
        <f t="shared" si="110"/>
        <v>0</v>
      </c>
      <c r="AG153">
        <f t="shared" si="111"/>
        <v>0</v>
      </c>
      <c r="AL153" s="136"/>
      <c r="AM153" s="122">
        <v>0</v>
      </c>
      <c r="AN153" s="8">
        <f t="shared" si="112"/>
        <v>0</v>
      </c>
      <c r="AO153" s="122">
        <v>0</v>
      </c>
      <c r="AP153" s="8">
        <f t="shared" si="113"/>
        <v>0</v>
      </c>
    </row>
    <row r="154" spans="1:42" ht="14" thickBot="1">
      <c r="A154" s="273"/>
      <c r="B154" s="290"/>
      <c r="C154" s="279"/>
      <c r="D154" s="84" t="s">
        <v>60</v>
      </c>
      <c r="E154" s="116">
        <v>0</v>
      </c>
      <c r="F154" s="124">
        <v>0</v>
      </c>
      <c r="G154" s="27">
        <f t="shared" si="88"/>
        <v>0</v>
      </c>
      <c r="H154" s="124">
        <v>0</v>
      </c>
      <c r="I154" s="27">
        <f t="shared" si="89"/>
        <v>0</v>
      </c>
      <c r="J154" s="124">
        <v>0</v>
      </c>
      <c r="K154" s="27">
        <f t="shared" si="92"/>
        <v>0</v>
      </c>
      <c r="L154" s="124">
        <v>0</v>
      </c>
      <c r="M154" s="27">
        <f t="shared" si="93"/>
        <v>0</v>
      </c>
      <c r="N154" s="124">
        <v>0</v>
      </c>
      <c r="O154" s="27">
        <f t="shared" si="94"/>
        <v>0</v>
      </c>
      <c r="Q154" s="140">
        <f t="shared" si="95"/>
        <v>0</v>
      </c>
      <c r="R154">
        <f t="shared" si="96"/>
        <v>0</v>
      </c>
      <c r="S154">
        <f t="shared" si="97"/>
        <v>0</v>
      </c>
      <c r="T154">
        <f t="shared" si="98"/>
        <v>0</v>
      </c>
      <c r="U154">
        <f t="shared" si="99"/>
        <v>0</v>
      </c>
      <c r="V154">
        <f t="shared" si="100"/>
        <v>0</v>
      </c>
      <c r="W154">
        <f t="shared" si="101"/>
        <v>0</v>
      </c>
      <c r="X154">
        <f t="shared" si="102"/>
        <v>0</v>
      </c>
      <c r="Y154">
        <f t="shared" si="103"/>
        <v>0</v>
      </c>
      <c r="Z154">
        <f t="shared" si="104"/>
        <v>0</v>
      </c>
      <c r="AA154">
        <f t="shared" si="105"/>
        <v>0</v>
      </c>
      <c r="AB154">
        <f t="shared" si="106"/>
        <v>0</v>
      </c>
      <c r="AC154">
        <f t="shared" si="107"/>
        <v>0</v>
      </c>
      <c r="AD154">
        <f t="shared" si="108"/>
        <v>0</v>
      </c>
      <c r="AE154">
        <f t="shared" si="109"/>
        <v>0</v>
      </c>
      <c r="AF154">
        <f t="shared" si="110"/>
        <v>0</v>
      </c>
      <c r="AG154">
        <f t="shared" si="111"/>
        <v>0</v>
      </c>
      <c r="AL154" s="136"/>
      <c r="AM154" s="124">
        <v>0</v>
      </c>
      <c r="AN154" s="27">
        <f t="shared" si="112"/>
        <v>0</v>
      </c>
      <c r="AO154" s="124">
        <v>0</v>
      </c>
      <c r="AP154" s="27">
        <f t="shared" si="113"/>
        <v>0</v>
      </c>
    </row>
    <row r="155" spans="1:42" ht="13">
      <c r="A155" s="273"/>
      <c r="B155" s="264" t="s">
        <v>15</v>
      </c>
      <c r="C155" s="284">
        <v>57</v>
      </c>
      <c r="D155" s="81" t="s">
        <v>53</v>
      </c>
      <c r="E155" s="110">
        <v>1</v>
      </c>
      <c r="F155" s="122">
        <v>0</v>
      </c>
      <c r="G155" s="8">
        <f t="shared" si="88"/>
        <v>1</v>
      </c>
      <c r="H155" s="122">
        <v>0</v>
      </c>
      <c r="I155" s="8">
        <f t="shared" si="89"/>
        <v>1</v>
      </c>
      <c r="J155" s="122">
        <v>0</v>
      </c>
      <c r="K155" s="8">
        <f t="shared" si="92"/>
        <v>1</v>
      </c>
      <c r="L155" s="122">
        <v>0</v>
      </c>
      <c r="M155" s="8">
        <f t="shared" si="93"/>
        <v>1</v>
      </c>
      <c r="N155" s="122">
        <v>0</v>
      </c>
      <c r="O155" s="8">
        <f t="shared" si="94"/>
        <v>1</v>
      </c>
      <c r="Q155" s="140">
        <f t="shared" si="95"/>
        <v>0</v>
      </c>
      <c r="R155">
        <f t="shared" si="96"/>
        <v>0</v>
      </c>
      <c r="S155">
        <f t="shared" si="97"/>
        <v>0</v>
      </c>
      <c r="T155">
        <f t="shared" si="98"/>
        <v>0</v>
      </c>
      <c r="U155">
        <f t="shared" si="99"/>
        <v>0</v>
      </c>
      <c r="V155">
        <f t="shared" si="100"/>
        <v>0</v>
      </c>
      <c r="W155">
        <f t="shared" si="101"/>
        <v>0</v>
      </c>
      <c r="X155">
        <f t="shared" si="102"/>
        <v>0</v>
      </c>
      <c r="Y155">
        <f t="shared" si="103"/>
        <v>0</v>
      </c>
      <c r="Z155">
        <f t="shared" si="104"/>
        <v>0</v>
      </c>
      <c r="AA155">
        <f t="shared" si="105"/>
        <v>0</v>
      </c>
      <c r="AB155">
        <f t="shared" si="106"/>
        <v>0</v>
      </c>
      <c r="AC155">
        <f t="shared" si="107"/>
        <v>0</v>
      </c>
      <c r="AD155">
        <f t="shared" si="108"/>
        <v>0</v>
      </c>
      <c r="AE155">
        <f t="shared" si="109"/>
        <v>0</v>
      </c>
      <c r="AF155">
        <f t="shared" si="110"/>
        <v>0</v>
      </c>
      <c r="AG155">
        <f t="shared" si="111"/>
        <v>0</v>
      </c>
      <c r="AL155" s="136"/>
      <c r="AM155" s="122">
        <v>0</v>
      </c>
      <c r="AN155" s="8">
        <f t="shared" si="112"/>
        <v>1</v>
      </c>
      <c r="AO155" s="122">
        <v>0</v>
      </c>
      <c r="AP155" s="8">
        <f t="shared" si="113"/>
        <v>1</v>
      </c>
    </row>
    <row r="156" spans="1:42" ht="13">
      <c r="A156" s="273"/>
      <c r="B156" s="264"/>
      <c r="C156" s="278"/>
      <c r="D156" s="81" t="s">
        <v>54</v>
      </c>
      <c r="E156" s="110">
        <v>0</v>
      </c>
      <c r="F156" s="122">
        <v>0</v>
      </c>
      <c r="G156" s="8">
        <f t="shared" si="88"/>
        <v>0</v>
      </c>
      <c r="H156" s="122">
        <v>0</v>
      </c>
      <c r="I156" s="8">
        <f t="shared" si="89"/>
        <v>0</v>
      </c>
      <c r="J156" s="122">
        <v>0</v>
      </c>
      <c r="K156" s="8">
        <f t="shared" si="92"/>
        <v>0</v>
      </c>
      <c r="L156" s="122">
        <v>0</v>
      </c>
      <c r="M156" s="8">
        <f t="shared" si="93"/>
        <v>0</v>
      </c>
      <c r="N156" s="122">
        <v>0</v>
      </c>
      <c r="O156" s="8">
        <f t="shared" si="94"/>
        <v>0</v>
      </c>
      <c r="Q156" s="140">
        <f t="shared" si="95"/>
        <v>0</v>
      </c>
      <c r="R156">
        <f t="shared" si="96"/>
        <v>0</v>
      </c>
      <c r="S156">
        <f t="shared" si="97"/>
        <v>0</v>
      </c>
      <c r="T156">
        <f t="shared" si="98"/>
        <v>0</v>
      </c>
      <c r="U156">
        <f t="shared" si="99"/>
        <v>0</v>
      </c>
      <c r="V156">
        <f t="shared" si="100"/>
        <v>0</v>
      </c>
      <c r="W156">
        <f t="shared" si="101"/>
        <v>0</v>
      </c>
      <c r="X156">
        <f t="shared" si="102"/>
        <v>0</v>
      </c>
      <c r="Y156">
        <f t="shared" si="103"/>
        <v>0</v>
      </c>
      <c r="Z156">
        <f t="shared" si="104"/>
        <v>0</v>
      </c>
      <c r="AA156">
        <f t="shared" si="105"/>
        <v>0</v>
      </c>
      <c r="AB156">
        <f t="shared" si="106"/>
        <v>0</v>
      </c>
      <c r="AC156">
        <f t="shared" si="107"/>
        <v>0</v>
      </c>
      <c r="AD156">
        <f t="shared" si="108"/>
        <v>0</v>
      </c>
      <c r="AE156">
        <f t="shared" si="109"/>
        <v>0</v>
      </c>
      <c r="AF156">
        <f t="shared" si="110"/>
        <v>0</v>
      </c>
      <c r="AG156">
        <f t="shared" si="111"/>
        <v>0</v>
      </c>
      <c r="AL156" s="136"/>
      <c r="AM156" s="122">
        <v>0</v>
      </c>
      <c r="AN156" s="8">
        <f t="shared" si="112"/>
        <v>0</v>
      </c>
      <c r="AO156" s="122">
        <v>0</v>
      </c>
      <c r="AP156" s="8">
        <f t="shared" si="113"/>
        <v>0</v>
      </c>
    </row>
    <row r="157" spans="1:42" ht="13">
      <c r="A157" s="273"/>
      <c r="B157" s="264"/>
      <c r="C157" s="278"/>
      <c r="D157" s="81" t="s">
        <v>55</v>
      </c>
      <c r="E157" s="110">
        <v>0</v>
      </c>
      <c r="F157" s="122">
        <v>0</v>
      </c>
      <c r="G157" s="8">
        <f t="shared" si="88"/>
        <v>0</v>
      </c>
      <c r="H157" s="122">
        <v>0</v>
      </c>
      <c r="I157" s="8">
        <f t="shared" si="89"/>
        <v>0</v>
      </c>
      <c r="J157" s="122">
        <v>0</v>
      </c>
      <c r="K157" s="8">
        <f t="shared" si="92"/>
        <v>0</v>
      </c>
      <c r="L157" s="122">
        <v>0</v>
      </c>
      <c r="M157" s="8">
        <f t="shared" si="93"/>
        <v>0</v>
      </c>
      <c r="N157" s="122">
        <v>0</v>
      </c>
      <c r="O157" s="8">
        <f t="shared" si="94"/>
        <v>0</v>
      </c>
      <c r="Q157" s="140">
        <f t="shared" si="95"/>
        <v>0</v>
      </c>
      <c r="R157">
        <f t="shared" si="96"/>
        <v>0</v>
      </c>
      <c r="S157">
        <f t="shared" si="97"/>
        <v>0</v>
      </c>
      <c r="T157">
        <f t="shared" si="98"/>
        <v>0</v>
      </c>
      <c r="U157">
        <f t="shared" si="99"/>
        <v>0</v>
      </c>
      <c r="V157">
        <f t="shared" si="100"/>
        <v>0</v>
      </c>
      <c r="W157">
        <f t="shared" si="101"/>
        <v>0</v>
      </c>
      <c r="X157">
        <f t="shared" si="102"/>
        <v>0</v>
      </c>
      <c r="Y157">
        <f t="shared" si="103"/>
        <v>0</v>
      </c>
      <c r="Z157">
        <f t="shared" si="104"/>
        <v>0</v>
      </c>
      <c r="AA157">
        <f t="shared" si="105"/>
        <v>0</v>
      </c>
      <c r="AB157">
        <f t="shared" si="106"/>
        <v>0</v>
      </c>
      <c r="AC157">
        <f t="shared" si="107"/>
        <v>0</v>
      </c>
      <c r="AD157">
        <f t="shared" si="108"/>
        <v>0</v>
      </c>
      <c r="AE157">
        <f t="shared" si="109"/>
        <v>0</v>
      </c>
      <c r="AF157">
        <f t="shared" si="110"/>
        <v>0</v>
      </c>
      <c r="AG157">
        <f t="shared" si="111"/>
        <v>0</v>
      </c>
      <c r="AL157" s="136"/>
      <c r="AM157" s="122">
        <v>0</v>
      </c>
      <c r="AN157" s="8">
        <f t="shared" si="112"/>
        <v>0</v>
      </c>
      <c r="AO157" s="122">
        <v>0</v>
      </c>
      <c r="AP157" s="8">
        <f t="shared" si="113"/>
        <v>0</v>
      </c>
    </row>
    <row r="158" spans="1:42" ht="13">
      <c r="A158" s="273"/>
      <c r="B158" s="264"/>
      <c r="C158" s="278"/>
      <c r="D158" s="81" t="s">
        <v>56</v>
      </c>
      <c r="E158" s="110">
        <v>0</v>
      </c>
      <c r="F158" s="122">
        <v>0</v>
      </c>
      <c r="G158" s="8">
        <f t="shared" ref="G158:G189" si="114">$E158-F158</f>
        <v>0</v>
      </c>
      <c r="H158" s="122">
        <v>0</v>
      </c>
      <c r="I158" s="8">
        <f t="shared" ref="I158:I189" si="115">$E158-H158</f>
        <v>0</v>
      </c>
      <c r="J158" s="122">
        <v>0</v>
      </c>
      <c r="K158" s="8">
        <f t="shared" si="92"/>
        <v>0</v>
      </c>
      <c r="L158" s="122">
        <v>0</v>
      </c>
      <c r="M158" s="8">
        <f t="shared" si="93"/>
        <v>0</v>
      </c>
      <c r="N158" s="122">
        <v>0</v>
      </c>
      <c r="O158" s="8">
        <f t="shared" si="94"/>
        <v>0</v>
      </c>
      <c r="Q158" s="140">
        <f t="shared" si="95"/>
        <v>0</v>
      </c>
      <c r="R158">
        <f t="shared" si="96"/>
        <v>0</v>
      </c>
      <c r="S158">
        <f t="shared" si="97"/>
        <v>0</v>
      </c>
      <c r="T158">
        <f t="shared" si="98"/>
        <v>0</v>
      </c>
      <c r="U158">
        <f t="shared" si="99"/>
        <v>0</v>
      </c>
      <c r="V158">
        <f t="shared" si="100"/>
        <v>0</v>
      </c>
      <c r="W158">
        <f t="shared" si="101"/>
        <v>0</v>
      </c>
      <c r="X158">
        <f t="shared" si="102"/>
        <v>0</v>
      </c>
      <c r="Y158">
        <f t="shared" si="103"/>
        <v>0</v>
      </c>
      <c r="Z158">
        <f t="shared" si="104"/>
        <v>0</v>
      </c>
      <c r="AA158">
        <f t="shared" si="105"/>
        <v>0</v>
      </c>
      <c r="AB158">
        <f t="shared" si="106"/>
        <v>0</v>
      </c>
      <c r="AC158">
        <f t="shared" si="107"/>
        <v>0</v>
      </c>
      <c r="AD158">
        <f t="shared" si="108"/>
        <v>0</v>
      </c>
      <c r="AE158">
        <f t="shared" si="109"/>
        <v>0</v>
      </c>
      <c r="AF158">
        <f t="shared" si="110"/>
        <v>0</v>
      </c>
      <c r="AG158">
        <f t="shared" si="111"/>
        <v>0</v>
      </c>
      <c r="AL158" s="136"/>
      <c r="AM158" s="122">
        <v>0</v>
      </c>
      <c r="AN158" s="8">
        <f t="shared" si="112"/>
        <v>0</v>
      </c>
      <c r="AO158" s="122">
        <v>0</v>
      </c>
      <c r="AP158" s="8">
        <f t="shared" si="113"/>
        <v>0</v>
      </c>
    </row>
    <row r="159" spans="1:42" ht="13">
      <c r="A159" s="273"/>
      <c r="B159" s="264"/>
      <c r="C159" s="278"/>
      <c r="D159" s="81" t="s">
        <v>57</v>
      </c>
      <c r="E159" s="110">
        <v>0</v>
      </c>
      <c r="F159" s="122">
        <v>0</v>
      </c>
      <c r="G159" s="8">
        <f t="shared" si="114"/>
        <v>0</v>
      </c>
      <c r="H159" s="122">
        <v>0</v>
      </c>
      <c r="I159" s="8">
        <f t="shared" si="115"/>
        <v>0</v>
      </c>
      <c r="J159" s="122">
        <v>0</v>
      </c>
      <c r="K159" s="8">
        <f t="shared" si="92"/>
        <v>0</v>
      </c>
      <c r="L159" s="122">
        <v>0</v>
      </c>
      <c r="M159" s="8">
        <f t="shared" si="93"/>
        <v>0</v>
      </c>
      <c r="N159" s="122">
        <v>0</v>
      </c>
      <c r="O159" s="8">
        <f t="shared" si="94"/>
        <v>0</v>
      </c>
      <c r="Q159" s="140">
        <f t="shared" si="95"/>
        <v>0</v>
      </c>
      <c r="R159">
        <f t="shared" si="96"/>
        <v>0</v>
      </c>
      <c r="S159">
        <f t="shared" si="97"/>
        <v>0</v>
      </c>
      <c r="T159">
        <f t="shared" si="98"/>
        <v>0</v>
      </c>
      <c r="U159">
        <f t="shared" si="99"/>
        <v>0</v>
      </c>
      <c r="V159">
        <f t="shared" si="100"/>
        <v>0</v>
      </c>
      <c r="W159">
        <f t="shared" si="101"/>
        <v>0</v>
      </c>
      <c r="X159">
        <f t="shared" si="102"/>
        <v>0</v>
      </c>
      <c r="Y159">
        <f t="shared" si="103"/>
        <v>0</v>
      </c>
      <c r="Z159">
        <f t="shared" si="104"/>
        <v>0</v>
      </c>
      <c r="AA159">
        <f t="shared" si="105"/>
        <v>0</v>
      </c>
      <c r="AB159">
        <f t="shared" si="106"/>
        <v>0</v>
      </c>
      <c r="AC159">
        <f t="shared" si="107"/>
        <v>0</v>
      </c>
      <c r="AD159">
        <f t="shared" si="108"/>
        <v>0</v>
      </c>
      <c r="AE159">
        <f t="shared" si="109"/>
        <v>0</v>
      </c>
      <c r="AF159">
        <f t="shared" si="110"/>
        <v>0</v>
      </c>
      <c r="AG159">
        <f t="shared" si="111"/>
        <v>0</v>
      </c>
      <c r="AL159" s="136"/>
      <c r="AM159" s="122">
        <v>0</v>
      </c>
      <c r="AN159" s="8">
        <f t="shared" si="112"/>
        <v>0</v>
      </c>
      <c r="AO159" s="122">
        <v>0</v>
      </c>
      <c r="AP159" s="8">
        <f t="shared" si="113"/>
        <v>0</v>
      </c>
    </row>
    <row r="160" spans="1:42" ht="13">
      <c r="A160" s="273"/>
      <c r="B160" s="264"/>
      <c r="C160" s="278"/>
      <c r="D160" s="81" t="s">
        <v>58</v>
      </c>
      <c r="E160" s="110">
        <v>0</v>
      </c>
      <c r="F160" s="122">
        <v>0</v>
      </c>
      <c r="G160" s="8">
        <f t="shared" si="114"/>
        <v>0</v>
      </c>
      <c r="H160" s="122">
        <v>0</v>
      </c>
      <c r="I160" s="8">
        <f t="shared" si="115"/>
        <v>0</v>
      </c>
      <c r="J160" s="122">
        <v>0</v>
      </c>
      <c r="K160" s="8">
        <f t="shared" si="92"/>
        <v>0</v>
      </c>
      <c r="L160" s="122">
        <v>0</v>
      </c>
      <c r="M160" s="8">
        <f t="shared" si="93"/>
        <v>0</v>
      </c>
      <c r="N160" s="122">
        <v>0</v>
      </c>
      <c r="O160" s="8">
        <f t="shared" si="94"/>
        <v>0</v>
      </c>
      <c r="Q160" s="140">
        <f t="shared" si="95"/>
        <v>0</v>
      </c>
      <c r="R160">
        <f t="shared" si="96"/>
        <v>0</v>
      </c>
      <c r="S160">
        <f t="shared" si="97"/>
        <v>0</v>
      </c>
      <c r="T160">
        <f t="shared" si="98"/>
        <v>0</v>
      </c>
      <c r="U160">
        <f t="shared" si="99"/>
        <v>0</v>
      </c>
      <c r="V160">
        <f t="shared" si="100"/>
        <v>0</v>
      </c>
      <c r="W160">
        <f t="shared" si="101"/>
        <v>0</v>
      </c>
      <c r="X160">
        <f t="shared" si="102"/>
        <v>0</v>
      </c>
      <c r="Y160">
        <f t="shared" si="103"/>
        <v>0</v>
      </c>
      <c r="Z160">
        <f t="shared" si="104"/>
        <v>0</v>
      </c>
      <c r="AA160">
        <f t="shared" si="105"/>
        <v>0</v>
      </c>
      <c r="AB160">
        <f t="shared" si="106"/>
        <v>0</v>
      </c>
      <c r="AC160">
        <f t="shared" si="107"/>
        <v>0</v>
      </c>
      <c r="AD160">
        <f t="shared" si="108"/>
        <v>0</v>
      </c>
      <c r="AE160">
        <f t="shared" si="109"/>
        <v>0</v>
      </c>
      <c r="AF160">
        <f t="shared" si="110"/>
        <v>0</v>
      </c>
      <c r="AG160">
        <f t="shared" si="111"/>
        <v>0</v>
      </c>
      <c r="AL160" s="136"/>
      <c r="AM160" s="122">
        <v>0</v>
      </c>
      <c r="AN160" s="8">
        <f t="shared" si="112"/>
        <v>0</v>
      </c>
      <c r="AO160" s="122">
        <v>0</v>
      </c>
      <c r="AP160" s="8">
        <f t="shared" si="113"/>
        <v>0</v>
      </c>
    </row>
    <row r="161" spans="1:42" ht="13">
      <c r="A161" s="273"/>
      <c r="B161" s="264"/>
      <c r="C161" s="278"/>
      <c r="D161" s="81" t="s">
        <v>59</v>
      </c>
      <c r="E161" s="110">
        <v>0</v>
      </c>
      <c r="F161" s="122">
        <v>0</v>
      </c>
      <c r="G161" s="8">
        <f t="shared" si="114"/>
        <v>0</v>
      </c>
      <c r="H161" s="122">
        <v>0</v>
      </c>
      <c r="I161" s="8">
        <f t="shared" si="115"/>
        <v>0</v>
      </c>
      <c r="J161" s="122">
        <v>0</v>
      </c>
      <c r="K161" s="8">
        <f t="shared" si="92"/>
        <v>0</v>
      </c>
      <c r="L161" s="122">
        <v>0</v>
      </c>
      <c r="M161" s="8">
        <f t="shared" si="93"/>
        <v>0</v>
      </c>
      <c r="N161" s="122">
        <v>0</v>
      </c>
      <c r="O161" s="8">
        <f t="shared" si="94"/>
        <v>0</v>
      </c>
      <c r="Q161" s="140">
        <f t="shared" si="95"/>
        <v>0</v>
      </c>
      <c r="R161">
        <f t="shared" si="96"/>
        <v>0</v>
      </c>
      <c r="S161">
        <f t="shared" si="97"/>
        <v>0</v>
      </c>
      <c r="T161">
        <f t="shared" si="98"/>
        <v>0</v>
      </c>
      <c r="U161">
        <f t="shared" si="99"/>
        <v>0</v>
      </c>
      <c r="V161">
        <f t="shared" si="100"/>
        <v>0</v>
      </c>
      <c r="W161">
        <f t="shared" si="101"/>
        <v>0</v>
      </c>
      <c r="X161">
        <f t="shared" si="102"/>
        <v>0</v>
      </c>
      <c r="Y161">
        <f t="shared" si="103"/>
        <v>0</v>
      </c>
      <c r="Z161">
        <f t="shared" si="104"/>
        <v>0</v>
      </c>
      <c r="AA161">
        <f t="shared" si="105"/>
        <v>0</v>
      </c>
      <c r="AB161">
        <f t="shared" si="106"/>
        <v>0</v>
      </c>
      <c r="AC161">
        <f t="shared" si="107"/>
        <v>0</v>
      </c>
      <c r="AD161">
        <f t="shared" si="108"/>
        <v>0</v>
      </c>
      <c r="AE161">
        <f t="shared" si="109"/>
        <v>0</v>
      </c>
      <c r="AF161">
        <f t="shared" si="110"/>
        <v>0</v>
      </c>
      <c r="AG161">
        <f t="shared" si="111"/>
        <v>0</v>
      </c>
      <c r="AL161" s="136"/>
      <c r="AM161" s="122">
        <v>0</v>
      </c>
      <c r="AN161" s="8">
        <f t="shared" si="112"/>
        <v>0</v>
      </c>
      <c r="AO161" s="122">
        <v>0</v>
      </c>
      <c r="AP161" s="8">
        <f t="shared" si="113"/>
        <v>0</v>
      </c>
    </row>
    <row r="162" spans="1:42" ht="14" thickBot="1">
      <c r="A162" s="273"/>
      <c r="B162" s="264"/>
      <c r="C162" s="279"/>
      <c r="D162" s="81" t="s">
        <v>60</v>
      </c>
      <c r="E162" s="110">
        <v>0</v>
      </c>
      <c r="F162" s="122">
        <v>0</v>
      </c>
      <c r="G162" s="8">
        <f t="shared" si="114"/>
        <v>0</v>
      </c>
      <c r="H162" s="122">
        <v>0</v>
      </c>
      <c r="I162" s="8">
        <f t="shared" si="115"/>
        <v>0</v>
      </c>
      <c r="J162" s="122">
        <v>0</v>
      </c>
      <c r="K162" s="8">
        <f t="shared" si="92"/>
        <v>0</v>
      </c>
      <c r="L162" s="122">
        <v>0</v>
      </c>
      <c r="M162" s="8">
        <f t="shared" si="93"/>
        <v>0</v>
      </c>
      <c r="N162" s="122">
        <v>0</v>
      </c>
      <c r="O162" s="8">
        <f t="shared" si="94"/>
        <v>0</v>
      </c>
      <c r="Q162" s="140">
        <f t="shared" si="95"/>
        <v>0</v>
      </c>
      <c r="R162">
        <f t="shared" si="96"/>
        <v>0</v>
      </c>
      <c r="S162">
        <f t="shared" si="97"/>
        <v>0</v>
      </c>
      <c r="T162">
        <f t="shared" si="98"/>
        <v>0</v>
      </c>
      <c r="U162">
        <f t="shared" si="99"/>
        <v>0</v>
      </c>
      <c r="V162">
        <f t="shared" si="100"/>
        <v>0</v>
      </c>
      <c r="W162">
        <f t="shared" si="101"/>
        <v>0</v>
      </c>
      <c r="X162">
        <f t="shared" si="102"/>
        <v>0</v>
      </c>
      <c r="Y162">
        <f t="shared" si="103"/>
        <v>0</v>
      </c>
      <c r="Z162">
        <f t="shared" si="104"/>
        <v>0</v>
      </c>
      <c r="AA162">
        <f t="shared" si="105"/>
        <v>0</v>
      </c>
      <c r="AB162">
        <f t="shared" si="106"/>
        <v>0</v>
      </c>
      <c r="AC162">
        <f t="shared" si="107"/>
        <v>0</v>
      </c>
      <c r="AD162">
        <f t="shared" si="108"/>
        <v>0</v>
      </c>
      <c r="AE162">
        <f t="shared" si="109"/>
        <v>0</v>
      </c>
      <c r="AF162">
        <f t="shared" si="110"/>
        <v>0</v>
      </c>
      <c r="AG162">
        <f t="shared" si="111"/>
        <v>0</v>
      </c>
      <c r="AL162" s="136"/>
      <c r="AM162" s="122">
        <v>0</v>
      </c>
      <c r="AN162" s="8">
        <f t="shared" si="112"/>
        <v>0</v>
      </c>
      <c r="AO162" s="122">
        <v>0</v>
      </c>
      <c r="AP162" s="8">
        <f t="shared" si="113"/>
        <v>0</v>
      </c>
    </row>
    <row r="163" spans="1:42" ht="13">
      <c r="A163" s="273"/>
      <c r="B163" s="288" t="s">
        <v>15</v>
      </c>
      <c r="C163" s="284">
        <v>78</v>
      </c>
      <c r="D163" s="85" t="s">
        <v>53</v>
      </c>
      <c r="E163" s="115">
        <v>1</v>
      </c>
      <c r="F163" s="125">
        <v>0</v>
      </c>
      <c r="G163" s="26">
        <f t="shared" si="114"/>
        <v>1</v>
      </c>
      <c r="H163" s="125">
        <v>0</v>
      </c>
      <c r="I163" s="26">
        <f t="shared" si="115"/>
        <v>1</v>
      </c>
      <c r="J163" s="125">
        <v>0</v>
      </c>
      <c r="K163" s="26">
        <f t="shared" si="92"/>
        <v>1</v>
      </c>
      <c r="L163" s="125">
        <v>0</v>
      </c>
      <c r="M163" s="26">
        <f t="shared" si="93"/>
        <v>1</v>
      </c>
      <c r="N163" s="125">
        <v>0</v>
      </c>
      <c r="O163" s="26">
        <f t="shared" si="94"/>
        <v>1</v>
      </c>
      <c r="Q163" s="140">
        <f t="shared" ref="Q163:Q188" si="116">IF($E163*(F163+H163+J163+L163+N163) = 5, 1, 0)</f>
        <v>0</v>
      </c>
      <c r="R163">
        <f t="shared" ref="R163:R188" si="117">IF($E163*(F163+H163+J163+L163) = 4, 1, 0)</f>
        <v>0</v>
      </c>
      <c r="S163">
        <f t="shared" ref="S163:S188" si="118">IF($E163*(F163+H163+J163+N163) = 4, 1, 0)</f>
        <v>0</v>
      </c>
      <c r="T163">
        <f t="shared" ref="T163:T188" si="119">IF($E163*(F163+H163+L163+N163) = 4, 1, 0)</f>
        <v>0</v>
      </c>
      <c r="U163">
        <f t="shared" ref="U163:U188" si="120">IF($E163*(F163+J163+L163+N163) = 4, 1, 0)</f>
        <v>0</v>
      </c>
      <c r="V163">
        <f t="shared" ref="V163:V188" si="121">IF($E163*(F163+H163+J163) = 3, 1, 0)</f>
        <v>0</v>
      </c>
      <c r="W163">
        <f t="shared" ref="W163:W188" si="122">IF($E163*(F163+H163+L163) = 3, 1, 0)</f>
        <v>0</v>
      </c>
      <c r="X163">
        <f t="shared" ref="X163:X188" si="123">IF($E163*(F163+H163+N163) = 3, 1, 0)</f>
        <v>0</v>
      </c>
      <c r="Y163">
        <f t="shared" ref="Y163:Y188" si="124">IF($E163*(F163+J163+L163) = 3, 1, 0)</f>
        <v>0</v>
      </c>
      <c r="Z163">
        <f t="shared" ref="Z163:Z188" si="125">IF($E163*(F163+J163+N163) = 3, 1, 0)</f>
        <v>0</v>
      </c>
      <c r="AA163">
        <f t="shared" ref="AA163:AA188" si="126">IF($E163*(F163+L163+N163) = 3, 1, 0)</f>
        <v>0</v>
      </c>
      <c r="AB163">
        <f t="shared" ref="AB163:AB188" si="127">IF($E163*(F163+H163) = 2, 1, 0)</f>
        <v>0</v>
      </c>
      <c r="AC163">
        <f t="shared" ref="AC163:AC188" si="128">IF($E163*(F163+J163) = 2, 1, 0)</f>
        <v>0</v>
      </c>
      <c r="AD163">
        <f t="shared" ref="AD163:AD188" si="129">IF($E163*(F163+L163) = 2, 1, 0)</f>
        <v>0</v>
      </c>
      <c r="AE163">
        <f t="shared" ref="AE163:AE188" si="130">IF($E163*(F163+N163) = 2, 1, 0)</f>
        <v>0</v>
      </c>
      <c r="AF163">
        <f t="shared" si="110"/>
        <v>0</v>
      </c>
      <c r="AG163">
        <f t="shared" si="111"/>
        <v>0</v>
      </c>
      <c r="AL163" s="136"/>
      <c r="AM163" s="125">
        <v>0</v>
      </c>
      <c r="AN163" s="26">
        <f t="shared" si="112"/>
        <v>1</v>
      </c>
      <c r="AO163" s="125">
        <v>0</v>
      </c>
      <c r="AP163" s="26">
        <f t="shared" si="113"/>
        <v>1</v>
      </c>
    </row>
    <row r="164" spans="1:42" ht="13">
      <c r="A164" s="273"/>
      <c r="B164" s="289"/>
      <c r="C164" s="278"/>
      <c r="D164" s="81" t="s">
        <v>54</v>
      </c>
      <c r="E164" s="110">
        <v>0</v>
      </c>
      <c r="F164" s="122">
        <v>0</v>
      </c>
      <c r="G164" s="8">
        <f t="shared" si="114"/>
        <v>0</v>
      </c>
      <c r="H164" s="122">
        <v>0</v>
      </c>
      <c r="I164" s="8">
        <f t="shared" si="115"/>
        <v>0</v>
      </c>
      <c r="J164" s="122">
        <v>0</v>
      </c>
      <c r="K164" s="8">
        <f t="shared" si="92"/>
        <v>0</v>
      </c>
      <c r="L164" s="122">
        <v>0</v>
      </c>
      <c r="M164" s="8">
        <f t="shared" si="93"/>
        <v>0</v>
      </c>
      <c r="N164" s="122">
        <v>0</v>
      </c>
      <c r="O164" s="8">
        <f t="shared" si="94"/>
        <v>0</v>
      </c>
      <c r="Q164" s="140">
        <f t="shared" si="116"/>
        <v>0</v>
      </c>
      <c r="R164">
        <f t="shared" si="117"/>
        <v>0</v>
      </c>
      <c r="S164">
        <f t="shared" si="118"/>
        <v>0</v>
      </c>
      <c r="T164">
        <f t="shared" si="119"/>
        <v>0</v>
      </c>
      <c r="U164">
        <f t="shared" si="120"/>
        <v>0</v>
      </c>
      <c r="V164">
        <f t="shared" si="121"/>
        <v>0</v>
      </c>
      <c r="W164">
        <f t="shared" si="122"/>
        <v>0</v>
      </c>
      <c r="X164">
        <f t="shared" si="123"/>
        <v>0</v>
      </c>
      <c r="Y164">
        <f t="shared" si="124"/>
        <v>0</v>
      </c>
      <c r="Z164">
        <f t="shared" si="125"/>
        <v>0</v>
      </c>
      <c r="AA164">
        <f t="shared" si="126"/>
        <v>0</v>
      </c>
      <c r="AB164">
        <f t="shared" si="127"/>
        <v>0</v>
      </c>
      <c r="AC164">
        <f t="shared" si="128"/>
        <v>0</v>
      </c>
      <c r="AD164">
        <f t="shared" si="129"/>
        <v>0</v>
      </c>
      <c r="AE164">
        <f t="shared" si="130"/>
        <v>0</v>
      </c>
      <c r="AF164">
        <f t="shared" si="110"/>
        <v>0</v>
      </c>
      <c r="AG164">
        <f t="shared" si="111"/>
        <v>0</v>
      </c>
      <c r="AL164" s="136"/>
      <c r="AM164" s="122">
        <v>0</v>
      </c>
      <c r="AN164" s="8">
        <f t="shared" si="112"/>
        <v>0</v>
      </c>
      <c r="AO164" s="122">
        <v>0</v>
      </c>
      <c r="AP164" s="8">
        <f t="shared" si="113"/>
        <v>0</v>
      </c>
    </row>
    <row r="165" spans="1:42" ht="13">
      <c r="A165" s="273"/>
      <c r="B165" s="289"/>
      <c r="C165" s="278"/>
      <c r="D165" s="81" t="s">
        <v>55</v>
      </c>
      <c r="E165" s="110">
        <v>0</v>
      </c>
      <c r="F165" s="122">
        <v>0</v>
      </c>
      <c r="G165" s="8">
        <f t="shared" si="114"/>
        <v>0</v>
      </c>
      <c r="H165" s="122">
        <v>0</v>
      </c>
      <c r="I165" s="8">
        <f t="shared" si="115"/>
        <v>0</v>
      </c>
      <c r="J165" s="122">
        <v>0</v>
      </c>
      <c r="K165" s="8">
        <f t="shared" si="92"/>
        <v>0</v>
      </c>
      <c r="L165" s="122">
        <v>0</v>
      </c>
      <c r="M165" s="8">
        <f t="shared" si="93"/>
        <v>0</v>
      </c>
      <c r="N165" s="122">
        <v>0</v>
      </c>
      <c r="O165" s="8">
        <f t="shared" si="94"/>
        <v>0</v>
      </c>
      <c r="Q165" s="140">
        <f t="shared" si="116"/>
        <v>0</v>
      </c>
      <c r="R165">
        <f t="shared" si="117"/>
        <v>0</v>
      </c>
      <c r="S165">
        <f t="shared" si="118"/>
        <v>0</v>
      </c>
      <c r="T165">
        <f t="shared" si="119"/>
        <v>0</v>
      </c>
      <c r="U165">
        <f t="shared" si="120"/>
        <v>0</v>
      </c>
      <c r="V165">
        <f t="shared" si="121"/>
        <v>0</v>
      </c>
      <c r="W165">
        <f t="shared" si="122"/>
        <v>0</v>
      </c>
      <c r="X165">
        <f t="shared" si="123"/>
        <v>0</v>
      </c>
      <c r="Y165">
        <f t="shared" si="124"/>
        <v>0</v>
      </c>
      <c r="Z165">
        <f t="shared" si="125"/>
        <v>0</v>
      </c>
      <c r="AA165">
        <f t="shared" si="126"/>
        <v>0</v>
      </c>
      <c r="AB165">
        <f t="shared" si="127"/>
        <v>0</v>
      </c>
      <c r="AC165">
        <f t="shared" si="128"/>
        <v>0</v>
      </c>
      <c r="AD165">
        <f t="shared" si="129"/>
        <v>0</v>
      </c>
      <c r="AE165">
        <f t="shared" si="130"/>
        <v>0</v>
      </c>
      <c r="AF165">
        <f t="shared" si="110"/>
        <v>0</v>
      </c>
      <c r="AG165">
        <f t="shared" si="111"/>
        <v>0</v>
      </c>
      <c r="AL165" s="136"/>
      <c r="AM165" s="122">
        <v>1</v>
      </c>
      <c r="AN165" s="8">
        <f t="shared" si="112"/>
        <v>-1</v>
      </c>
      <c r="AO165" s="122">
        <v>0</v>
      </c>
      <c r="AP165" s="8">
        <f t="shared" si="113"/>
        <v>0</v>
      </c>
    </row>
    <row r="166" spans="1:42" ht="13">
      <c r="A166" s="273"/>
      <c r="B166" s="289"/>
      <c r="C166" s="278"/>
      <c r="D166" s="81" t="s">
        <v>56</v>
      </c>
      <c r="E166" s="110">
        <v>1</v>
      </c>
      <c r="F166" s="122">
        <v>1</v>
      </c>
      <c r="G166" s="8">
        <f t="shared" si="114"/>
        <v>0</v>
      </c>
      <c r="H166" s="122">
        <v>0</v>
      </c>
      <c r="I166" s="8">
        <f t="shared" si="115"/>
        <v>1</v>
      </c>
      <c r="J166" s="122">
        <v>0</v>
      </c>
      <c r="K166" s="8">
        <f t="shared" si="92"/>
        <v>1</v>
      </c>
      <c r="L166" s="122">
        <v>0</v>
      </c>
      <c r="M166" s="8">
        <f t="shared" si="93"/>
        <v>1</v>
      </c>
      <c r="N166" s="122">
        <v>0</v>
      </c>
      <c r="O166" s="8">
        <f t="shared" si="94"/>
        <v>1</v>
      </c>
      <c r="Q166" s="140">
        <f t="shared" si="116"/>
        <v>0</v>
      </c>
      <c r="R166">
        <f t="shared" si="117"/>
        <v>0</v>
      </c>
      <c r="S166">
        <f t="shared" si="118"/>
        <v>0</v>
      </c>
      <c r="T166">
        <f t="shared" si="119"/>
        <v>0</v>
      </c>
      <c r="U166">
        <f t="shared" si="120"/>
        <v>0</v>
      </c>
      <c r="V166">
        <f t="shared" si="121"/>
        <v>0</v>
      </c>
      <c r="W166">
        <f t="shared" si="122"/>
        <v>0</v>
      </c>
      <c r="X166">
        <f t="shared" si="123"/>
        <v>0</v>
      </c>
      <c r="Y166">
        <f t="shared" si="124"/>
        <v>0</v>
      </c>
      <c r="Z166">
        <f t="shared" si="125"/>
        <v>0</v>
      </c>
      <c r="AA166">
        <f t="shared" si="126"/>
        <v>0</v>
      </c>
      <c r="AB166">
        <f t="shared" si="127"/>
        <v>0</v>
      </c>
      <c r="AC166">
        <f t="shared" si="128"/>
        <v>0</v>
      </c>
      <c r="AD166">
        <f t="shared" si="129"/>
        <v>0</v>
      </c>
      <c r="AE166">
        <f t="shared" si="130"/>
        <v>0</v>
      </c>
      <c r="AF166">
        <f t="shared" si="110"/>
        <v>1</v>
      </c>
      <c r="AG166">
        <f t="shared" si="111"/>
        <v>0</v>
      </c>
      <c r="AL166" s="136"/>
      <c r="AM166" s="122">
        <v>0</v>
      </c>
      <c r="AN166" s="8">
        <f t="shared" si="112"/>
        <v>1</v>
      </c>
      <c r="AO166" s="122">
        <v>0</v>
      </c>
      <c r="AP166" s="8">
        <f t="shared" si="113"/>
        <v>1</v>
      </c>
    </row>
    <row r="167" spans="1:42" ht="13">
      <c r="A167" s="273"/>
      <c r="B167" s="289"/>
      <c r="C167" s="278"/>
      <c r="D167" s="81" t="s">
        <v>57</v>
      </c>
      <c r="E167" s="110">
        <v>0</v>
      </c>
      <c r="F167" s="122">
        <v>0</v>
      </c>
      <c r="G167" s="8">
        <f t="shared" si="114"/>
        <v>0</v>
      </c>
      <c r="H167" s="122">
        <v>0</v>
      </c>
      <c r="I167" s="8">
        <f t="shared" si="115"/>
        <v>0</v>
      </c>
      <c r="J167" s="122">
        <v>0</v>
      </c>
      <c r="K167" s="8">
        <f t="shared" si="92"/>
        <v>0</v>
      </c>
      <c r="L167" s="122">
        <v>0</v>
      </c>
      <c r="M167" s="8">
        <f t="shared" si="93"/>
        <v>0</v>
      </c>
      <c r="N167" s="122">
        <v>0</v>
      </c>
      <c r="O167" s="8">
        <f t="shared" si="94"/>
        <v>0</v>
      </c>
      <c r="Q167" s="140">
        <f t="shared" si="116"/>
        <v>0</v>
      </c>
      <c r="R167">
        <f t="shared" si="117"/>
        <v>0</v>
      </c>
      <c r="S167">
        <f t="shared" si="118"/>
        <v>0</v>
      </c>
      <c r="T167">
        <f t="shared" si="119"/>
        <v>0</v>
      </c>
      <c r="U167">
        <f t="shared" si="120"/>
        <v>0</v>
      </c>
      <c r="V167">
        <f t="shared" si="121"/>
        <v>0</v>
      </c>
      <c r="W167">
        <f t="shared" si="122"/>
        <v>0</v>
      </c>
      <c r="X167">
        <f t="shared" si="123"/>
        <v>0</v>
      </c>
      <c r="Y167">
        <f t="shared" si="124"/>
        <v>0</v>
      </c>
      <c r="Z167">
        <f t="shared" si="125"/>
        <v>0</v>
      </c>
      <c r="AA167">
        <f t="shared" si="126"/>
        <v>0</v>
      </c>
      <c r="AB167">
        <f t="shared" si="127"/>
        <v>0</v>
      </c>
      <c r="AC167">
        <f t="shared" si="128"/>
        <v>0</v>
      </c>
      <c r="AD167">
        <f t="shared" si="129"/>
        <v>0</v>
      </c>
      <c r="AE167">
        <f t="shared" si="130"/>
        <v>0</v>
      </c>
      <c r="AF167">
        <f t="shared" si="110"/>
        <v>0</v>
      </c>
      <c r="AG167">
        <f t="shared" si="111"/>
        <v>0</v>
      </c>
      <c r="AL167" s="136"/>
      <c r="AM167" s="122">
        <v>0</v>
      </c>
      <c r="AN167" s="8">
        <f t="shared" si="112"/>
        <v>0</v>
      </c>
      <c r="AO167" s="122">
        <v>0</v>
      </c>
      <c r="AP167" s="8">
        <f t="shared" si="113"/>
        <v>0</v>
      </c>
    </row>
    <row r="168" spans="1:42" ht="13">
      <c r="A168" s="273"/>
      <c r="B168" s="289"/>
      <c r="C168" s="278"/>
      <c r="D168" s="81" t="s">
        <v>58</v>
      </c>
      <c r="E168" s="110">
        <v>0</v>
      </c>
      <c r="F168" s="122">
        <v>0</v>
      </c>
      <c r="G168" s="8">
        <f t="shared" si="114"/>
        <v>0</v>
      </c>
      <c r="H168" s="122">
        <v>0</v>
      </c>
      <c r="I168" s="8">
        <f t="shared" si="115"/>
        <v>0</v>
      </c>
      <c r="J168" s="122">
        <v>0</v>
      </c>
      <c r="K168" s="8">
        <f t="shared" si="92"/>
        <v>0</v>
      </c>
      <c r="L168" s="122">
        <v>0</v>
      </c>
      <c r="M168" s="8">
        <f t="shared" si="93"/>
        <v>0</v>
      </c>
      <c r="N168" s="122">
        <v>0</v>
      </c>
      <c r="O168" s="8">
        <f t="shared" si="94"/>
        <v>0</v>
      </c>
      <c r="Q168" s="140">
        <f t="shared" si="116"/>
        <v>0</v>
      </c>
      <c r="R168">
        <f t="shared" si="117"/>
        <v>0</v>
      </c>
      <c r="S168">
        <f t="shared" si="118"/>
        <v>0</v>
      </c>
      <c r="T168">
        <f t="shared" si="119"/>
        <v>0</v>
      </c>
      <c r="U168">
        <f t="shared" si="120"/>
        <v>0</v>
      </c>
      <c r="V168">
        <f t="shared" si="121"/>
        <v>0</v>
      </c>
      <c r="W168">
        <f t="shared" si="122"/>
        <v>0</v>
      </c>
      <c r="X168">
        <f t="shared" si="123"/>
        <v>0</v>
      </c>
      <c r="Y168">
        <f t="shared" si="124"/>
        <v>0</v>
      </c>
      <c r="Z168">
        <f t="shared" si="125"/>
        <v>0</v>
      </c>
      <c r="AA168">
        <f t="shared" si="126"/>
        <v>0</v>
      </c>
      <c r="AB168">
        <f t="shared" si="127"/>
        <v>0</v>
      </c>
      <c r="AC168">
        <f t="shared" si="128"/>
        <v>0</v>
      </c>
      <c r="AD168">
        <f t="shared" si="129"/>
        <v>0</v>
      </c>
      <c r="AE168">
        <f t="shared" si="130"/>
        <v>0</v>
      </c>
      <c r="AF168">
        <f t="shared" si="110"/>
        <v>0</v>
      </c>
      <c r="AG168">
        <f t="shared" si="111"/>
        <v>0</v>
      </c>
      <c r="AL168" s="136"/>
      <c r="AM168" s="122">
        <v>0</v>
      </c>
      <c r="AN168" s="8">
        <f t="shared" si="112"/>
        <v>0</v>
      </c>
      <c r="AO168" s="122">
        <v>1</v>
      </c>
      <c r="AP168" s="8">
        <f t="shared" si="113"/>
        <v>-1</v>
      </c>
    </row>
    <row r="169" spans="1:42" ht="13">
      <c r="A169" s="273"/>
      <c r="B169" s="289"/>
      <c r="C169" s="278"/>
      <c r="D169" s="81" t="s">
        <v>59</v>
      </c>
      <c r="E169" s="110">
        <v>0</v>
      </c>
      <c r="F169" s="122">
        <v>0</v>
      </c>
      <c r="G169" s="8">
        <f t="shared" si="114"/>
        <v>0</v>
      </c>
      <c r="H169" s="122">
        <v>0</v>
      </c>
      <c r="I169" s="8">
        <f t="shared" si="115"/>
        <v>0</v>
      </c>
      <c r="J169" s="122">
        <v>0</v>
      </c>
      <c r="K169" s="8">
        <f t="shared" si="92"/>
        <v>0</v>
      </c>
      <c r="L169" s="122">
        <v>0</v>
      </c>
      <c r="M169" s="8">
        <f t="shared" si="93"/>
        <v>0</v>
      </c>
      <c r="N169" s="122">
        <v>0</v>
      </c>
      <c r="O169" s="8">
        <f t="shared" si="94"/>
        <v>0</v>
      </c>
      <c r="Q169" s="140">
        <f t="shared" si="116"/>
        <v>0</v>
      </c>
      <c r="R169">
        <f t="shared" si="117"/>
        <v>0</v>
      </c>
      <c r="S169">
        <f t="shared" si="118"/>
        <v>0</v>
      </c>
      <c r="T169">
        <f t="shared" si="119"/>
        <v>0</v>
      </c>
      <c r="U169">
        <f t="shared" si="120"/>
        <v>0</v>
      </c>
      <c r="V169">
        <f t="shared" si="121"/>
        <v>0</v>
      </c>
      <c r="W169">
        <f t="shared" si="122"/>
        <v>0</v>
      </c>
      <c r="X169">
        <f t="shared" si="123"/>
        <v>0</v>
      </c>
      <c r="Y169">
        <f t="shared" si="124"/>
        <v>0</v>
      </c>
      <c r="Z169">
        <f t="shared" si="125"/>
        <v>0</v>
      </c>
      <c r="AA169">
        <f t="shared" si="126"/>
        <v>0</v>
      </c>
      <c r="AB169">
        <f t="shared" si="127"/>
        <v>0</v>
      </c>
      <c r="AC169">
        <f t="shared" si="128"/>
        <v>0</v>
      </c>
      <c r="AD169">
        <f t="shared" si="129"/>
        <v>0</v>
      </c>
      <c r="AE169">
        <f t="shared" si="130"/>
        <v>0</v>
      </c>
      <c r="AF169">
        <f t="shared" si="110"/>
        <v>0</v>
      </c>
      <c r="AG169">
        <f t="shared" si="111"/>
        <v>0</v>
      </c>
      <c r="AL169" s="136"/>
      <c r="AM169" s="122">
        <v>0</v>
      </c>
      <c r="AN169" s="8">
        <f t="shared" si="112"/>
        <v>0</v>
      </c>
      <c r="AO169" s="122">
        <v>0</v>
      </c>
      <c r="AP169" s="8">
        <f t="shared" si="113"/>
        <v>0</v>
      </c>
    </row>
    <row r="170" spans="1:42" ht="14" thickBot="1">
      <c r="A170" s="273"/>
      <c r="B170" s="290"/>
      <c r="C170" s="279"/>
      <c r="D170" s="84" t="s">
        <v>60</v>
      </c>
      <c r="E170" s="116">
        <v>0</v>
      </c>
      <c r="F170" s="124">
        <v>0</v>
      </c>
      <c r="G170" s="27">
        <f t="shared" si="114"/>
        <v>0</v>
      </c>
      <c r="H170" s="124">
        <v>0</v>
      </c>
      <c r="I170" s="27">
        <f t="shared" si="115"/>
        <v>0</v>
      </c>
      <c r="J170" s="124">
        <v>0</v>
      </c>
      <c r="K170" s="27">
        <f t="shared" si="92"/>
        <v>0</v>
      </c>
      <c r="L170" s="124">
        <v>0</v>
      </c>
      <c r="M170" s="27">
        <f t="shared" si="93"/>
        <v>0</v>
      </c>
      <c r="N170" s="124">
        <v>0</v>
      </c>
      <c r="O170" s="27">
        <f t="shared" si="94"/>
        <v>0</v>
      </c>
      <c r="Q170" s="140">
        <f t="shared" si="116"/>
        <v>0</v>
      </c>
      <c r="R170">
        <f t="shared" si="117"/>
        <v>0</v>
      </c>
      <c r="S170">
        <f t="shared" si="118"/>
        <v>0</v>
      </c>
      <c r="T170">
        <f t="shared" si="119"/>
        <v>0</v>
      </c>
      <c r="U170">
        <f t="shared" si="120"/>
        <v>0</v>
      </c>
      <c r="V170">
        <f t="shared" si="121"/>
        <v>0</v>
      </c>
      <c r="W170">
        <f t="shared" si="122"/>
        <v>0</v>
      </c>
      <c r="X170">
        <f t="shared" si="123"/>
        <v>0</v>
      </c>
      <c r="Y170">
        <f t="shared" si="124"/>
        <v>0</v>
      </c>
      <c r="Z170">
        <f t="shared" si="125"/>
        <v>0</v>
      </c>
      <c r="AA170">
        <f t="shared" si="126"/>
        <v>0</v>
      </c>
      <c r="AB170">
        <f t="shared" si="127"/>
        <v>0</v>
      </c>
      <c r="AC170">
        <f t="shared" si="128"/>
        <v>0</v>
      </c>
      <c r="AD170">
        <f t="shared" si="129"/>
        <v>0</v>
      </c>
      <c r="AE170">
        <f t="shared" si="130"/>
        <v>0</v>
      </c>
      <c r="AF170">
        <f t="shared" si="110"/>
        <v>0</v>
      </c>
      <c r="AG170">
        <f t="shared" si="111"/>
        <v>0</v>
      </c>
      <c r="AL170" s="136"/>
      <c r="AM170" s="124">
        <v>1</v>
      </c>
      <c r="AN170" s="27">
        <f t="shared" si="112"/>
        <v>-1</v>
      </c>
      <c r="AO170" s="124">
        <v>0</v>
      </c>
      <c r="AP170" s="27">
        <f t="shared" si="113"/>
        <v>0</v>
      </c>
    </row>
    <row r="171" spans="1:42" ht="13">
      <c r="A171" s="273"/>
      <c r="B171" s="288" t="s">
        <v>15</v>
      </c>
      <c r="C171" s="284">
        <v>91</v>
      </c>
      <c r="D171" s="85" t="s">
        <v>53</v>
      </c>
      <c r="E171" s="115">
        <v>1</v>
      </c>
      <c r="F171" s="125">
        <v>0</v>
      </c>
      <c r="G171" s="26">
        <f t="shared" si="114"/>
        <v>1</v>
      </c>
      <c r="H171" s="125">
        <v>0</v>
      </c>
      <c r="I171" s="26">
        <f t="shared" si="115"/>
        <v>1</v>
      </c>
      <c r="J171" s="125">
        <v>0</v>
      </c>
      <c r="K171" s="26">
        <f t="shared" si="92"/>
        <v>1</v>
      </c>
      <c r="L171" s="125">
        <v>0</v>
      </c>
      <c r="M171" s="26">
        <f t="shared" si="93"/>
        <v>1</v>
      </c>
      <c r="N171" s="125">
        <v>0</v>
      </c>
      <c r="O171" s="26">
        <f t="shared" si="94"/>
        <v>1</v>
      </c>
      <c r="Q171" s="140">
        <f t="shared" si="116"/>
        <v>0</v>
      </c>
      <c r="R171">
        <f t="shared" si="117"/>
        <v>0</v>
      </c>
      <c r="S171">
        <f t="shared" si="118"/>
        <v>0</v>
      </c>
      <c r="T171">
        <f t="shared" si="119"/>
        <v>0</v>
      </c>
      <c r="U171">
        <f t="shared" si="120"/>
        <v>0</v>
      </c>
      <c r="V171">
        <f t="shared" si="121"/>
        <v>0</v>
      </c>
      <c r="W171">
        <f t="shared" si="122"/>
        <v>0</v>
      </c>
      <c r="X171">
        <f t="shared" si="123"/>
        <v>0</v>
      </c>
      <c r="Y171">
        <f t="shared" si="124"/>
        <v>0</v>
      </c>
      <c r="Z171">
        <f t="shared" si="125"/>
        <v>0</v>
      </c>
      <c r="AA171">
        <f t="shared" si="126"/>
        <v>0</v>
      </c>
      <c r="AB171">
        <f t="shared" si="127"/>
        <v>0</v>
      </c>
      <c r="AC171">
        <f t="shared" si="128"/>
        <v>0</v>
      </c>
      <c r="AD171">
        <f t="shared" si="129"/>
        <v>0</v>
      </c>
      <c r="AE171">
        <f t="shared" si="130"/>
        <v>0</v>
      </c>
      <c r="AF171">
        <f t="shared" si="110"/>
        <v>0</v>
      </c>
      <c r="AG171">
        <f t="shared" si="111"/>
        <v>0</v>
      </c>
      <c r="AL171" s="136"/>
      <c r="AM171" s="125">
        <v>0</v>
      </c>
      <c r="AN171" s="26">
        <f t="shared" si="112"/>
        <v>1</v>
      </c>
      <c r="AO171" s="125">
        <v>0</v>
      </c>
      <c r="AP171" s="26">
        <f t="shared" si="113"/>
        <v>1</v>
      </c>
    </row>
    <row r="172" spans="1:42" ht="13">
      <c r="A172" s="273"/>
      <c r="B172" s="289"/>
      <c r="C172" s="278"/>
      <c r="D172" s="81" t="s">
        <v>54</v>
      </c>
      <c r="E172" s="110">
        <v>0</v>
      </c>
      <c r="F172" s="122">
        <v>0</v>
      </c>
      <c r="G172" s="8">
        <f t="shared" si="114"/>
        <v>0</v>
      </c>
      <c r="H172" s="122">
        <v>0</v>
      </c>
      <c r="I172" s="8">
        <f t="shared" si="115"/>
        <v>0</v>
      </c>
      <c r="J172" s="122">
        <v>0</v>
      </c>
      <c r="K172" s="8">
        <f t="shared" si="92"/>
        <v>0</v>
      </c>
      <c r="L172" s="122">
        <v>0</v>
      </c>
      <c r="M172" s="8">
        <f t="shared" si="93"/>
        <v>0</v>
      </c>
      <c r="N172" s="122">
        <v>0</v>
      </c>
      <c r="O172" s="8">
        <f t="shared" si="94"/>
        <v>0</v>
      </c>
      <c r="Q172" s="140">
        <f t="shared" si="116"/>
        <v>0</v>
      </c>
      <c r="R172">
        <f t="shared" si="117"/>
        <v>0</v>
      </c>
      <c r="S172">
        <f t="shared" si="118"/>
        <v>0</v>
      </c>
      <c r="T172">
        <f t="shared" si="119"/>
        <v>0</v>
      </c>
      <c r="U172">
        <f t="shared" si="120"/>
        <v>0</v>
      </c>
      <c r="V172">
        <f t="shared" si="121"/>
        <v>0</v>
      </c>
      <c r="W172">
        <f t="shared" si="122"/>
        <v>0</v>
      </c>
      <c r="X172">
        <f t="shared" si="123"/>
        <v>0</v>
      </c>
      <c r="Y172">
        <f t="shared" si="124"/>
        <v>0</v>
      </c>
      <c r="Z172">
        <f t="shared" si="125"/>
        <v>0</v>
      </c>
      <c r="AA172">
        <f t="shared" si="126"/>
        <v>0</v>
      </c>
      <c r="AB172">
        <f t="shared" si="127"/>
        <v>0</v>
      </c>
      <c r="AC172">
        <f t="shared" si="128"/>
        <v>0</v>
      </c>
      <c r="AD172">
        <f t="shared" si="129"/>
        <v>0</v>
      </c>
      <c r="AE172">
        <f t="shared" si="130"/>
        <v>0</v>
      </c>
      <c r="AF172">
        <f t="shared" si="110"/>
        <v>0</v>
      </c>
      <c r="AG172">
        <f t="shared" si="111"/>
        <v>0</v>
      </c>
      <c r="AL172" s="136"/>
      <c r="AM172" s="122">
        <v>0</v>
      </c>
      <c r="AN172" s="8">
        <f t="shared" si="112"/>
        <v>0</v>
      </c>
      <c r="AO172" s="122">
        <v>0</v>
      </c>
      <c r="AP172" s="8">
        <f t="shared" si="113"/>
        <v>0</v>
      </c>
    </row>
    <row r="173" spans="1:42" ht="13">
      <c r="A173" s="273"/>
      <c r="B173" s="289"/>
      <c r="C173" s="278"/>
      <c r="D173" s="81" t="s">
        <v>55</v>
      </c>
      <c r="E173" s="110">
        <v>0</v>
      </c>
      <c r="F173" s="122">
        <v>0</v>
      </c>
      <c r="G173" s="8">
        <f t="shared" si="114"/>
        <v>0</v>
      </c>
      <c r="H173" s="122">
        <v>1</v>
      </c>
      <c r="I173" s="8">
        <f t="shared" si="115"/>
        <v>-1</v>
      </c>
      <c r="J173" s="122">
        <v>0</v>
      </c>
      <c r="K173" s="8">
        <f t="shared" si="92"/>
        <v>0</v>
      </c>
      <c r="L173" s="122">
        <v>0</v>
      </c>
      <c r="M173" s="8">
        <f t="shared" si="93"/>
        <v>0</v>
      </c>
      <c r="N173" s="122">
        <v>0</v>
      </c>
      <c r="O173" s="8">
        <f t="shared" si="94"/>
        <v>0</v>
      </c>
      <c r="Q173" s="140">
        <f t="shared" si="116"/>
        <v>0</v>
      </c>
      <c r="R173">
        <f t="shared" si="117"/>
        <v>0</v>
      </c>
      <c r="S173">
        <f t="shared" si="118"/>
        <v>0</v>
      </c>
      <c r="T173">
        <f t="shared" si="119"/>
        <v>0</v>
      </c>
      <c r="U173">
        <f t="shared" si="120"/>
        <v>0</v>
      </c>
      <c r="V173">
        <f t="shared" si="121"/>
        <v>0</v>
      </c>
      <c r="W173">
        <f t="shared" si="122"/>
        <v>0</v>
      </c>
      <c r="X173">
        <f t="shared" si="123"/>
        <v>0</v>
      </c>
      <c r="Y173">
        <f t="shared" si="124"/>
        <v>0</v>
      </c>
      <c r="Z173">
        <f t="shared" si="125"/>
        <v>0</v>
      </c>
      <c r="AA173">
        <f t="shared" si="126"/>
        <v>0</v>
      </c>
      <c r="AB173">
        <f t="shared" si="127"/>
        <v>0</v>
      </c>
      <c r="AC173">
        <f t="shared" si="128"/>
        <v>0</v>
      </c>
      <c r="AD173">
        <f t="shared" si="129"/>
        <v>0</v>
      </c>
      <c r="AE173">
        <f t="shared" si="130"/>
        <v>0</v>
      </c>
      <c r="AF173">
        <f t="shared" si="110"/>
        <v>0</v>
      </c>
      <c r="AG173">
        <f t="shared" si="111"/>
        <v>0</v>
      </c>
      <c r="AL173" s="136"/>
      <c r="AM173" s="122">
        <v>1</v>
      </c>
      <c r="AN173" s="8">
        <f t="shared" si="112"/>
        <v>-1</v>
      </c>
      <c r="AO173" s="122">
        <v>1</v>
      </c>
      <c r="AP173" s="8">
        <f t="shared" si="113"/>
        <v>-1</v>
      </c>
    </row>
    <row r="174" spans="1:42" ht="13">
      <c r="A174" s="273"/>
      <c r="B174" s="289"/>
      <c r="C174" s="278"/>
      <c r="D174" s="81" t="s">
        <v>56</v>
      </c>
      <c r="E174" s="110">
        <v>0</v>
      </c>
      <c r="F174" s="122">
        <v>0</v>
      </c>
      <c r="G174" s="8">
        <f t="shared" si="114"/>
        <v>0</v>
      </c>
      <c r="H174" s="122">
        <v>0</v>
      </c>
      <c r="I174" s="8">
        <f t="shared" si="115"/>
        <v>0</v>
      </c>
      <c r="J174" s="122">
        <v>0</v>
      </c>
      <c r="K174" s="8">
        <f t="shared" si="92"/>
        <v>0</v>
      </c>
      <c r="L174" s="122">
        <v>0</v>
      </c>
      <c r="M174" s="8">
        <f t="shared" si="93"/>
        <v>0</v>
      </c>
      <c r="N174" s="122">
        <v>0</v>
      </c>
      <c r="O174" s="8">
        <f t="shared" si="94"/>
        <v>0</v>
      </c>
      <c r="Q174" s="140">
        <f t="shared" si="116"/>
        <v>0</v>
      </c>
      <c r="R174">
        <f t="shared" si="117"/>
        <v>0</v>
      </c>
      <c r="S174">
        <f t="shared" si="118"/>
        <v>0</v>
      </c>
      <c r="T174">
        <f t="shared" si="119"/>
        <v>0</v>
      </c>
      <c r="U174">
        <f t="shared" si="120"/>
        <v>0</v>
      </c>
      <c r="V174">
        <f t="shared" si="121"/>
        <v>0</v>
      </c>
      <c r="W174">
        <f t="shared" si="122"/>
        <v>0</v>
      </c>
      <c r="X174">
        <f t="shared" si="123"/>
        <v>0</v>
      </c>
      <c r="Y174">
        <f t="shared" si="124"/>
        <v>0</v>
      </c>
      <c r="Z174">
        <f t="shared" si="125"/>
        <v>0</v>
      </c>
      <c r="AA174">
        <f t="shared" si="126"/>
        <v>0</v>
      </c>
      <c r="AB174">
        <f t="shared" si="127"/>
        <v>0</v>
      </c>
      <c r="AC174">
        <f t="shared" si="128"/>
        <v>0</v>
      </c>
      <c r="AD174">
        <f t="shared" si="129"/>
        <v>0</v>
      </c>
      <c r="AE174">
        <f t="shared" si="130"/>
        <v>0</v>
      </c>
      <c r="AF174">
        <f t="shared" si="110"/>
        <v>0</v>
      </c>
      <c r="AG174">
        <f t="shared" si="111"/>
        <v>0</v>
      </c>
      <c r="AL174" s="136"/>
      <c r="AM174" s="122">
        <v>0</v>
      </c>
      <c r="AN174" s="8">
        <f t="shared" si="112"/>
        <v>0</v>
      </c>
      <c r="AO174" s="122">
        <v>0</v>
      </c>
      <c r="AP174" s="8">
        <f t="shared" si="113"/>
        <v>0</v>
      </c>
    </row>
    <row r="175" spans="1:42" ht="13">
      <c r="A175" s="273"/>
      <c r="B175" s="289"/>
      <c r="C175" s="278"/>
      <c r="D175" s="81" t="s">
        <v>57</v>
      </c>
      <c r="E175" s="110">
        <v>0</v>
      </c>
      <c r="F175" s="122">
        <v>0</v>
      </c>
      <c r="G175" s="8">
        <f t="shared" si="114"/>
        <v>0</v>
      </c>
      <c r="H175" s="122">
        <v>0</v>
      </c>
      <c r="I175" s="8">
        <f t="shared" si="115"/>
        <v>0</v>
      </c>
      <c r="J175" s="122">
        <v>0</v>
      </c>
      <c r="K175" s="8">
        <f t="shared" si="92"/>
        <v>0</v>
      </c>
      <c r="L175" s="122">
        <v>0</v>
      </c>
      <c r="M175" s="8">
        <f t="shared" si="93"/>
        <v>0</v>
      </c>
      <c r="N175" s="122">
        <v>0</v>
      </c>
      <c r="O175" s="8">
        <f t="shared" si="94"/>
        <v>0</v>
      </c>
      <c r="Q175" s="140">
        <f t="shared" si="116"/>
        <v>0</v>
      </c>
      <c r="R175">
        <f t="shared" si="117"/>
        <v>0</v>
      </c>
      <c r="S175">
        <f t="shared" si="118"/>
        <v>0</v>
      </c>
      <c r="T175">
        <f t="shared" si="119"/>
        <v>0</v>
      </c>
      <c r="U175">
        <f t="shared" si="120"/>
        <v>0</v>
      </c>
      <c r="V175">
        <f t="shared" si="121"/>
        <v>0</v>
      </c>
      <c r="W175">
        <f t="shared" si="122"/>
        <v>0</v>
      </c>
      <c r="X175">
        <f t="shared" si="123"/>
        <v>0</v>
      </c>
      <c r="Y175">
        <f t="shared" si="124"/>
        <v>0</v>
      </c>
      <c r="Z175">
        <f t="shared" si="125"/>
        <v>0</v>
      </c>
      <c r="AA175">
        <f t="shared" si="126"/>
        <v>0</v>
      </c>
      <c r="AB175">
        <f t="shared" si="127"/>
        <v>0</v>
      </c>
      <c r="AC175">
        <f t="shared" si="128"/>
        <v>0</v>
      </c>
      <c r="AD175">
        <f t="shared" si="129"/>
        <v>0</v>
      </c>
      <c r="AE175">
        <f t="shared" si="130"/>
        <v>0</v>
      </c>
      <c r="AF175">
        <f t="shared" si="110"/>
        <v>0</v>
      </c>
      <c r="AG175">
        <f t="shared" si="111"/>
        <v>0</v>
      </c>
      <c r="AL175" s="136"/>
      <c r="AM175" s="122">
        <v>0</v>
      </c>
      <c r="AN175" s="8">
        <f t="shared" si="112"/>
        <v>0</v>
      </c>
      <c r="AO175" s="122">
        <v>0</v>
      </c>
      <c r="AP175" s="8">
        <f t="shared" si="113"/>
        <v>0</v>
      </c>
    </row>
    <row r="176" spans="1:42" ht="13">
      <c r="A176" s="273"/>
      <c r="B176" s="289"/>
      <c r="C176" s="278"/>
      <c r="D176" s="81" t="s">
        <v>58</v>
      </c>
      <c r="E176" s="110">
        <v>0</v>
      </c>
      <c r="F176" s="122">
        <v>0</v>
      </c>
      <c r="G176" s="8">
        <f t="shared" si="114"/>
        <v>0</v>
      </c>
      <c r="H176" s="122">
        <v>1</v>
      </c>
      <c r="I176" s="8">
        <f t="shared" si="115"/>
        <v>-1</v>
      </c>
      <c r="J176" s="122">
        <v>0</v>
      </c>
      <c r="K176" s="8">
        <f t="shared" si="92"/>
        <v>0</v>
      </c>
      <c r="L176" s="122">
        <v>0</v>
      </c>
      <c r="M176" s="8">
        <f t="shared" si="93"/>
        <v>0</v>
      </c>
      <c r="N176" s="122">
        <v>0</v>
      </c>
      <c r="O176" s="8">
        <f t="shared" si="94"/>
        <v>0</v>
      </c>
      <c r="Q176" s="140">
        <f t="shared" si="116"/>
        <v>0</v>
      </c>
      <c r="R176">
        <f t="shared" si="117"/>
        <v>0</v>
      </c>
      <c r="S176">
        <f t="shared" si="118"/>
        <v>0</v>
      </c>
      <c r="T176">
        <f t="shared" si="119"/>
        <v>0</v>
      </c>
      <c r="U176">
        <f t="shared" si="120"/>
        <v>0</v>
      </c>
      <c r="V176">
        <f t="shared" si="121"/>
        <v>0</v>
      </c>
      <c r="W176">
        <f t="shared" si="122"/>
        <v>0</v>
      </c>
      <c r="X176">
        <f t="shared" si="123"/>
        <v>0</v>
      </c>
      <c r="Y176">
        <f t="shared" si="124"/>
        <v>0</v>
      </c>
      <c r="Z176">
        <f t="shared" si="125"/>
        <v>0</v>
      </c>
      <c r="AA176">
        <f t="shared" si="126"/>
        <v>0</v>
      </c>
      <c r="AB176">
        <f t="shared" si="127"/>
        <v>0</v>
      </c>
      <c r="AC176">
        <f t="shared" si="128"/>
        <v>0</v>
      </c>
      <c r="AD176">
        <f t="shared" si="129"/>
        <v>0</v>
      </c>
      <c r="AE176">
        <f t="shared" si="130"/>
        <v>0</v>
      </c>
      <c r="AF176">
        <f t="shared" si="110"/>
        <v>0</v>
      </c>
      <c r="AG176">
        <f t="shared" si="111"/>
        <v>0</v>
      </c>
      <c r="AL176" s="136"/>
      <c r="AM176" s="122">
        <v>0</v>
      </c>
      <c r="AN176" s="8">
        <f t="shared" si="112"/>
        <v>0</v>
      </c>
      <c r="AO176" s="122">
        <v>1</v>
      </c>
      <c r="AP176" s="8">
        <f t="shared" si="113"/>
        <v>-1</v>
      </c>
    </row>
    <row r="177" spans="1:42" ht="13">
      <c r="A177" s="273"/>
      <c r="B177" s="289"/>
      <c r="C177" s="278"/>
      <c r="D177" s="81" t="s">
        <v>59</v>
      </c>
      <c r="E177" s="110">
        <v>0</v>
      </c>
      <c r="F177" s="122">
        <v>0</v>
      </c>
      <c r="G177" s="8">
        <f t="shared" si="114"/>
        <v>0</v>
      </c>
      <c r="H177" s="122">
        <v>0</v>
      </c>
      <c r="I177" s="8">
        <f t="shared" si="115"/>
        <v>0</v>
      </c>
      <c r="J177" s="122">
        <v>0</v>
      </c>
      <c r="K177" s="8">
        <f t="shared" si="92"/>
        <v>0</v>
      </c>
      <c r="L177" s="122">
        <v>0</v>
      </c>
      <c r="M177" s="8">
        <f t="shared" si="93"/>
        <v>0</v>
      </c>
      <c r="N177" s="122">
        <v>0</v>
      </c>
      <c r="O177" s="8">
        <f t="shared" si="94"/>
        <v>0</v>
      </c>
      <c r="Q177" s="140">
        <f t="shared" si="116"/>
        <v>0</v>
      </c>
      <c r="R177">
        <f t="shared" si="117"/>
        <v>0</v>
      </c>
      <c r="S177">
        <f t="shared" si="118"/>
        <v>0</v>
      </c>
      <c r="T177">
        <f t="shared" si="119"/>
        <v>0</v>
      </c>
      <c r="U177">
        <f t="shared" si="120"/>
        <v>0</v>
      </c>
      <c r="V177">
        <f t="shared" si="121"/>
        <v>0</v>
      </c>
      <c r="W177">
        <f t="shared" si="122"/>
        <v>0</v>
      </c>
      <c r="X177">
        <f t="shared" si="123"/>
        <v>0</v>
      </c>
      <c r="Y177">
        <f t="shared" si="124"/>
        <v>0</v>
      </c>
      <c r="Z177">
        <f t="shared" si="125"/>
        <v>0</v>
      </c>
      <c r="AA177">
        <f t="shared" si="126"/>
        <v>0</v>
      </c>
      <c r="AB177">
        <f t="shared" si="127"/>
        <v>0</v>
      </c>
      <c r="AC177">
        <f t="shared" si="128"/>
        <v>0</v>
      </c>
      <c r="AD177">
        <f t="shared" si="129"/>
        <v>0</v>
      </c>
      <c r="AE177">
        <f t="shared" si="130"/>
        <v>0</v>
      </c>
      <c r="AF177">
        <f t="shared" si="110"/>
        <v>0</v>
      </c>
      <c r="AG177">
        <f t="shared" si="111"/>
        <v>0</v>
      </c>
      <c r="AL177" s="136"/>
      <c r="AM177" s="122">
        <v>0</v>
      </c>
      <c r="AN177" s="8">
        <f t="shared" si="112"/>
        <v>0</v>
      </c>
      <c r="AO177" s="122">
        <v>0</v>
      </c>
      <c r="AP177" s="8">
        <f t="shared" si="113"/>
        <v>0</v>
      </c>
    </row>
    <row r="178" spans="1:42" ht="14" thickBot="1">
      <c r="A178" s="273"/>
      <c r="B178" s="290"/>
      <c r="C178" s="279"/>
      <c r="D178" s="84" t="s">
        <v>60</v>
      </c>
      <c r="E178" s="116">
        <v>0</v>
      </c>
      <c r="F178" s="124">
        <v>0</v>
      </c>
      <c r="G178" s="27">
        <f t="shared" si="114"/>
        <v>0</v>
      </c>
      <c r="H178" s="124">
        <v>0</v>
      </c>
      <c r="I178" s="27">
        <f t="shared" si="115"/>
        <v>0</v>
      </c>
      <c r="J178" s="124">
        <v>0</v>
      </c>
      <c r="K178" s="27">
        <f t="shared" si="92"/>
        <v>0</v>
      </c>
      <c r="L178" s="124">
        <v>0</v>
      </c>
      <c r="M178" s="27">
        <f t="shared" si="93"/>
        <v>0</v>
      </c>
      <c r="N178" s="124">
        <v>0</v>
      </c>
      <c r="O178" s="27">
        <f t="shared" si="94"/>
        <v>0</v>
      </c>
      <c r="Q178" s="140">
        <f t="shared" si="116"/>
        <v>0</v>
      </c>
      <c r="R178">
        <f t="shared" si="117"/>
        <v>0</v>
      </c>
      <c r="S178">
        <f t="shared" si="118"/>
        <v>0</v>
      </c>
      <c r="T178">
        <f t="shared" si="119"/>
        <v>0</v>
      </c>
      <c r="U178">
        <f t="shared" si="120"/>
        <v>0</v>
      </c>
      <c r="V178">
        <f t="shared" si="121"/>
        <v>0</v>
      </c>
      <c r="W178">
        <f t="shared" si="122"/>
        <v>0</v>
      </c>
      <c r="X178">
        <f t="shared" si="123"/>
        <v>0</v>
      </c>
      <c r="Y178">
        <f t="shared" si="124"/>
        <v>0</v>
      </c>
      <c r="Z178">
        <f t="shared" si="125"/>
        <v>0</v>
      </c>
      <c r="AA178">
        <f t="shared" si="126"/>
        <v>0</v>
      </c>
      <c r="AB178">
        <f t="shared" si="127"/>
        <v>0</v>
      </c>
      <c r="AC178">
        <f t="shared" si="128"/>
        <v>0</v>
      </c>
      <c r="AD178">
        <f t="shared" si="129"/>
        <v>0</v>
      </c>
      <c r="AE178">
        <f t="shared" si="130"/>
        <v>0</v>
      </c>
      <c r="AF178">
        <f t="shared" si="110"/>
        <v>0</v>
      </c>
      <c r="AG178">
        <f t="shared" si="111"/>
        <v>0</v>
      </c>
      <c r="AL178" s="136"/>
      <c r="AM178" s="124">
        <v>1</v>
      </c>
      <c r="AN178" s="27">
        <f t="shared" si="112"/>
        <v>-1</v>
      </c>
      <c r="AO178" s="124">
        <v>1</v>
      </c>
      <c r="AP178" s="27">
        <f t="shared" si="113"/>
        <v>-1</v>
      </c>
    </row>
    <row r="179" spans="1:42" ht="13">
      <c r="A179" s="273"/>
      <c r="B179" s="264" t="s">
        <v>15</v>
      </c>
      <c r="C179" s="284">
        <v>115</v>
      </c>
      <c r="D179" s="81" t="s">
        <v>53</v>
      </c>
      <c r="E179" s="110">
        <v>0</v>
      </c>
      <c r="F179" s="122">
        <v>0</v>
      </c>
      <c r="G179" s="8">
        <f t="shared" si="114"/>
        <v>0</v>
      </c>
      <c r="H179" s="122">
        <v>0</v>
      </c>
      <c r="I179" s="8">
        <f t="shared" si="115"/>
        <v>0</v>
      </c>
      <c r="J179" s="122">
        <v>0</v>
      </c>
      <c r="K179" s="8">
        <f t="shared" si="92"/>
        <v>0</v>
      </c>
      <c r="L179" s="122">
        <v>0</v>
      </c>
      <c r="M179" s="8">
        <f t="shared" si="93"/>
        <v>0</v>
      </c>
      <c r="N179" s="122">
        <v>0</v>
      </c>
      <c r="O179" s="8">
        <f t="shared" si="94"/>
        <v>0</v>
      </c>
      <c r="Q179" s="140">
        <f t="shared" si="116"/>
        <v>0</v>
      </c>
      <c r="R179">
        <f t="shared" si="117"/>
        <v>0</v>
      </c>
      <c r="S179">
        <f t="shared" si="118"/>
        <v>0</v>
      </c>
      <c r="T179">
        <f t="shared" si="119"/>
        <v>0</v>
      </c>
      <c r="U179">
        <f t="shared" si="120"/>
        <v>0</v>
      </c>
      <c r="V179">
        <f t="shared" si="121"/>
        <v>0</v>
      </c>
      <c r="W179">
        <f t="shared" si="122"/>
        <v>0</v>
      </c>
      <c r="X179">
        <f t="shared" si="123"/>
        <v>0</v>
      </c>
      <c r="Y179">
        <f t="shared" si="124"/>
        <v>0</v>
      </c>
      <c r="Z179">
        <f t="shared" si="125"/>
        <v>0</v>
      </c>
      <c r="AA179">
        <f t="shared" si="126"/>
        <v>0</v>
      </c>
      <c r="AB179">
        <f t="shared" si="127"/>
        <v>0</v>
      </c>
      <c r="AC179">
        <f t="shared" si="128"/>
        <v>0</v>
      </c>
      <c r="AD179">
        <f t="shared" si="129"/>
        <v>0</v>
      </c>
      <c r="AE179">
        <f t="shared" si="130"/>
        <v>0</v>
      </c>
      <c r="AF179">
        <f t="shared" si="110"/>
        <v>0</v>
      </c>
      <c r="AG179">
        <f t="shared" si="111"/>
        <v>0</v>
      </c>
      <c r="AL179" s="136"/>
      <c r="AM179" s="122">
        <v>0</v>
      </c>
      <c r="AN179" s="8">
        <f t="shared" si="112"/>
        <v>0</v>
      </c>
      <c r="AO179" s="122">
        <v>0</v>
      </c>
      <c r="AP179" s="8">
        <f t="shared" si="113"/>
        <v>0</v>
      </c>
    </row>
    <row r="180" spans="1:42" ht="13">
      <c r="A180" s="273"/>
      <c r="B180" s="264"/>
      <c r="C180" s="278"/>
      <c r="D180" s="81" t="s">
        <v>54</v>
      </c>
      <c r="E180" s="110">
        <v>1</v>
      </c>
      <c r="F180" s="122">
        <v>1</v>
      </c>
      <c r="G180" s="8">
        <f t="shared" si="114"/>
        <v>0</v>
      </c>
      <c r="H180" s="122">
        <v>0</v>
      </c>
      <c r="I180" s="8">
        <f t="shared" si="115"/>
        <v>1</v>
      </c>
      <c r="J180" s="122">
        <v>0</v>
      </c>
      <c r="K180" s="8">
        <f t="shared" si="92"/>
        <v>1</v>
      </c>
      <c r="L180" s="122">
        <v>0</v>
      </c>
      <c r="M180" s="8">
        <f t="shared" si="93"/>
        <v>1</v>
      </c>
      <c r="N180" s="122">
        <v>0</v>
      </c>
      <c r="O180" s="8">
        <f t="shared" si="94"/>
        <v>1</v>
      </c>
      <c r="Q180" s="140">
        <f t="shared" si="116"/>
        <v>0</v>
      </c>
      <c r="R180">
        <f t="shared" si="117"/>
        <v>0</v>
      </c>
      <c r="S180">
        <f t="shared" si="118"/>
        <v>0</v>
      </c>
      <c r="T180">
        <f t="shared" si="119"/>
        <v>0</v>
      </c>
      <c r="U180">
        <f t="shared" si="120"/>
        <v>0</v>
      </c>
      <c r="V180">
        <f t="shared" si="121"/>
        <v>0</v>
      </c>
      <c r="W180">
        <f t="shared" si="122"/>
        <v>0</v>
      </c>
      <c r="X180">
        <f t="shared" si="123"/>
        <v>0</v>
      </c>
      <c r="Y180">
        <f t="shared" si="124"/>
        <v>0</v>
      </c>
      <c r="Z180">
        <f t="shared" si="125"/>
        <v>0</v>
      </c>
      <c r="AA180">
        <f t="shared" si="126"/>
        <v>0</v>
      </c>
      <c r="AB180">
        <f t="shared" si="127"/>
        <v>0</v>
      </c>
      <c r="AC180">
        <f t="shared" si="128"/>
        <v>0</v>
      </c>
      <c r="AD180">
        <f t="shared" si="129"/>
        <v>0</v>
      </c>
      <c r="AE180">
        <f t="shared" si="130"/>
        <v>0</v>
      </c>
      <c r="AF180">
        <f t="shared" si="110"/>
        <v>1</v>
      </c>
      <c r="AG180">
        <f t="shared" si="111"/>
        <v>0</v>
      </c>
      <c r="AL180" s="136"/>
      <c r="AM180" s="122">
        <v>0</v>
      </c>
      <c r="AN180" s="8">
        <f t="shared" si="112"/>
        <v>1</v>
      </c>
      <c r="AO180" s="122">
        <v>0</v>
      </c>
      <c r="AP180" s="8">
        <f t="shared" si="113"/>
        <v>1</v>
      </c>
    </row>
    <row r="181" spans="1:42" ht="13">
      <c r="A181" s="273"/>
      <c r="B181" s="264"/>
      <c r="C181" s="278"/>
      <c r="D181" s="81" t="s">
        <v>55</v>
      </c>
      <c r="E181" s="110">
        <v>0</v>
      </c>
      <c r="F181" s="122">
        <v>0</v>
      </c>
      <c r="G181" s="8">
        <f t="shared" si="114"/>
        <v>0</v>
      </c>
      <c r="H181" s="122">
        <v>0</v>
      </c>
      <c r="I181" s="8">
        <f t="shared" si="115"/>
        <v>0</v>
      </c>
      <c r="J181" s="122">
        <v>0</v>
      </c>
      <c r="K181" s="8">
        <f t="shared" si="92"/>
        <v>0</v>
      </c>
      <c r="L181" s="122">
        <v>0</v>
      </c>
      <c r="M181" s="8">
        <f t="shared" si="93"/>
        <v>0</v>
      </c>
      <c r="N181" s="122">
        <v>0</v>
      </c>
      <c r="O181" s="8">
        <f t="shared" si="94"/>
        <v>0</v>
      </c>
      <c r="Q181" s="140">
        <f t="shared" si="116"/>
        <v>0</v>
      </c>
      <c r="R181">
        <f t="shared" si="117"/>
        <v>0</v>
      </c>
      <c r="S181">
        <f t="shared" si="118"/>
        <v>0</v>
      </c>
      <c r="T181">
        <f t="shared" si="119"/>
        <v>0</v>
      </c>
      <c r="U181">
        <f t="shared" si="120"/>
        <v>0</v>
      </c>
      <c r="V181">
        <f t="shared" si="121"/>
        <v>0</v>
      </c>
      <c r="W181">
        <f t="shared" si="122"/>
        <v>0</v>
      </c>
      <c r="X181">
        <f t="shared" si="123"/>
        <v>0</v>
      </c>
      <c r="Y181">
        <f t="shared" si="124"/>
        <v>0</v>
      </c>
      <c r="Z181">
        <f t="shared" si="125"/>
        <v>0</v>
      </c>
      <c r="AA181">
        <f t="shared" si="126"/>
        <v>0</v>
      </c>
      <c r="AB181">
        <f t="shared" si="127"/>
        <v>0</v>
      </c>
      <c r="AC181">
        <f t="shared" si="128"/>
        <v>0</v>
      </c>
      <c r="AD181">
        <f t="shared" si="129"/>
        <v>0</v>
      </c>
      <c r="AE181">
        <f t="shared" si="130"/>
        <v>0</v>
      </c>
      <c r="AF181">
        <f t="shared" si="110"/>
        <v>0</v>
      </c>
      <c r="AG181">
        <f t="shared" si="111"/>
        <v>0</v>
      </c>
      <c r="AL181" s="136"/>
      <c r="AM181" s="122">
        <v>1</v>
      </c>
      <c r="AN181" s="8">
        <f t="shared" si="112"/>
        <v>-1</v>
      </c>
      <c r="AO181" s="122">
        <v>0</v>
      </c>
      <c r="AP181" s="8">
        <f t="shared" si="113"/>
        <v>0</v>
      </c>
    </row>
    <row r="182" spans="1:42" ht="13">
      <c r="A182" s="273"/>
      <c r="B182" s="264"/>
      <c r="C182" s="278"/>
      <c r="D182" s="81" t="s">
        <v>56</v>
      </c>
      <c r="E182" s="110">
        <v>0</v>
      </c>
      <c r="F182" s="122">
        <v>0</v>
      </c>
      <c r="G182" s="8">
        <f t="shared" si="114"/>
        <v>0</v>
      </c>
      <c r="H182" s="122">
        <v>0</v>
      </c>
      <c r="I182" s="8">
        <f t="shared" si="115"/>
        <v>0</v>
      </c>
      <c r="J182" s="122">
        <v>0</v>
      </c>
      <c r="K182" s="8">
        <f t="shared" si="92"/>
        <v>0</v>
      </c>
      <c r="L182" s="122">
        <v>0</v>
      </c>
      <c r="M182" s="8">
        <f t="shared" si="93"/>
        <v>0</v>
      </c>
      <c r="N182" s="122">
        <v>0</v>
      </c>
      <c r="O182" s="8">
        <f t="shared" si="94"/>
        <v>0</v>
      </c>
      <c r="Q182" s="140">
        <f t="shared" si="116"/>
        <v>0</v>
      </c>
      <c r="R182">
        <f t="shared" si="117"/>
        <v>0</v>
      </c>
      <c r="S182">
        <f t="shared" si="118"/>
        <v>0</v>
      </c>
      <c r="T182">
        <f t="shared" si="119"/>
        <v>0</v>
      </c>
      <c r="U182">
        <f t="shared" si="120"/>
        <v>0</v>
      </c>
      <c r="V182">
        <f t="shared" si="121"/>
        <v>0</v>
      </c>
      <c r="W182">
        <f t="shared" si="122"/>
        <v>0</v>
      </c>
      <c r="X182">
        <f t="shared" si="123"/>
        <v>0</v>
      </c>
      <c r="Y182">
        <f t="shared" si="124"/>
        <v>0</v>
      </c>
      <c r="Z182">
        <f t="shared" si="125"/>
        <v>0</v>
      </c>
      <c r="AA182">
        <f t="shared" si="126"/>
        <v>0</v>
      </c>
      <c r="AB182">
        <f t="shared" si="127"/>
        <v>0</v>
      </c>
      <c r="AC182">
        <f t="shared" si="128"/>
        <v>0</v>
      </c>
      <c r="AD182">
        <f t="shared" si="129"/>
        <v>0</v>
      </c>
      <c r="AE182">
        <f t="shared" si="130"/>
        <v>0</v>
      </c>
      <c r="AF182">
        <f t="shared" si="110"/>
        <v>0</v>
      </c>
      <c r="AG182">
        <f t="shared" si="111"/>
        <v>0</v>
      </c>
      <c r="AL182" s="136"/>
      <c r="AM182" s="122">
        <v>0</v>
      </c>
      <c r="AN182" s="8">
        <f t="shared" si="112"/>
        <v>0</v>
      </c>
      <c r="AO182" s="122">
        <v>0</v>
      </c>
      <c r="AP182" s="8">
        <f t="shared" si="113"/>
        <v>0</v>
      </c>
    </row>
    <row r="183" spans="1:42" ht="13">
      <c r="A183" s="273"/>
      <c r="B183" s="264"/>
      <c r="C183" s="278"/>
      <c r="D183" s="81" t="s">
        <v>57</v>
      </c>
      <c r="E183" s="110">
        <v>1</v>
      </c>
      <c r="F183" s="122">
        <v>1</v>
      </c>
      <c r="G183" s="8">
        <f t="shared" si="114"/>
        <v>0</v>
      </c>
      <c r="H183" s="122">
        <v>0</v>
      </c>
      <c r="I183" s="8">
        <f t="shared" si="115"/>
        <v>1</v>
      </c>
      <c r="J183" s="122">
        <v>0</v>
      </c>
      <c r="K183" s="8">
        <f t="shared" si="92"/>
        <v>1</v>
      </c>
      <c r="L183" s="122">
        <v>0</v>
      </c>
      <c r="M183" s="8">
        <f t="shared" si="93"/>
        <v>1</v>
      </c>
      <c r="N183" s="122">
        <v>0</v>
      </c>
      <c r="O183" s="8">
        <f t="shared" si="94"/>
        <v>1</v>
      </c>
      <c r="Q183" s="140">
        <f t="shared" si="116"/>
        <v>0</v>
      </c>
      <c r="R183">
        <f t="shared" si="117"/>
        <v>0</v>
      </c>
      <c r="S183">
        <f t="shared" si="118"/>
        <v>0</v>
      </c>
      <c r="T183">
        <f t="shared" si="119"/>
        <v>0</v>
      </c>
      <c r="U183">
        <f t="shared" si="120"/>
        <v>0</v>
      </c>
      <c r="V183">
        <f t="shared" si="121"/>
        <v>0</v>
      </c>
      <c r="W183">
        <f t="shared" si="122"/>
        <v>0</v>
      </c>
      <c r="X183">
        <f t="shared" si="123"/>
        <v>0</v>
      </c>
      <c r="Y183">
        <f t="shared" si="124"/>
        <v>0</v>
      </c>
      <c r="Z183">
        <f t="shared" si="125"/>
        <v>0</v>
      </c>
      <c r="AA183">
        <f t="shared" si="126"/>
        <v>0</v>
      </c>
      <c r="AB183">
        <f t="shared" si="127"/>
        <v>0</v>
      </c>
      <c r="AC183">
        <f t="shared" si="128"/>
        <v>0</v>
      </c>
      <c r="AD183">
        <f t="shared" si="129"/>
        <v>0</v>
      </c>
      <c r="AE183">
        <f t="shared" si="130"/>
        <v>0</v>
      </c>
      <c r="AF183">
        <f t="shared" si="110"/>
        <v>1</v>
      </c>
      <c r="AG183">
        <f t="shared" si="111"/>
        <v>0</v>
      </c>
      <c r="AL183" s="136"/>
      <c r="AM183" s="122">
        <v>0</v>
      </c>
      <c r="AN183" s="8">
        <f t="shared" si="112"/>
        <v>1</v>
      </c>
      <c r="AO183" s="122">
        <v>0</v>
      </c>
      <c r="AP183" s="8">
        <f t="shared" si="113"/>
        <v>1</v>
      </c>
    </row>
    <row r="184" spans="1:42" ht="13">
      <c r="A184" s="273"/>
      <c r="B184" s="264"/>
      <c r="C184" s="278"/>
      <c r="D184" s="81" t="s">
        <v>58</v>
      </c>
      <c r="E184" s="110">
        <v>0</v>
      </c>
      <c r="F184" s="122">
        <v>0</v>
      </c>
      <c r="G184" s="8">
        <f t="shared" si="114"/>
        <v>0</v>
      </c>
      <c r="H184" s="122">
        <v>0</v>
      </c>
      <c r="I184" s="8">
        <f t="shared" si="115"/>
        <v>0</v>
      </c>
      <c r="J184" s="122">
        <v>0</v>
      </c>
      <c r="K184" s="8">
        <f t="shared" si="92"/>
        <v>0</v>
      </c>
      <c r="L184" s="122">
        <v>0</v>
      </c>
      <c r="M184" s="8">
        <f t="shared" si="93"/>
        <v>0</v>
      </c>
      <c r="N184" s="122">
        <v>0</v>
      </c>
      <c r="O184" s="8">
        <f t="shared" si="94"/>
        <v>0</v>
      </c>
      <c r="Q184" s="140">
        <f t="shared" si="116"/>
        <v>0</v>
      </c>
      <c r="R184">
        <f t="shared" si="117"/>
        <v>0</v>
      </c>
      <c r="S184">
        <f t="shared" si="118"/>
        <v>0</v>
      </c>
      <c r="T184">
        <f t="shared" si="119"/>
        <v>0</v>
      </c>
      <c r="U184">
        <f t="shared" si="120"/>
        <v>0</v>
      </c>
      <c r="V184">
        <f t="shared" si="121"/>
        <v>0</v>
      </c>
      <c r="W184">
        <f t="shared" si="122"/>
        <v>0</v>
      </c>
      <c r="X184">
        <f t="shared" si="123"/>
        <v>0</v>
      </c>
      <c r="Y184">
        <f t="shared" si="124"/>
        <v>0</v>
      </c>
      <c r="Z184">
        <f t="shared" si="125"/>
        <v>0</v>
      </c>
      <c r="AA184">
        <f t="shared" si="126"/>
        <v>0</v>
      </c>
      <c r="AB184">
        <f t="shared" si="127"/>
        <v>0</v>
      </c>
      <c r="AC184">
        <f t="shared" si="128"/>
        <v>0</v>
      </c>
      <c r="AD184">
        <f t="shared" si="129"/>
        <v>0</v>
      </c>
      <c r="AE184">
        <f t="shared" si="130"/>
        <v>0</v>
      </c>
      <c r="AF184">
        <f t="shared" si="110"/>
        <v>0</v>
      </c>
      <c r="AG184">
        <f t="shared" si="111"/>
        <v>0</v>
      </c>
      <c r="AL184" s="136"/>
      <c r="AM184" s="122">
        <v>0</v>
      </c>
      <c r="AN184" s="8">
        <f t="shared" si="112"/>
        <v>0</v>
      </c>
      <c r="AO184" s="122">
        <v>0</v>
      </c>
      <c r="AP184" s="8">
        <f t="shared" si="113"/>
        <v>0</v>
      </c>
    </row>
    <row r="185" spans="1:42" ht="13">
      <c r="A185" s="273"/>
      <c r="B185" s="264"/>
      <c r="C185" s="278"/>
      <c r="D185" s="81" t="s">
        <v>59</v>
      </c>
      <c r="E185" s="110">
        <v>1</v>
      </c>
      <c r="F185" s="122">
        <v>1</v>
      </c>
      <c r="G185" s="8">
        <f t="shared" si="114"/>
        <v>0</v>
      </c>
      <c r="H185" s="122">
        <v>0</v>
      </c>
      <c r="I185" s="8">
        <f t="shared" si="115"/>
        <v>1</v>
      </c>
      <c r="J185" s="122">
        <v>0</v>
      </c>
      <c r="K185" s="8">
        <f t="shared" si="92"/>
        <v>1</v>
      </c>
      <c r="L185" s="122">
        <v>0</v>
      </c>
      <c r="M185" s="8">
        <f t="shared" si="93"/>
        <v>1</v>
      </c>
      <c r="N185" s="122">
        <v>0</v>
      </c>
      <c r="O185" s="8">
        <f t="shared" si="94"/>
        <v>1</v>
      </c>
      <c r="Q185" s="140">
        <f t="shared" si="116"/>
        <v>0</v>
      </c>
      <c r="R185">
        <f t="shared" si="117"/>
        <v>0</v>
      </c>
      <c r="S185">
        <f t="shared" si="118"/>
        <v>0</v>
      </c>
      <c r="T185">
        <f t="shared" si="119"/>
        <v>0</v>
      </c>
      <c r="U185">
        <f t="shared" si="120"/>
        <v>0</v>
      </c>
      <c r="V185">
        <f t="shared" si="121"/>
        <v>0</v>
      </c>
      <c r="W185">
        <f t="shared" si="122"/>
        <v>0</v>
      </c>
      <c r="X185">
        <f t="shared" si="123"/>
        <v>0</v>
      </c>
      <c r="Y185">
        <f t="shared" si="124"/>
        <v>0</v>
      </c>
      <c r="Z185">
        <f t="shared" si="125"/>
        <v>0</v>
      </c>
      <c r="AA185">
        <f t="shared" si="126"/>
        <v>0</v>
      </c>
      <c r="AB185">
        <f t="shared" si="127"/>
        <v>0</v>
      </c>
      <c r="AC185">
        <f t="shared" si="128"/>
        <v>0</v>
      </c>
      <c r="AD185">
        <f t="shared" si="129"/>
        <v>0</v>
      </c>
      <c r="AE185">
        <f t="shared" si="130"/>
        <v>0</v>
      </c>
      <c r="AF185">
        <f t="shared" si="110"/>
        <v>1</v>
      </c>
      <c r="AG185">
        <f t="shared" si="111"/>
        <v>0</v>
      </c>
      <c r="AL185" s="136"/>
      <c r="AM185" s="122">
        <v>0</v>
      </c>
      <c r="AN185" s="8">
        <f t="shared" si="112"/>
        <v>1</v>
      </c>
      <c r="AO185" s="122">
        <v>0</v>
      </c>
      <c r="AP185" s="8">
        <f t="shared" si="113"/>
        <v>1</v>
      </c>
    </row>
    <row r="186" spans="1:42" ht="14" thickBot="1">
      <c r="A186" s="273"/>
      <c r="B186" s="264"/>
      <c r="C186" s="279"/>
      <c r="D186" s="81" t="s">
        <v>60</v>
      </c>
      <c r="E186" s="110">
        <v>0</v>
      </c>
      <c r="F186" s="122">
        <v>0</v>
      </c>
      <c r="G186" s="8">
        <f t="shared" si="114"/>
        <v>0</v>
      </c>
      <c r="H186" s="122">
        <v>0</v>
      </c>
      <c r="I186" s="8">
        <f t="shared" si="115"/>
        <v>0</v>
      </c>
      <c r="J186" s="122">
        <v>0</v>
      </c>
      <c r="K186" s="8">
        <f t="shared" si="92"/>
        <v>0</v>
      </c>
      <c r="L186" s="122">
        <v>0</v>
      </c>
      <c r="M186" s="8">
        <f t="shared" si="93"/>
        <v>0</v>
      </c>
      <c r="N186" s="122">
        <v>0</v>
      </c>
      <c r="O186" s="8">
        <f t="shared" si="94"/>
        <v>0</v>
      </c>
      <c r="Q186" s="140">
        <f t="shared" si="116"/>
        <v>0</v>
      </c>
      <c r="R186">
        <f t="shared" si="117"/>
        <v>0</v>
      </c>
      <c r="S186">
        <f t="shared" si="118"/>
        <v>0</v>
      </c>
      <c r="T186">
        <f t="shared" si="119"/>
        <v>0</v>
      </c>
      <c r="U186">
        <f t="shared" si="120"/>
        <v>0</v>
      </c>
      <c r="V186">
        <f t="shared" si="121"/>
        <v>0</v>
      </c>
      <c r="W186">
        <f t="shared" si="122"/>
        <v>0</v>
      </c>
      <c r="X186">
        <f t="shared" si="123"/>
        <v>0</v>
      </c>
      <c r="Y186">
        <f t="shared" si="124"/>
        <v>0</v>
      </c>
      <c r="Z186">
        <f t="shared" si="125"/>
        <v>0</v>
      </c>
      <c r="AA186">
        <f t="shared" si="126"/>
        <v>0</v>
      </c>
      <c r="AB186">
        <f t="shared" si="127"/>
        <v>0</v>
      </c>
      <c r="AC186">
        <f t="shared" si="128"/>
        <v>0</v>
      </c>
      <c r="AD186">
        <f t="shared" si="129"/>
        <v>0</v>
      </c>
      <c r="AE186">
        <f t="shared" si="130"/>
        <v>0</v>
      </c>
      <c r="AF186">
        <f t="shared" si="110"/>
        <v>0</v>
      </c>
      <c r="AG186">
        <f t="shared" si="111"/>
        <v>0</v>
      </c>
      <c r="AL186" s="136"/>
      <c r="AM186" s="122">
        <v>0</v>
      </c>
      <c r="AN186" s="8">
        <f t="shared" si="112"/>
        <v>0</v>
      </c>
      <c r="AO186" s="122">
        <v>0</v>
      </c>
      <c r="AP186" s="8">
        <f t="shared" si="113"/>
        <v>0</v>
      </c>
    </row>
    <row r="187" spans="1:42" ht="13">
      <c r="A187" s="273"/>
      <c r="B187" s="288" t="s">
        <v>15</v>
      </c>
      <c r="C187" s="284">
        <v>136</v>
      </c>
      <c r="D187" s="85" t="s">
        <v>53</v>
      </c>
      <c r="E187" s="115">
        <v>0</v>
      </c>
      <c r="F187" s="125">
        <v>0</v>
      </c>
      <c r="G187" s="26">
        <f t="shared" si="114"/>
        <v>0</v>
      </c>
      <c r="H187" s="125">
        <v>0</v>
      </c>
      <c r="I187" s="26">
        <f t="shared" si="115"/>
        <v>0</v>
      </c>
      <c r="J187" s="125">
        <v>0</v>
      </c>
      <c r="K187" s="26">
        <f t="shared" si="92"/>
        <v>0</v>
      </c>
      <c r="L187" s="125">
        <v>0</v>
      </c>
      <c r="M187" s="26">
        <f t="shared" si="93"/>
        <v>0</v>
      </c>
      <c r="N187" s="125">
        <v>0</v>
      </c>
      <c r="O187" s="26">
        <f t="shared" si="94"/>
        <v>0</v>
      </c>
      <c r="Q187" s="140">
        <f t="shared" si="116"/>
        <v>0</v>
      </c>
      <c r="R187">
        <f t="shared" si="117"/>
        <v>0</v>
      </c>
      <c r="S187">
        <f t="shared" si="118"/>
        <v>0</v>
      </c>
      <c r="T187">
        <f t="shared" si="119"/>
        <v>0</v>
      </c>
      <c r="U187">
        <f t="shared" si="120"/>
        <v>0</v>
      </c>
      <c r="V187">
        <f t="shared" si="121"/>
        <v>0</v>
      </c>
      <c r="W187">
        <f t="shared" si="122"/>
        <v>0</v>
      </c>
      <c r="X187">
        <f t="shared" si="123"/>
        <v>0</v>
      </c>
      <c r="Y187">
        <f t="shared" si="124"/>
        <v>0</v>
      </c>
      <c r="Z187">
        <f t="shared" si="125"/>
        <v>0</v>
      </c>
      <c r="AA187">
        <f t="shared" si="126"/>
        <v>0</v>
      </c>
      <c r="AB187">
        <f t="shared" si="127"/>
        <v>0</v>
      </c>
      <c r="AC187">
        <f t="shared" si="128"/>
        <v>0</v>
      </c>
      <c r="AD187">
        <f t="shared" si="129"/>
        <v>0</v>
      </c>
      <c r="AE187">
        <f t="shared" si="130"/>
        <v>0</v>
      </c>
      <c r="AF187">
        <f t="shared" si="110"/>
        <v>0</v>
      </c>
      <c r="AG187">
        <f t="shared" si="111"/>
        <v>0</v>
      </c>
      <c r="AL187" s="136"/>
      <c r="AM187" s="125">
        <v>0</v>
      </c>
      <c r="AN187" s="26">
        <f t="shared" si="112"/>
        <v>0</v>
      </c>
      <c r="AO187" s="125">
        <v>0</v>
      </c>
      <c r="AP187" s="26">
        <f t="shared" si="113"/>
        <v>0</v>
      </c>
    </row>
    <row r="188" spans="1:42" ht="13">
      <c r="A188" s="273"/>
      <c r="B188" s="289"/>
      <c r="C188" s="278"/>
      <c r="D188" s="81" t="s">
        <v>54</v>
      </c>
      <c r="E188" s="110">
        <v>1</v>
      </c>
      <c r="F188" s="122">
        <v>1</v>
      </c>
      <c r="G188" s="8">
        <f t="shared" si="114"/>
        <v>0</v>
      </c>
      <c r="H188" s="122">
        <v>0</v>
      </c>
      <c r="I188" s="8">
        <f t="shared" si="115"/>
        <v>1</v>
      </c>
      <c r="J188" s="122">
        <v>0</v>
      </c>
      <c r="K188" s="8">
        <f t="shared" si="92"/>
        <v>1</v>
      </c>
      <c r="L188" s="122">
        <v>0</v>
      </c>
      <c r="M188" s="8">
        <f t="shared" si="93"/>
        <v>1</v>
      </c>
      <c r="N188" s="122">
        <v>0</v>
      </c>
      <c r="O188" s="8">
        <f t="shared" si="94"/>
        <v>1</v>
      </c>
      <c r="Q188" s="140">
        <f t="shared" si="116"/>
        <v>0</v>
      </c>
      <c r="R188">
        <f t="shared" si="117"/>
        <v>0</v>
      </c>
      <c r="S188">
        <f t="shared" si="118"/>
        <v>0</v>
      </c>
      <c r="T188">
        <f t="shared" si="119"/>
        <v>0</v>
      </c>
      <c r="U188">
        <f t="shared" si="120"/>
        <v>0</v>
      </c>
      <c r="V188">
        <f t="shared" si="121"/>
        <v>0</v>
      </c>
      <c r="W188">
        <f t="shared" si="122"/>
        <v>0</v>
      </c>
      <c r="X188">
        <f t="shared" si="123"/>
        <v>0</v>
      </c>
      <c r="Y188">
        <f t="shared" si="124"/>
        <v>0</v>
      </c>
      <c r="Z188">
        <f t="shared" si="125"/>
        <v>0</v>
      </c>
      <c r="AA188">
        <f t="shared" si="126"/>
        <v>0</v>
      </c>
      <c r="AB188">
        <f t="shared" si="127"/>
        <v>0</v>
      </c>
      <c r="AC188">
        <f t="shared" si="128"/>
        <v>0</v>
      </c>
      <c r="AD188">
        <f t="shared" si="129"/>
        <v>0</v>
      </c>
      <c r="AE188">
        <f t="shared" si="130"/>
        <v>0</v>
      </c>
      <c r="AF188">
        <f t="shared" si="110"/>
        <v>1</v>
      </c>
      <c r="AG188">
        <f t="shared" si="111"/>
        <v>0</v>
      </c>
      <c r="AL188" s="136"/>
      <c r="AM188" s="122">
        <v>0</v>
      </c>
      <c r="AN188" s="8">
        <f t="shared" si="112"/>
        <v>1</v>
      </c>
      <c r="AO188" s="122">
        <v>0</v>
      </c>
      <c r="AP188" s="8">
        <f t="shared" si="113"/>
        <v>1</v>
      </c>
    </row>
    <row r="189" spans="1:42" ht="13">
      <c r="A189" s="273"/>
      <c r="B189" s="289"/>
      <c r="C189" s="278"/>
      <c r="D189" s="81" t="s">
        <v>55</v>
      </c>
      <c r="E189" s="110">
        <v>0</v>
      </c>
      <c r="F189" s="122">
        <v>0</v>
      </c>
      <c r="G189" s="8">
        <f t="shared" si="114"/>
        <v>0</v>
      </c>
      <c r="H189" s="122">
        <v>0</v>
      </c>
      <c r="I189" s="8">
        <f t="shared" si="115"/>
        <v>0</v>
      </c>
      <c r="J189" s="122">
        <v>0</v>
      </c>
      <c r="K189" s="8">
        <f t="shared" si="92"/>
        <v>0</v>
      </c>
      <c r="L189" s="122">
        <v>0</v>
      </c>
      <c r="M189" s="8">
        <f t="shared" si="93"/>
        <v>0</v>
      </c>
      <c r="N189" s="122">
        <v>0</v>
      </c>
      <c r="O189" s="8">
        <f t="shared" si="94"/>
        <v>0</v>
      </c>
      <c r="Q189" s="140">
        <f>IF($E189*(F189+H189+J189+L189+N1336) = 5, 1, 0)</f>
        <v>0</v>
      </c>
      <c r="R189">
        <f>IF($E189*(F189+H189+J189+L1336) = 4, 1, 0)</f>
        <v>0</v>
      </c>
      <c r="S189">
        <f>IF($E189*(F189+H189+J189+N1336) = 4, 1, 0)</f>
        <v>0</v>
      </c>
      <c r="T189">
        <f>IF($E189*(F189+H189+L189+N1336) = 4, 1, 0)</f>
        <v>0</v>
      </c>
      <c r="U189">
        <f>IF($E189*(F189+J189+L189+N1336) = 4, 1, 0)</f>
        <v>0</v>
      </c>
      <c r="V189">
        <f>IF($E189*(F189+H189+J1336) = 3, 1, 0)</f>
        <v>0</v>
      </c>
      <c r="W189">
        <f>IF($E189*(F189+H189+L1336) = 3, 1, 0)</f>
        <v>0</v>
      </c>
      <c r="X189">
        <f>IF($E189*(F189+H189+N1336) = 3, 1, 0)</f>
        <v>0</v>
      </c>
      <c r="Y189">
        <f>IF($E189*(F189+J189+L1336) = 3, 1, 0)</f>
        <v>0</v>
      </c>
      <c r="Z189">
        <f>IF($E189*(F189+J189+N1336) = 3, 1, 0)</f>
        <v>0</v>
      </c>
      <c r="AA189">
        <f>IF($E189*(F189+L189+N1336) = 3, 1, 0)</f>
        <v>0</v>
      </c>
      <c r="AB189">
        <f>IF($E189*(F189+H1336) = 2, 1, 0)</f>
        <v>0</v>
      </c>
      <c r="AC189">
        <f>IF($E189*(F189+J1336) = 2, 1, 0)</f>
        <v>0</v>
      </c>
      <c r="AD189">
        <f>IF($E189*(F189+L1336) = 2, 1, 0)</f>
        <v>0</v>
      </c>
      <c r="AE189">
        <f>IF($E189*(F189+N1336) = 2, 1, 0)</f>
        <v>0</v>
      </c>
      <c r="AF189">
        <f t="shared" si="110"/>
        <v>0</v>
      </c>
      <c r="AG189">
        <f t="shared" si="111"/>
        <v>0</v>
      </c>
      <c r="AL189" s="136"/>
      <c r="AM189" s="122">
        <v>0</v>
      </c>
      <c r="AN189" s="8">
        <f t="shared" si="112"/>
        <v>0</v>
      </c>
      <c r="AO189" s="122">
        <v>0</v>
      </c>
      <c r="AP189" s="8">
        <f t="shared" si="113"/>
        <v>0</v>
      </c>
    </row>
    <row r="190" spans="1:42" ht="13">
      <c r="A190" s="273"/>
      <c r="B190" s="289"/>
      <c r="C190" s="278"/>
      <c r="D190" s="81" t="s">
        <v>56</v>
      </c>
      <c r="E190" s="110">
        <v>0</v>
      </c>
      <c r="F190" s="122">
        <v>0</v>
      </c>
      <c r="G190" s="8">
        <f t="shared" ref="G190:G221" si="131">$E190-F190</f>
        <v>0</v>
      </c>
      <c r="H190" s="122">
        <v>0</v>
      </c>
      <c r="I190" s="8">
        <f t="shared" ref="I190:I221" si="132">$E190-H190</f>
        <v>0</v>
      </c>
      <c r="J190" s="122">
        <v>0</v>
      </c>
      <c r="K190" s="8">
        <f t="shared" si="92"/>
        <v>0</v>
      </c>
      <c r="L190" s="122">
        <v>0</v>
      </c>
      <c r="M190" s="8">
        <f t="shared" si="93"/>
        <v>0</v>
      </c>
      <c r="N190" s="122">
        <v>0</v>
      </c>
      <c r="O190" s="8">
        <f t="shared" si="94"/>
        <v>0</v>
      </c>
      <c r="Q190" s="140">
        <f t="shared" ref="Q190:Q221" si="133">IF($E190*(F190+H190+J190+L190+N190) = 5, 1, 0)</f>
        <v>0</v>
      </c>
      <c r="R190">
        <f t="shared" ref="R190:R221" si="134">IF($E190*(F190+H190+J190+L190) = 4, 1, 0)</f>
        <v>0</v>
      </c>
      <c r="S190">
        <f t="shared" ref="S190:S221" si="135">IF($E190*(F190+H190+J190+N190) = 4, 1, 0)</f>
        <v>0</v>
      </c>
      <c r="T190">
        <f t="shared" ref="T190:T221" si="136">IF($E190*(F190+H190+L190+N190) = 4, 1, 0)</f>
        <v>0</v>
      </c>
      <c r="U190">
        <f t="shared" ref="U190:U221" si="137">IF($E190*(F190+J190+L190+N190) = 4, 1, 0)</f>
        <v>0</v>
      </c>
      <c r="V190">
        <f t="shared" ref="V190:V221" si="138">IF($E190*(F190+H190+J190) = 3, 1, 0)</f>
        <v>0</v>
      </c>
      <c r="W190">
        <f t="shared" ref="W190:W221" si="139">IF($E190*(F190+H190+L190) = 3, 1, 0)</f>
        <v>0</v>
      </c>
      <c r="X190">
        <f t="shared" ref="X190:X221" si="140">IF($E190*(F190+H190+N190) = 3, 1, 0)</f>
        <v>0</v>
      </c>
      <c r="Y190">
        <f t="shared" ref="Y190:Y221" si="141">IF($E190*(F190+J190+L190) = 3, 1, 0)</f>
        <v>0</v>
      </c>
      <c r="Z190">
        <f t="shared" ref="Z190:Z221" si="142">IF($E190*(F190+J190+N190) = 3, 1, 0)</f>
        <v>0</v>
      </c>
      <c r="AA190">
        <f t="shared" ref="AA190:AA221" si="143">IF($E190*(F190+L190+N190) = 3, 1, 0)</f>
        <v>0</v>
      </c>
      <c r="AB190">
        <f t="shared" ref="AB190:AB221" si="144">IF($E190*(F190+H190) = 2, 1, 0)</f>
        <v>0</v>
      </c>
      <c r="AC190">
        <f t="shared" ref="AC190:AC221" si="145">IF($E190*(F190+J190) = 2, 1, 0)</f>
        <v>0</v>
      </c>
      <c r="AD190">
        <f t="shared" ref="AD190:AD221" si="146">IF($E190*(F190+L190) = 2, 1, 0)</f>
        <v>0</v>
      </c>
      <c r="AE190">
        <f t="shared" ref="AE190:AE221" si="147">IF($E190*(F190+N190) = 2, 1, 0)</f>
        <v>0</v>
      </c>
      <c r="AF190">
        <f t="shared" si="110"/>
        <v>0</v>
      </c>
      <c r="AG190">
        <f t="shared" si="111"/>
        <v>0</v>
      </c>
      <c r="AL190" s="136"/>
      <c r="AM190" s="122">
        <v>0</v>
      </c>
      <c r="AN190" s="8">
        <f t="shared" si="112"/>
        <v>0</v>
      </c>
      <c r="AO190" s="122">
        <v>0</v>
      </c>
      <c r="AP190" s="8">
        <f t="shared" si="113"/>
        <v>0</v>
      </c>
    </row>
    <row r="191" spans="1:42" ht="13">
      <c r="A191" s="273"/>
      <c r="B191" s="289"/>
      <c r="C191" s="278"/>
      <c r="D191" s="81" t="s">
        <v>57</v>
      </c>
      <c r="E191" s="110">
        <v>1</v>
      </c>
      <c r="F191" s="122">
        <v>1</v>
      </c>
      <c r="G191" s="8">
        <f t="shared" si="131"/>
        <v>0</v>
      </c>
      <c r="H191" s="122">
        <v>0</v>
      </c>
      <c r="I191" s="8">
        <f t="shared" si="132"/>
        <v>1</v>
      </c>
      <c r="J191" s="122">
        <v>0</v>
      </c>
      <c r="K191" s="8">
        <f t="shared" si="92"/>
        <v>1</v>
      </c>
      <c r="L191" s="122">
        <v>0</v>
      </c>
      <c r="M191" s="8">
        <f t="shared" si="93"/>
        <v>1</v>
      </c>
      <c r="N191" s="122">
        <v>0</v>
      </c>
      <c r="O191" s="8">
        <f t="shared" si="94"/>
        <v>1</v>
      </c>
      <c r="Q191" s="140">
        <f t="shared" si="133"/>
        <v>0</v>
      </c>
      <c r="R191">
        <f t="shared" si="134"/>
        <v>0</v>
      </c>
      <c r="S191">
        <f t="shared" si="135"/>
        <v>0</v>
      </c>
      <c r="T191">
        <f t="shared" si="136"/>
        <v>0</v>
      </c>
      <c r="U191">
        <f t="shared" si="137"/>
        <v>0</v>
      </c>
      <c r="V191">
        <f t="shared" si="138"/>
        <v>0</v>
      </c>
      <c r="W191">
        <f t="shared" si="139"/>
        <v>0</v>
      </c>
      <c r="X191">
        <f t="shared" si="140"/>
        <v>0</v>
      </c>
      <c r="Y191">
        <f t="shared" si="141"/>
        <v>0</v>
      </c>
      <c r="Z191">
        <f t="shared" si="142"/>
        <v>0</v>
      </c>
      <c r="AA191">
        <f t="shared" si="143"/>
        <v>0</v>
      </c>
      <c r="AB191">
        <f t="shared" si="144"/>
        <v>0</v>
      </c>
      <c r="AC191">
        <f t="shared" si="145"/>
        <v>0</v>
      </c>
      <c r="AD191">
        <f t="shared" si="146"/>
        <v>0</v>
      </c>
      <c r="AE191">
        <f t="shared" si="147"/>
        <v>0</v>
      </c>
      <c r="AF191">
        <f t="shared" si="110"/>
        <v>1</v>
      </c>
      <c r="AG191">
        <f t="shared" si="111"/>
        <v>0</v>
      </c>
      <c r="AL191" s="136"/>
      <c r="AM191" s="122">
        <v>0</v>
      </c>
      <c r="AN191" s="8">
        <f t="shared" si="112"/>
        <v>1</v>
      </c>
      <c r="AO191" s="122">
        <v>0</v>
      </c>
      <c r="AP191" s="8">
        <f t="shared" si="113"/>
        <v>1</v>
      </c>
    </row>
    <row r="192" spans="1:42" ht="13">
      <c r="A192" s="273"/>
      <c r="B192" s="289"/>
      <c r="C192" s="278"/>
      <c r="D192" s="81" t="s">
        <v>58</v>
      </c>
      <c r="E192" s="110">
        <v>0</v>
      </c>
      <c r="F192" s="122">
        <v>0</v>
      </c>
      <c r="G192" s="8">
        <f t="shared" si="131"/>
        <v>0</v>
      </c>
      <c r="H192" s="122">
        <v>0</v>
      </c>
      <c r="I192" s="8">
        <f t="shared" si="132"/>
        <v>0</v>
      </c>
      <c r="J192" s="122">
        <v>0</v>
      </c>
      <c r="K192" s="8">
        <f t="shared" si="92"/>
        <v>0</v>
      </c>
      <c r="L192" s="122">
        <v>0</v>
      </c>
      <c r="M192" s="8">
        <f t="shared" si="93"/>
        <v>0</v>
      </c>
      <c r="N192" s="122">
        <v>0</v>
      </c>
      <c r="O192" s="8">
        <f t="shared" si="94"/>
        <v>0</v>
      </c>
      <c r="Q192" s="140">
        <f t="shared" si="133"/>
        <v>0</v>
      </c>
      <c r="R192">
        <f t="shared" si="134"/>
        <v>0</v>
      </c>
      <c r="S192">
        <f t="shared" si="135"/>
        <v>0</v>
      </c>
      <c r="T192">
        <f t="shared" si="136"/>
        <v>0</v>
      </c>
      <c r="U192">
        <f t="shared" si="137"/>
        <v>0</v>
      </c>
      <c r="V192">
        <f t="shared" si="138"/>
        <v>0</v>
      </c>
      <c r="W192">
        <f t="shared" si="139"/>
        <v>0</v>
      </c>
      <c r="X192">
        <f t="shared" si="140"/>
        <v>0</v>
      </c>
      <c r="Y192">
        <f t="shared" si="141"/>
        <v>0</v>
      </c>
      <c r="Z192">
        <f t="shared" si="142"/>
        <v>0</v>
      </c>
      <c r="AA192">
        <f t="shared" si="143"/>
        <v>0</v>
      </c>
      <c r="AB192">
        <f t="shared" si="144"/>
        <v>0</v>
      </c>
      <c r="AC192">
        <f t="shared" si="145"/>
        <v>0</v>
      </c>
      <c r="AD192">
        <f t="shared" si="146"/>
        <v>0</v>
      </c>
      <c r="AE192">
        <f t="shared" si="147"/>
        <v>0</v>
      </c>
      <c r="AF192">
        <f t="shared" si="110"/>
        <v>0</v>
      </c>
      <c r="AG192">
        <f t="shared" si="111"/>
        <v>0</v>
      </c>
      <c r="AL192" s="136"/>
      <c r="AM192" s="122">
        <v>0</v>
      </c>
      <c r="AN192" s="8">
        <f t="shared" si="112"/>
        <v>0</v>
      </c>
      <c r="AO192" s="122">
        <v>0</v>
      </c>
      <c r="AP192" s="8">
        <f t="shared" si="113"/>
        <v>0</v>
      </c>
    </row>
    <row r="193" spans="1:42" ht="13">
      <c r="A193" s="273"/>
      <c r="B193" s="289"/>
      <c r="C193" s="278"/>
      <c r="D193" s="81" t="s">
        <v>59</v>
      </c>
      <c r="E193" s="110">
        <v>1</v>
      </c>
      <c r="F193" s="122">
        <v>1</v>
      </c>
      <c r="G193" s="8">
        <f t="shared" si="131"/>
        <v>0</v>
      </c>
      <c r="H193" s="122">
        <v>0</v>
      </c>
      <c r="I193" s="8">
        <f t="shared" si="132"/>
        <v>1</v>
      </c>
      <c r="J193" s="122">
        <v>0</v>
      </c>
      <c r="K193" s="8">
        <f t="shared" si="92"/>
        <v>1</v>
      </c>
      <c r="L193" s="122">
        <v>0</v>
      </c>
      <c r="M193" s="8">
        <f t="shared" si="93"/>
        <v>1</v>
      </c>
      <c r="N193" s="122">
        <v>0</v>
      </c>
      <c r="O193" s="8">
        <f t="shared" si="94"/>
        <v>1</v>
      </c>
      <c r="Q193" s="140">
        <f t="shared" si="133"/>
        <v>0</v>
      </c>
      <c r="R193">
        <f t="shared" si="134"/>
        <v>0</v>
      </c>
      <c r="S193">
        <f t="shared" si="135"/>
        <v>0</v>
      </c>
      <c r="T193">
        <f t="shared" si="136"/>
        <v>0</v>
      </c>
      <c r="U193">
        <f t="shared" si="137"/>
        <v>0</v>
      </c>
      <c r="V193">
        <f t="shared" si="138"/>
        <v>0</v>
      </c>
      <c r="W193">
        <f t="shared" si="139"/>
        <v>0</v>
      </c>
      <c r="X193">
        <f t="shared" si="140"/>
        <v>0</v>
      </c>
      <c r="Y193">
        <f t="shared" si="141"/>
        <v>0</v>
      </c>
      <c r="Z193">
        <f t="shared" si="142"/>
        <v>0</v>
      </c>
      <c r="AA193">
        <f t="shared" si="143"/>
        <v>0</v>
      </c>
      <c r="AB193">
        <f t="shared" si="144"/>
        <v>0</v>
      </c>
      <c r="AC193">
        <f t="shared" si="145"/>
        <v>0</v>
      </c>
      <c r="AD193">
        <f t="shared" si="146"/>
        <v>0</v>
      </c>
      <c r="AE193">
        <f t="shared" si="147"/>
        <v>0</v>
      </c>
      <c r="AF193">
        <f t="shared" si="110"/>
        <v>1</v>
      </c>
      <c r="AG193">
        <f t="shared" si="111"/>
        <v>0</v>
      </c>
      <c r="AL193" s="136"/>
      <c r="AM193" s="122">
        <v>0</v>
      </c>
      <c r="AN193" s="8">
        <f t="shared" si="112"/>
        <v>1</v>
      </c>
      <c r="AO193" s="122">
        <v>0</v>
      </c>
      <c r="AP193" s="8">
        <f t="shared" si="113"/>
        <v>1</v>
      </c>
    </row>
    <row r="194" spans="1:42" ht="14" thickBot="1">
      <c r="A194" s="273"/>
      <c r="B194" s="290"/>
      <c r="C194" s="279"/>
      <c r="D194" s="84" t="s">
        <v>60</v>
      </c>
      <c r="E194" s="116">
        <v>0</v>
      </c>
      <c r="F194" s="124">
        <v>0</v>
      </c>
      <c r="G194" s="27">
        <f t="shared" si="131"/>
        <v>0</v>
      </c>
      <c r="H194" s="124">
        <v>0</v>
      </c>
      <c r="I194" s="27">
        <f t="shared" si="132"/>
        <v>0</v>
      </c>
      <c r="J194" s="124">
        <v>0</v>
      </c>
      <c r="K194" s="27">
        <f t="shared" ref="K194:K257" si="148">$E194-J194</f>
        <v>0</v>
      </c>
      <c r="L194" s="124">
        <v>0</v>
      </c>
      <c r="M194" s="27">
        <f t="shared" ref="M194:M257" si="149">$E194-L194</f>
        <v>0</v>
      </c>
      <c r="N194" s="124">
        <v>0</v>
      </c>
      <c r="O194" s="27">
        <f t="shared" ref="O194:O257" si="150">$E194-N194</f>
        <v>0</v>
      </c>
      <c r="Q194" s="140">
        <f t="shared" si="133"/>
        <v>0</v>
      </c>
      <c r="R194">
        <f t="shared" si="134"/>
        <v>0</v>
      </c>
      <c r="S194">
        <f t="shared" si="135"/>
        <v>0</v>
      </c>
      <c r="T194">
        <f t="shared" si="136"/>
        <v>0</v>
      </c>
      <c r="U194">
        <f t="shared" si="137"/>
        <v>0</v>
      </c>
      <c r="V194">
        <f t="shared" si="138"/>
        <v>0</v>
      </c>
      <c r="W194">
        <f t="shared" si="139"/>
        <v>0</v>
      </c>
      <c r="X194">
        <f t="shared" si="140"/>
        <v>0</v>
      </c>
      <c r="Y194">
        <f t="shared" si="141"/>
        <v>0</v>
      </c>
      <c r="Z194">
        <f t="shared" si="142"/>
        <v>0</v>
      </c>
      <c r="AA194">
        <f t="shared" si="143"/>
        <v>0</v>
      </c>
      <c r="AB194">
        <f t="shared" si="144"/>
        <v>0</v>
      </c>
      <c r="AC194">
        <f t="shared" si="145"/>
        <v>0</v>
      </c>
      <c r="AD194">
        <f t="shared" si="146"/>
        <v>0</v>
      </c>
      <c r="AE194">
        <f t="shared" si="147"/>
        <v>0</v>
      </c>
      <c r="AF194">
        <f t="shared" si="110"/>
        <v>0</v>
      </c>
      <c r="AG194">
        <f t="shared" si="111"/>
        <v>0</v>
      </c>
      <c r="AL194" s="136"/>
      <c r="AM194" s="124">
        <v>0</v>
      </c>
      <c r="AN194" s="27">
        <f t="shared" si="112"/>
        <v>0</v>
      </c>
      <c r="AO194" s="124">
        <v>0</v>
      </c>
      <c r="AP194" s="27">
        <f t="shared" si="113"/>
        <v>0</v>
      </c>
    </row>
    <row r="195" spans="1:42" ht="13">
      <c r="A195" s="273"/>
      <c r="B195" s="264" t="s">
        <v>15</v>
      </c>
      <c r="C195" s="284">
        <v>177</v>
      </c>
      <c r="D195" s="81" t="s">
        <v>53</v>
      </c>
      <c r="E195" s="110">
        <v>0</v>
      </c>
      <c r="F195" s="122">
        <v>0</v>
      </c>
      <c r="G195" s="8">
        <f t="shared" si="131"/>
        <v>0</v>
      </c>
      <c r="H195" s="122">
        <v>0</v>
      </c>
      <c r="I195" s="8">
        <f t="shared" si="132"/>
        <v>0</v>
      </c>
      <c r="J195" s="122">
        <v>0</v>
      </c>
      <c r="K195" s="8">
        <f t="shared" si="148"/>
        <v>0</v>
      </c>
      <c r="L195" s="122">
        <v>0</v>
      </c>
      <c r="M195" s="8">
        <f t="shared" si="149"/>
        <v>0</v>
      </c>
      <c r="N195" s="122">
        <v>0</v>
      </c>
      <c r="O195" s="8">
        <f t="shared" si="150"/>
        <v>0</v>
      </c>
      <c r="Q195" s="140">
        <f t="shared" si="133"/>
        <v>0</v>
      </c>
      <c r="R195">
        <f t="shared" si="134"/>
        <v>0</v>
      </c>
      <c r="S195">
        <f t="shared" si="135"/>
        <v>0</v>
      </c>
      <c r="T195">
        <f t="shared" si="136"/>
        <v>0</v>
      </c>
      <c r="U195">
        <f t="shared" si="137"/>
        <v>0</v>
      </c>
      <c r="V195">
        <f t="shared" si="138"/>
        <v>0</v>
      </c>
      <c r="W195">
        <f t="shared" si="139"/>
        <v>0</v>
      </c>
      <c r="X195">
        <f t="shared" si="140"/>
        <v>0</v>
      </c>
      <c r="Y195">
        <f t="shared" si="141"/>
        <v>0</v>
      </c>
      <c r="Z195">
        <f t="shared" si="142"/>
        <v>0</v>
      </c>
      <c r="AA195">
        <f t="shared" si="143"/>
        <v>0</v>
      </c>
      <c r="AB195">
        <f t="shared" si="144"/>
        <v>0</v>
      </c>
      <c r="AC195">
        <f t="shared" si="145"/>
        <v>0</v>
      </c>
      <c r="AD195">
        <f t="shared" si="146"/>
        <v>0</v>
      </c>
      <c r="AE195">
        <f t="shared" si="147"/>
        <v>0</v>
      </c>
      <c r="AF195">
        <f t="shared" ref="AF195:AF258" si="151">IF($E195*F195 = 1, 1, 0)</f>
        <v>0</v>
      </c>
      <c r="AG195">
        <f t="shared" si="111"/>
        <v>0</v>
      </c>
      <c r="AL195" s="136"/>
      <c r="AM195" s="122">
        <v>0</v>
      </c>
      <c r="AN195" s="8">
        <f t="shared" si="112"/>
        <v>0</v>
      </c>
      <c r="AO195" s="122">
        <v>0</v>
      </c>
      <c r="AP195" s="8">
        <f t="shared" si="113"/>
        <v>0</v>
      </c>
    </row>
    <row r="196" spans="1:42" ht="13">
      <c r="A196" s="273"/>
      <c r="B196" s="264"/>
      <c r="C196" s="278"/>
      <c r="D196" s="81" t="s">
        <v>54</v>
      </c>
      <c r="E196" s="110">
        <v>1</v>
      </c>
      <c r="F196" s="122">
        <v>1</v>
      </c>
      <c r="G196" s="8">
        <f t="shared" si="131"/>
        <v>0</v>
      </c>
      <c r="H196" s="122">
        <v>0</v>
      </c>
      <c r="I196" s="8">
        <f t="shared" si="132"/>
        <v>1</v>
      </c>
      <c r="J196" s="122">
        <v>0</v>
      </c>
      <c r="K196" s="8">
        <f t="shared" si="148"/>
        <v>1</v>
      </c>
      <c r="L196" s="122">
        <v>0</v>
      </c>
      <c r="M196" s="8">
        <f t="shared" si="149"/>
        <v>1</v>
      </c>
      <c r="N196" s="122">
        <v>0</v>
      </c>
      <c r="O196" s="8">
        <f t="shared" si="150"/>
        <v>1</v>
      </c>
      <c r="Q196" s="140">
        <f t="shared" si="133"/>
        <v>0</v>
      </c>
      <c r="R196">
        <f t="shared" si="134"/>
        <v>0</v>
      </c>
      <c r="S196">
        <f t="shared" si="135"/>
        <v>0</v>
      </c>
      <c r="T196">
        <f t="shared" si="136"/>
        <v>0</v>
      </c>
      <c r="U196">
        <f t="shared" si="137"/>
        <v>0</v>
      </c>
      <c r="V196">
        <f t="shared" si="138"/>
        <v>0</v>
      </c>
      <c r="W196">
        <f t="shared" si="139"/>
        <v>0</v>
      </c>
      <c r="X196">
        <f t="shared" si="140"/>
        <v>0</v>
      </c>
      <c r="Y196">
        <f t="shared" si="141"/>
        <v>0</v>
      </c>
      <c r="Z196">
        <f t="shared" si="142"/>
        <v>0</v>
      </c>
      <c r="AA196">
        <f t="shared" si="143"/>
        <v>0</v>
      </c>
      <c r="AB196">
        <f t="shared" si="144"/>
        <v>0</v>
      </c>
      <c r="AC196">
        <f t="shared" si="145"/>
        <v>0</v>
      </c>
      <c r="AD196">
        <f t="shared" si="146"/>
        <v>0</v>
      </c>
      <c r="AE196">
        <f t="shared" si="147"/>
        <v>0</v>
      </c>
      <c r="AF196">
        <f t="shared" si="151"/>
        <v>1</v>
      </c>
      <c r="AG196">
        <f t="shared" ref="AG196:AG259" si="152">IF($E196*H196 = 1, 1, 0)</f>
        <v>0</v>
      </c>
      <c r="AL196" s="136"/>
      <c r="AM196" s="122">
        <v>0</v>
      </c>
      <c r="AN196" s="8">
        <f t="shared" si="112"/>
        <v>1</v>
      </c>
      <c r="AO196" s="122">
        <v>0</v>
      </c>
      <c r="AP196" s="8">
        <f t="shared" si="113"/>
        <v>1</v>
      </c>
    </row>
    <row r="197" spans="1:42" ht="13">
      <c r="A197" s="273"/>
      <c r="B197" s="264"/>
      <c r="C197" s="278"/>
      <c r="D197" s="81" t="s">
        <v>55</v>
      </c>
      <c r="E197" s="110">
        <v>0</v>
      </c>
      <c r="F197" s="122">
        <v>0</v>
      </c>
      <c r="G197" s="8">
        <f t="shared" si="131"/>
        <v>0</v>
      </c>
      <c r="H197" s="122">
        <v>0</v>
      </c>
      <c r="I197" s="8">
        <f t="shared" si="132"/>
        <v>0</v>
      </c>
      <c r="J197" s="122">
        <v>0</v>
      </c>
      <c r="K197" s="8">
        <f t="shared" si="148"/>
        <v>0</v>
      </c>
      <c r="L197" s="122">
        <v>0</v>
      </c>
      <c r="M197" s="8">
        <f t="shared" si="149"/>
        <v>0</v>
      </c>
      <c r="N197" s="122">
        <v>0</v>
      </c>
      <c r="O197" s="8">
        <f t="shared" si="150"/>
        <v>0</v>
      </c>
      <c r="Q197" s="140">
        <f t="shared" si="133"/>
        <v>0</v>
      </c>
      <c r="R197">
        <f t="shared" si="134"/>
        <v>0</v>
      </c>
      <c r="S197">
        <f t="shared" si="135"/>
        <v>0</v>
      </c>
      <c r="T197">
        <f t="shared" si="136"/>
        <v>0</v>
      </c>
      <c r="U197">
        <f t="shared" si="137"/>
        <v>0</v>
      </c>
      <c r="V197">
        <f t="shared" si="138"/>
        <v>0</v>
      </c>
      <c r="W197">
        <f t="shared" si="139"/>
        <v>0</v>
      </c>
      <c r="X197">
        <f t="shared" si="140"/>
        <v>0</v>
      </c>
      <c r="Y197">
        <f t="shared" si="141"/>
        <v>0</v>
      </c>
      <c r="Z197">
        <f t="shared" si="142"/>
        <v>0</v>
      </c>
      <c r="AA197">
        <f t="shared" si="143"/>
        <v>0</v>
      </c>
      <c r="AB197">
        <f t="shared" si="144"/>
        <v>0</v>
      </c>
      <c r="AC197">
        <f t="shared" si="145"/>
        <v>0</v>
      </c>
      <c r="AD197">
        <f t="shared" si="146"/>
        <v>0</v>
      </c>
      <c r="AE197">
        <f t="shared" si="147"/>
        <v>0</v>
      </c>
      <c r="AF197">
        <f t="shared" si="151"/>
        <v>0</v>
      </c>
      <c r="AG197">
        <f t="shared" si="152"/>
        <v>0</v>
      </c>
      <c r="AL197" s="136"/>
      <c r="AM197" s="122">
        <v>0</v>
      </c>
      <c r="AN197" s="8">
        <f t="shared" si="112"/>
        <v>0</v>
      </c>
      <c r="AO197" s="122">
        <v>1</v>
      </c>
      <c r="AP197" s="8">
        <f t="shared" si="113"/>
        <v>-1</v>
      </c>
    </row>
    <row r="198" spans="1:42" ht="13">
      <c r="A198" s="273"/>
      <c r="B198" s="264"/>
      <c r="C198" s="278"/>
      <c r="D198" s="81" t="s">
        <v>56</v>
      </c>
      <c r="E198" s="110">
        <v>0</v>
      </c>
      <c r="F198" s="122">
        <v>0</v>
      </c>
      <c r="G198" s="8">
        <f t="shared" si="131"/>
        <v>0</v>
      </c>
      <c r="H198" s="122">
        <v>0</v>
      </c>
      <c r="I198" s="8">
        <f t="shared" si="132"/>
        <v>0</v>
      </c>
      <c r="J198" s="122">
        <v>0</v>
      </c>
      <c r="K198" s="8">
        <f t="shared" si="148"/>
        <v>0</v>
      </c>
      <c r="L198" s="122">
        <v>0</v>
      </c>
      <c r="M198" s="8">
        <f t="shared" si="149"/>
        <v>0</v>
      </c>
      <c r="N198" s="122">
        <v>0</v>
      </c>
      <c r="O198" s="8">
        <f t="shared" si="150"/>
        <v>0</v>
      </c>
      <c r="Q198" s="140">
        <f t="shared" si="133"/>
        <v>0</v>
      </c>
      <c r="R198">
        <f t="shared" si="134"/>
        <v>0</v>
      </c>
      <c r="S198">
        <f t="shared" si="135"/>
        <v>0</v>
      </c>
      <c r="T198">
        <f t="shared" si="136"/>
        <v>0</v>
      </c>
      <c r="U198">
        <f t="shared" si="137"/>
        <v>0</v>
      </c>
      <c r="V198">
        <f t="shared" si="138"/>
        <v>0</v>
      </c>
      <c r="W198">
        <f t="shared" si="139"/>
        <v>0</v>
      </c>
      <c r="X198">
        <f t="shared" si="140"/>
        <v>0</v>
      </c>
      <c r="Y198">
        <f t="shared" si="141"/>
        <v>0</v>
      </c>
      <c r="Z198">
        <f t="shared" si="142"/>
        <v>0</v>
      </c>
      <c r="AA198">
        <f t="shared" si="143"/>
        <v>0</v>
      </c>
      <c r="AB198">
        <f t="shared" si="144"/>
        <v>0</v>
      </c>
      <c r="AC198">
        <f t="shared" si="145"/>
        <v>0</v>
      </c>
      <c r="AD198">
        <f t="shared" si="146"/>
        <v>0</v>
      </c>
      <c r="AE198">
        <f t="shared" si="147"/>
        <v>0</v>
      </c>
      <c r="AF198">
        <f t="shared" si="151"/>
        <v>0</v>
      </c>
      <c r="AG198">
        <f t="shared" si="152"/>
        <v>0</v>
      </c>
      <c r="AL198" s="136"/>
      <c r="AM198" s="122">
        <v>0</v>
      </c>
      <c r="AN198" s="8">
        <f t="shared" si="112"/>
        <v>0</v>
      </c>
      <c r="AO198" s="122">
        <v>0</v>
      </c>
      <c r="AP198" s="8">
        <f t="shared" si="113"/>
        <v>0</v>
      </c>
    </row>
    <row r="199" spans="1:42" ht="13">
      <c r="A199" s="273"/>
      <c r="B199" s="264"/>
      <c r="C199" s="278"/>
      <c r="D199" s="81" t="s">
        <v>57</v>
      </c>
      <c r="E199" s="110">
        <v>1</v>
      </c>
      <c r="F199" s="122">
        <v>1</v>
      </c>
      <c r="G199" s="8">
        <f t="shared" si="131"/>
        <v>0</v>
      </c>
      <c r="H199" s="122">
        <v>0</v>
      </c>
      <c r="I199" s="8">
        <f t="shared" si="132"/>
        <v>1</v>
      </c>
      <c r="J199" s="122">
        <v>0</v>
      </c>
      <c r="K199" s="8">
        <f t="shared" si="148"/>
        <v>1</v>
      </c>
      <c r="L199" s="122">
        <v>0</v>
      </c>
      <c r="M199" s="8">
        <f t="shared" si="149"/>
        <v>1</v>
      </c>
      <c r="N199" s="122">
        <v>0</v>
      </c>
      <c r="O199" s="8">
        <f t="shared" si="150"/>
        <v>1</v>
      </c>
      <c r="Q199" s="140">
        <f t="shared" si="133"/>
        <v>0</v>
      </c>
      <c r="R199">
        <f t="shared" si="134"/>
        <v>0</v>
      </c>
      <c r="S199">
        <f t="shared" si="135"/>
        <v>0</v>
      </c>
      <c r="T199">
        <f t="shared" si="136"/>
        <v>0</v>
      </c>
      <c r="U199">
        <f t="shared" si="137"/>
        <v>0</v>
      </c>
      <c r="V199">
        <f t="shared" si="138"/>
        <v>0</v>
      </c>
      <c r="W199">
        <f t="shared" si="139"/>
        <v>0</v>
      </c>
      <c r="X199">
        <f t="shared" si="140"/>
        <v>0</v>
      </c>
      <c r="Y199">
        <f t="shared" si="141"/>
        <v>0</v>
      </c>
      <c r="Z199">
        <f t="shared" si="142"/>
        <v>0</v>
      </c>
      <c r="AA199">
        <f t="shared" si="143"/>
        <v>0</v>
      </c>
      <c r="AB199">
        <f t="shared" si="144"/>
        <v>0</v>
      </c>
      <c r="AC199">
        <f t="shared" si="145"/>
        <v>0</v>
      </c>
      <c r="AD199">
        <f t="shared" si="146"/>
        <v>0</v>
      </c>
      <c r="AE199">
        <f t="shared" si="147"/>
        <v>0</v>
      </c>
      <c r="AF199">
        <f t="shared" si="151"/>
        <v>1</v>
      </c>
      <c r="AG199">
        <f t="shared" si="152"/>
        <v>0</v>
      </c>
      <c r="AL199" s="136"/>
      <c r="AM199" s="122">
        <v>0</v>
      </c>
      <c r="AN199" s="8">
        <f t="shared" si="112"/>
        <v>1</v>
      </c>
      <c r="AO199" s="122">
        <v>0</v>
      </c>
      <c r="AP199" s="8">
        <f t="shared" si="113"/>
        <v>1</v>
      </c>
    </row>
    <row r="200" spans="1:42" ht="13">
      <c r="A200" s="273"/>
      <c r="B200" s="264"/>
      <c r="C200" s="278"/>
      <c r="D200" s="81" t="s">
        <v>58</v>
      </c>
      <c r="E200" s="110">
        <v>1</v>
      </c>
      <c r="F200" s="122">
        <v>1</v>
      </c>
      <c r="G200" s="8">
        <f t="shared" si="131"/>
        <v>0</v>
      </c>
      <c r="H200" s="122">
        <v>0</v>
      </c>
      <c r="I200" s="8">
        <f t="shared" si="132"/>
        <v>1</v>
      </c>
      <c r="J200" s="122">
        <v>0</v>
      </c>
      <c r="K200" s="8">
        <f t="shared" si="148"/>
        <v>1</v>
      </c>
      <c r="L200" s="122">
        <v>0</v>
      </c>
      <c r="M200" s="8">
        <f t="shared" si="149"/>
        <v>1</v>
      </c>
      <c r="N200" s="122">
        <v>0</v>
      </c>
      <c r="O200" s="8">
        <f t="shared" si="150"/>
        <v>1</v>
      </c>
      <c r="Q200" s="140">
        <f t="shared" si="133"/>
        <v>0</v>
      </c>
      <c r="R200">
        <f t="shared" si="134"/>
        <v>0</v>
      </c>
      <c r="S200">
        <f t="shared" si="135"/>
        <v>0</v>
      </c>
      <c r="T200">
        <f t="shared" si="136"/>
        <v>0</v>
      </c>
      <c r="U200">
        <f t="shared" si="137"/>
        <v>0</v>
      </c>
      <c r="V200">
        <f t="shared" si="138"/>
        <v>0</v>
      </c>
      <c r="W200">
        <f t="shared" si="139"/>
        <v>0</v>
      </c>
      <c r="X200">
        <f t="shared" si="140"/>
        <v>0</v>
      </c>
      <c r="Y200">
        <f t="shared" si="141"/>
        <v>0</v>
      </c>
      <c r="Z200">
        <f t="shared" si="142"/>
        <v>0</v>
      </c>
      <c r="AA200">
        <f t="shared" si="143"/>
        <v>0</v>
      </c>
      <c r="AB200">
        <f t="shared" si="144"/>
        <v>0</v>
      </c>
      <c r="AC200">
        <f t="shared" si="145"/>
        <v>0</v>
      </c>
      <c r="AD200">
        <f t="shared" si="146"/>
        <v>0</v>
      </c>
      <c r="AE200">
        <f t="shared" si="147"/>
        <v>0</v>
      </c>
      <c r="AF200">
        <f t="shared" si="151"/>
        <v>1</v>
      </c>
      <c r="AG200">
        <f t="shared" si="152"/>
        <v>0</v>
      </c>
      <c r="AL200" s="136"/>
      <c r="AM200" s="122">
        <v>1</v>
      </c>
      <c r="AN200" s="8">
        <f t="shared" si="112"/>
        <v>0</v>
      </c>
      <c r="AO200" s="122">
        <v>0</v>
      </c>
      <c r="AP200" s="8">
        <f t="shared" si="113"/>
        <v>1</v>
      </c>
    </row>
    <row r="201" spans="1:42" ht="13">
      <c r="A201" s="273"/>
      <c r="B201" s="264"/>
      <c r="C201" s="278"/>
      <c r="D201" s="81" t="s">
        <v>59</v>
      </c>
      <c r="E201" s="110">
        <v>0</v>
      </c>
      <c r="F201" s="122">
        <v>0</v>
      </c>
      <c r="G201" s="8">
        <f t="shared" si="131"/>
        <v>0</v>
      </c>
      <c r="H201" s="122">
        <v>0</v>
      </c>
      <c r="I201" s="8">
        <f t="shared" si="132"/>
        <v>0</v>
      </c>
      <c r="J201" s="122">
        <v>0</v>
      </c>
      <c r="K201" s="8">
        <f t="shared" si="148"/>
        <v>0</v>
      </c>
      <c r="L201" s="122">
        <v>0</v>
      </c>
      <c r="M201" s="8">
        <f t="shared" si="149"/>
        <v>0</v>
      </c>
      <c r="N201" s="122">
        <v>0</v>
      </c>
      <c r="O201" s="8">
        <f t="shared" si="150"/>
        <v>0</v>
      </c>
      <c r="Q201" s="140">
        <f t="shared" si="133"/>
        <v>0</v>
      </c>
      <c r="R201">
        <f t="shared" si="134"/>
        <v>0</v>
      </c>
      <c r="S201">
        <f t="shared" si="135"/>
        <v>0</v>
      </c>
      <c r="T201">
        <f t="shared" si="136"/>
        <v>0</v>
      </c>
      <c r="U201">
        <f t="shared" si="137"/>
        <v>0</v>
      </c>
      <c r="V201">
        <f t="shared" si="138"/>
        <v>0</v>
      </c>
      <c r="W201">
        <f t="shared" si="139"/>
        <v>0</v>
      </c>
      <c r="X201">
        <f t="shared" si="140"/>
        <v>0</v>
      </c>
      <c r="Y201">
        <f t="shared" si="141"/>
        <v>0</v>
      </c>
      <c r="Z201">
        <f t="shared" si="142"/>
        <v>0</v>
      </c>
      <c r="AA201">
        <f t="shared" si="143"/>
        <v>0</v>
      </c>
      <c r="AB201">
        <f t="shared" si="144"/>
        <v>0</v>
      </c>
      <c r="AC201">
        <f t="shared" si="145"/>
        <v>0</v>
      </c>
      <c r="AD201">
        <f t="shared" si="146"/>
        <v>0</v>
      </c>
      <c r="AE201">
        <f t="shared" si="147"/>
        <v>0</v>
      </c>
      <c r="AF201">
        <f t="shared" si="151"/>
        <v>0</v>
      </c>
      <c r="AG201">
        <f t="shared" si="152"/>
        <v>0</v>
      </c>
      <c r="AL201" s="136"/>
      <c r="AM201" s="122">
        <v>0</v>
      </c>
      <c r="AN201" s="8">
        <f t="shared" si="112"/>
        <v>0</v>
      </c>
      <c r="AO201" s="122">
        <v>0</v>
      </c>
      <c r="AP201" s="8">
        <f t="shared" si="113"/>
        <v>0</v>
      </c>
    </row>
    <row r="202" spans="1:42" ht="14" thickBot="1">
      <c r="A202" s="273"/>
      <c r="B202" s="264"/>
      <c r="C202" s="279"/>
      <c r="D202" s="81" t="s">
        <v>60</v>
      </c>
      <c r="E202" s="110">
        <v>0</v>
      </c>
      <c r="F202" s="122">
        <v>0</v>
      </c>
      <c r="G202" s="8">
        <f t="shared" si="131"/>
        <v>0</v>
      </c>
      <c r="H202" s="122">
        <v>0</v>
      </c>
      <c r="I202" s="8">
        <f t="shared" si="132"/>
        <v>0</v>
      </c>
      <c r="J202" s="122">
        <v>0</v>
      </c>
      <c r="K202" s="8">
        <f t="shared" si="148"/>
        <v>0</v>
      </c>
      <c r="L202" s="122">
        <v>0</v>
      </c>
      <c r="M202" s="8">
        <f t="shared" si="149"/>
        <v>0</v>
      </c>
      <c r="N202" s="122">
        <v>0</v>
      </c>
      <c r="O202" s="8">
        <f t="shared" si="150"/>
        <v>0</v>
      </c>
      <c r="Q202" s="140">
        <f t="shared" si="133"/>
        <v>0</v>
      </c>
      <c r="R202">
        <f t="shared" si="134"/>
        <v>0</v>
      </c>
      <c r="S202">
        <f t="shared" si="135"/>
        <v>0</v>
      </c>
      <c r="T202">
        <f t="shared" si="136"/>
        <v>0</v>
      </c>
      <c r="U202">
        <f t="shared" si="137"/>
        <v>0</v>
      </c>
      <c r="V202">
        <f t="shared" si="138"/>
        <v>0</v>
      </c>
      <c r="W202">
        <f t="shared" si="139"/>
        <v>0</v>
      </c>
      <c r="X202">
        <f t="shared" si="140"/>
        <v>0</v>
      </c>
      <c r="Y202">
        <f t="shared" si="141"/>
        <v>0</v>
      </c>
      <c r="Z202">
        <f t="shared" si="142"/>
        <v>0</v>
      </c>
      <c r="AA202">
        <f t="shared" si="143"/>
        <v>0</v>
      </c>
      <c r="AB202">
        <f t="shared" si="144"/>
        <v>0</v>
      </c>
      <c r="AC202">
        <f t="shared" si="145"/>
        <v>0</v>
      </c>
      <c r="AD202">
        <f t="shared" si="146"/>
        <v>0</v>
      </c>
      <c r="AE202">
        <f t="shared" si="147"/>
        <v>0</v>
      </c>
      <c r="AF202">
        <f t="shared" si="151"/>
        <v>0</v>
      </c>
      <c r="AG202">
        <f t="shared" si="152"/>
        <v>0</v>
      </c>
      <c r="AL202" s="136"/>
      <c r="AM202" s="122">
        <v>0</v>
      </c>
      <c r="AN202" s="8">
        <f t="shared" si="112"/>
        <v>0</v>
      </c>
      <c r="AO202" s="122">
        <v>0</v>
      </c>
      <c r="AP202" s="8">
        <f t="shared" si="113"/>
        <v>0</v>
      </c>
    </row>
    <row r="203" spans="1:42" ht="13">
      <c r="A203" s="273"/>
      <c r="B203" s="288" t="s">
        <v>15</v>
      </c>
      <c r="C203" s="284">
        <v>212</v>
      </c>
      <c r="D203" s="85" t="s">
        <v>53</v>
      </c>
      <c r="E203" s="115">
        <v>0</v>
      </c>
      <c r="F203" s="125">
        <v>0</v>
      </c>
      <c r="G203" s="26">
        <f t="shared" si="131"/>
        <v>0</v>
      </c>
      <c r="H203" s="125">
        <v>0</v>
      </c>
      <c r="I203" s="26">
        <f t="shared" si="132"/>
        <v>0</v>
      </c>
      <c r="J203" s="125">
        <v>0</v>
      </c>
      <c r="K203" s="26">
        <f t="shared" si="148"/>
        <v>0</v>
      </c>
      <c r="L203" s="125">
        <v>0</v>
      </c>
      <c r="M203" s="26">
        <f t="shared" si="149"/>
        <v>0</v>
      </c>
      <c r="N203" s="125">
        <v>0</v>
      </c>
      <c r="O203" s="26">
        <f t="shared" si="150"/>
        <v>0</v>
      </c>
      <c r="Q203" s="140">
        <f t="shared" si="133"/>
        <v>0</v>
      </c>
      <c r="R203">
        <f t="shared" si="134"/>
        <v>0</v>
      </c>
      <c r="S203">
        <f t="shared" si="135"/>
        <v>0</v>
      </c>
      <c r="T203">
        <f t="shared" si="136"/>
        <v>0</v>
      </c>
      <c r="U203">
        <f t="shared" si="137"/>
        <v>0</v>
      </c>
      <c r="V203">
        <f t="shared" si="138"/>
        <v>0</v>
      </c>
      <c r="W203">
        <f t="shared" si="139"/>
        <v>0</v>
      </c>
      <c r="X203">
        <f t="shared" si="140"/>
        <v>0</v>
      </c>
      <c r="Y203">
        <f t="shared" si="141"/>
        <v>0</v>
      </c>
      <c r="Z203">
        <f t="shared" si="142"/>
        <v>0</v>
      </c>
      <c r="AA203">
        <f t="shared" si="143"/>
        <v>0</v>
      </c>
      <c r="AB203">
        <f t="shared" si="144"/>
        <v>0</v>
      </c>
      <c r="AC203">
        <f t="shared" si="145"/>
        <v>0</v>
      </c>
      <c r="AD203">
        <f t="shared" si="146"/>
        <v>0</v>
      </c>
      <c r="AE203">
        <f t="shared" si="147"/>
        <v>0</v>
      </c>
      <c r="AF203">
        <f t="shared" si="151"/>
        <v>0</v>
      </c>
      <c r="AG203">
        <f t="shared" si="152"/>
        <v>0</v>
      </c>
      <c r="AL203" s="136"/>
      <c r="AM203" s="125">
        <v>0</v>
      </c>
      <c r="AN203" s="26">
        <f t="shared" si="112"/>
        <v>0</v>
      </c>
      <c r="AO203" s="125">
        <v>0</v>
      </c>
      <c r="AP203" s="26">
        <f t="shared" si="113"/>
        <v>0</v>
      </c>
    </row>
    <row r="204" spans="1:42" ht="13">
      <c r="A204" s="273"/>
      <c r="B204" s="289"/>
      <c r="C204" s="278"/>
      <c r="D204" s="81" t="s">
        <v>54</v>
      </c>
      <c r="E204" s="110">
        <v>1</v>
      </c>
      <c r="F204" s="122">
        <v>0</v>
      </c>
      <c r="G204" s="8">
        <f t="shared" si="131"/>
        <v>1</v>
      </c>
      <c r="H204" s="122">
        <v>0</v>
      </c>
      <c r="I204" s="8">
        <f t="shared" si="132"/>
        <v>1</v>
      </c>
      <c r="J204" s="122">
        <v>0</v>
      </c>
      <c r="K204" s="8">
        <f t="shared" si="148"/>
        <v>1</v>
      </c>
      <c r="L204" s="122">
        <v>0</v>
      </c>
      <c r="M204" s="8">
        <f t="shared" si="149"/>
        <v>1</v>
      </c>
      <c r="N204" s="122">
        <v>0</v>
      </c>
      <c r="O204" s="8">
        <f t="shared" si="150"/>
        <v>1</v>
      </c>
      <c r="Q204" s="140">
        <f t="shared" si="133"/>
        <v>0</v>
      </c>
      <c r="R204">
        <f t="shared" si="134"/>
        <v>0</v>
      </c>
      <c r="S204">
        <f t="shared" si="135"/>
        <v>0</v>
      </c>
      <c r="T204">
        <f t="shared" si="136"/>
        <v>0</v>
      </c>
      <c r="U204">
        <f t="shared" si="137"/>
        <v>0</v>
      </c>
      <c r="V204">
        <f t="shared" si="138"/>
        <v>0</v>
      </c>
      <c r="W204">
        <f t="shared" si="139"/>
        <v>0</v>
      </c>
      <c r="X204">
        <f t="shared" si="140"/>
        <v>0</v>
      </c>
      <c r="Y204">
        <f t="shared" si="141"/>
        <v>0</v>
      </c>
      <c r="Z204">
        <f t="shared" si="142"/>
        <v>0</v>
      </c>
      <c r="AA204">
        <f t="shared" si="143"/>
        <v>0</v>
      </c>
      <c r="AB204">
        <f t="shared" si="144"/>
        <v>0</v>
      </c>
      <c r="AC204">
        <f t="shared" si="145"/>
        <v>0</v>
      </c>
      <c r="AD204">
        <f t="shared" si="146"/>
        <v>0</v>
      </c>
      <c r="AE204">
        <f t="shared" si="147"/>
        <v>0</v>
      </c>
      <c r="AF204">
        <f t="shared" si="151"/>
        <v>0</v>
      </c>
      <c r="AG204">
        <f t="shared" si="152"/>
        <v>0</v>
      </c>
      <c r="AL204" s="136"/>
      <c r="AM204" s="122">
        <v>0</v>
      </c>
      <c r="AN204" s="8">
        <f t="shared" si="112"/>
        <v>1</v>
      </c>
      <c r="AO204" s="122">
        <v>0</v>
      </c>
      <c r="AP204" s="8">
        <f t="shared" si="113"/>
        <v>1</v>
      </c>
    </row>
    <row r="205" spans="1:42" ht="13">
      <c r="A205" s="273"/>
      <c r="B205" s="289"/>
      <c r="C205" s="278"/>
      <c r="D205" s="81" t="s">
        <v>55</v>
      </c>
      <c r="E205" s="110">
        <v>0</v>
      </c>
      <c r="F205" s="122">
        <v>0</v>
      </c>
      <c r="G205" s="8">
        <f t="shared" si="131"/>
        <v>0</v>
      </c>
      <c r="H205" s="122">
        <v>1</v>
      </c>
      <c r="I205" s="8">
        <f t="shared" si="132"/>
        <v>-1</v>
      </c>
      <c r="J205" s="122">
        <v>0</v>
      </c>
      <c r="K205" s="8">
        <f t="shared" si="148"/>
        <v>0</v>
      </c>
      <c r="L205" s="122">
        <v>0</v>
      </c>
      <c r="M205" s="8">
        <f t="shared" si="149"/>
        <v>0</v>
      </c>
      <c r="N205" s="122">
        <v>0</v>
      </c>
      <c r="O205" s="8">
        <f t="shared" si="150"/>
        <v>0</v>
      </c>
      <c r="Q205" s="140">
        <f t="shared" si="133"/>
        <v>0</v>
      </c>
      <c r="R205">
        <f t="shared" si="134"/>
        <v>0</v>
      </c>
      <c r="S205">
        <f t="shared" si="135"/>
        <v>0</v>
      </c>
      <c r="T205">
        <f t="shared" si="136"/>
        <v>0</v>
      </c>
      <c r="U205">
        <f t="shared" si="137"/>
        <v>0</v>
      </c>
      <c r="V205">
        <f t="shared" si="138"/>
        <v>0</v>
      </c>
      <c r="W205">
        <f t="shared" si="139"/>
        <v>0</v>
      </c>
      <c r="X205">
        <f t="shared" si="140"/>
        <v>0</v>
      </c>
      <c r="Y205">
        <f t="shared" si="141"/>
        <v>0</v>
      </c>
      <c r="Z205">
        <f t="shared" si="142"/>
        <v>0</v>
      </c>
      <c r="AA205">
        <f t="shared" si="143"/>
        <v>0</v>
      </c>
      <c r="AB205">
        <f t="shared" si="144"/>
        <v>0</v>
      </c>
      <c r="AC205">
        <f t="shared" si="145"/>
        <v>0</v>
      </c>
      <c r="AD205">
        <f t="shared" si="146"/>
        <v>0</v>
      </c>
      <c r="AE205">
        <f t="shared" si="147"/>
        <v>0</v>
      </c>
      <c r="AF205">
        <f t="shared" si="151"/>
        <v>0</v>
      </c>
      <c r="AG205">
        <f t="shared" si="152"/>
        <v>0</v>
      </c>
      <c r="AL205" s="136"/>
      <c r="AM205" s="122">
        <v>1</v>
      </c>
      <c r="AN205" s="8">
        <f t="shared" si="112"/>
        <v>-1</v>
      </c>
      <c r="AO205" s="122">
        <v>1</v>
      </c>
      <c r="AP205" s="8">
        <f t="shared" si="113"/>
        <v>-1</v>
      </c>
    </row>
    <row r="206" spans="1:42" ht="13">
      <c r="A206" s="273"/>
      <c r="B206" s="289"/>
      <c r="C206" s="278"/>
      <c r="D206" s="81" t="s">
        <v>56</v>
      </c>
      <c r="E206" s="110">
        <v>0</v>
      </c>
      <c r="F206" s="122">
        <v>0</v>
      </c>
      <c r="G206" s="8">
        <f t="shared" si="131"/>
        <v>0</v>
      </c>
      <c r="H206" s="122">
        <v>0</v>
      </c>
      <c r="I206" s="8">
        <f t="shared" si="132"/>
        <v>0</v>
      </c>
      <c r="J206" s="122">
        <v>0</v>
      </c>
      <c r="K206" s="8">
        <f t="shared" si="148"/>
        <v>0</v>
      </c>
      <c r="L206" s="122">
        <v>0</v>
      </c>
      <c r="M206" s="8">
        <f t="shared" si="149"/>
        <v>0</v>
      </c>
      <c r="N206" s="122">
        <v>0</v>
      </c>
      <c r="O206" s="8">
        <f t="shared" si="150"/>
        <v>0</v>
      </c>
      <c r="Q206" s="140">
        <f t="shared" si="133"/>
        <v>0</v>
      </c>
      <c r="R206">
        <f t="shared" si="134"/>
        <v>0</v>
      </c>
      <c r="S206">
        <f t="shared" si="135"/>
        <v>0</v>
      </c>
      <c r="T206">
        <f t="shared" si="136"/>
        <v>0</v>
      </c>
      <c r="U206">
        <f t="shared" si="137"/>
        <v>0</v>
      </c>
      <c r="V206">
        <f t="shared" si="138"/>
        <v>0</v>
      </c>
      <c r="W206">
        <f t="shared" si="139"/>
        <v>0</v>
      </c>
      <c r="X206">
        <f t="shared" si="140"/>
        <v>0</v>
      </c>
      <c r="Y206">
        <f t="shared" si="141"/>
        <v>0</v>
      </c>
      <c r="Z206">
        <f t="shared" si="142"/>
        <v>0</v>
      </c>
      <c r="AA206">
        <f t="shared" si="143"/>
        <v>0</v>
      </c>
      <c r="AB206">
        <f t="shared" si="144"/>
        <v>0</v>
      </c>
      <c r="AC206">
        <f t="shared" si="145"/>
        <v>0</v>
      </c>
      <c r="AD206">
        <f t="shared" si="146"/>
        <v>0</v>
      </c>
      <c r="AE206">
        <f t="shared" si="147"/>
        <v>0</v>
      </c>
      <c r="AF206">
        <f t="shared" si="151"/>
        <v>0</v>
      </c>
      <c r="AG206">
        <f t="shared" si="152"/>
        <v>0</v>
      </c>
      <c r="AL206" s="136"/>
      <c r="AM206" s="122">
        <v>0</v>
      </c>
      <c r="AN206" s="8">
        <f t="shared" si="112"/>
        <v>0</v>
      </c>
      <c r="AO206" s="122">
        <v>0</v>
      </c>
      <c r="AP206" s="8">
        <f t="shared" si="113"/>
        <v>0</v>
      </c>
    </row>
    <row r="207" spans="1:42" ht="13">
      <c r="A207" s="273"/>
      <c r="B207" s="289"/>
      <c r="C207" s="278"/>
      <c r="D207" s="81" t="s">
        <v>57</v>
      </c>
      <c r="E207" s="110">
        <v>1</v>
      </c>
      <c r="F207" s="122">
        <v>0</v>
      </c>
      <c r="G207" s="8">
        <f t="shared" si="131"/>
        <v>1</v>
      </c>
      <c r="H207" s="122">
        <v>0</v>
      </c>
      <c r="I207" s="8">
        <f t="shared" si="132"/>
        <v>1</v>
      </c>
      <c r="J207" s="122">
        <v>0</v>
      </c>
      <c r="K207" s="8">
        <f t="shared" si="148"/>
        <v>1</v>
      </c>
      <c r="L207" s="122">
        <v>0</v>
      </c>
      <c r="M207" s="8">
        <f t="shared" si="149"/>
        <v>1</v>
      </c>
      <c r="N207" s="122">
        <v>0</v>
      </c>
      <c r="O207" s="8">
        <f t="shared" si="150"/>
        <v>1</v>
      </c>
      <c r="Q207" s="140">
        <f t="shared" si="133"/>
        <v>0</v>
      </c>
      <c r="R207">
        <f t="shared" si="134"/>
        <v>0</v>
      </c>
      <c r="S207">
        <f t="shared" si="135"/>
        <v>0</v>
      </c>
      <c r="T207">
        <f t="shared" si="136"/>
        <v>0</v>
      </c>
      <c r="U207">
        <f t="shared" si="137"/>
        <v>0</v>
      </c>
      <c r="V207">
        <f t="shared" si="138"/>
        <v>0</v>
      </c>
      <c r="W207">
        <f t="shared" si="139"/>
        <v>0</v>
      </c>
      <c r="X207">
        <f t="shared" si="140"/>
        <v>0</v>
      </c>
      <c r="Y207">
        <f t="shared" si="141"/>
        <v>0</v>
      </c>
      <c r="Z207">
        <f t="shared" si="142"/>
        <v>0</v>
      </c>
      <c r="AA207">
        <f t="shared" si="143"/>
        <v>0</v>
      </c>
      <c r="AB207">
        <f t="shared" si="144"/>
        <v>0</v>
      </c>
      <c r="AC207">
        <f t="shared" si="145"/>
        <v>0</v>
      </c>
      <c r="AD207">
        <f t="shared" si="146"/>
        <v>0</v>
      </c>
      <c r="AE207">
        <f t="shared" si="147"/>
        <v>0</v>
      </c>
      <c r="AF207">
        <f t="shared" si="151"/>
        <v>0</v>
      </c>
      <c r="AG207">
        <f t="shared" si="152"/>
        <v>0</v>
      </c>
      <c r="AL207" s="136"/>
      <c r="AM207" s="122">
        <v>0</v>
      </c>
      <c r="AN207" s="8">
        <f t="shared" si="112"/>
        <v>1</v>
      </c>
      <c r="AO207" s="122">
        <v>0</v>
      </c>
      <c r="AP207" s="8">
        <f t="shared" si="113"/>
        <v>1</v>
      </c>
    </row>
    <row r="208" spans="1:42" ht="13">
      <c r="A208" s="273"/>
      <c r="B208" s="289"/>
      <c r="C208" s="278"/>
      <c r="D208" s="81" t="s">
        <v>58</v>
      </c>
      <c r="E208" s="110">
        <v>1</v>
      </c>
      <c r="F208" s="122">
        <v>0</v>
      </c>
      <c r="G208" s="8">
        <f t="shared" si="131"/>
        <v>1</v>
      </c>
      <c r="H208" s="122">
        <v>1</v>
      </c>
      <c r="I208" s="8">
        <f t="shared" si="132"/>
        <v>0</v>
      </c>
      <c r="J208" s="122">
        <v>0</v>
      </c>
      <c r="K208" s="8">
        <f t="shared" si="148"/>
        <v>1</v>
      </c>
      <c r="L208" s="122">
        <v>0</v>
      </c>
      <c r="M208" s="8">
        <f t="shared" si="149"/>
        <v>1</v>
      </c>
      <c r="N208" s="122">
        <v>0</v>
      </c>
      <c r="O208" s="8">
        <f t="shared" si="150"/>
        <v>1</v>
      </c>
      <c r="Q208" s="140">
        <f t="shared" si="133"/>
        <v>0</v>
      </c>
      <c r="R208">
        <f t="shared" si="134"/>
        <v>0</v>
      </c>
      <c r="S208">
        <f t="shared" si="135"/>
        <v>0</v>
      </c>
      <c r="T208">
        <f t="shared" si="136"/>
        <v>0</v>
      </c>
      <c r="U208">
        <f t="shared" si="137"/>
        <v>0</v>
      </c>
      <c r="V208">
        <f t="shared" si="138"/>
        <v>0</v>
      </c>
      <c r="W208">
        <f t="shared" si="139"/>
        <v>0</v>
      </c>
      <c r="X208">
        <f t="shared" si="140"/>
        <v>0</v>
      </c>
      <c r="Y208">
        <f t="shared" si="141"/>
        <v>0</v>
      </c>
      <c r="Z208">
        <f t="shared" si="142"/>
        <v>0</v>
      </c>
      <c r="AA208">
        <f t="shared" si="143"/>
        <v>0</v>
      </c>
      <c r="AB208">
        <f t="shared" si="144"/>
        <v>0</v>
      </c>
      <c r="AC208">
        <f t="shared" si="145"/>
        <v>0</v>
      </c>
      <c r="AD208">
        <f t="shared" si="146"/>
        <v>0</v>
      </c>
      <c r="AE208">
        <f t="shared" si="147"/>
        <v>0</v>
      </c>
      <c r="AF208">
        <f t="shared" si="151"/>
        <v>0</v>
      </c>
      <c r="AG208">
        <f t="shared" si="152"/>
        <v>1</v>
      </c>
      <c r="AL208" s="136"/>
      <c r="AM208" s="122">
        <v>1</v>
      </c>
      <c r="AN208" s="8">
        <f t="shared" si="112"/>
        <v>0</v>
      </c>
      <c r="AO208" s="122">
        <v>0</v>
      </c>
      <c r="AP208" s="8">
        <f t="shared" si="113"/>
        <v>1</v>
      </c>
    </row>
    <row r="209" spans="1:42" ht="13">
      <c r="A209" s="273"/>
      <c r="B209" s="289"/>
      <c r="C209" s="278"/>
      <c r="D209" s="81" t="s">
        <v>59</v>
      </c>
      <c r="E209" s="110">
        <v>0</v>
      </c>
      <c r="F209" s="122">
        <v>0</v>
      </c>
      <c r="G209" s="8">
        <f t="shared" si="131"/>
        <v>0</v>
      </c>
      <c r="H209" s="122">
        <v>0</v>
      </c>
      <c r="I209" s="8">
        <f t="shared" si="132"/>
        <v>0</v>
      </c>
      <c r="J209" s="122">
        <v>0</v>
      </c>
      <c r="K209" s="8">
        <f t="shared" si="148"/>
        <v>0</v>
      </c>
      <c r="L209" s="122">
        <v>0</v>
      </c>
      <c r="M209" s="8">
        <f t="shared" si="149"/>
        <v>0</v>
      </c>
      <c r="N209" s="122">
        <v>0</v>
      </c>
      <c r="O209" s="8">
        <f t="shared" si="150"/>
        <v>0</v>
      </c>
      <c r="Q209" s="140">
        <f t="shared" si="133"/>
        <v>0</v>
      </c>
      <c r="R209">
        <f t="shared" si="134"/>
        <v>0</v>
      </c>
      <c r="S209">
        <f t="shared" si="135"/>
        <v>0</v>
      </c>
      <c r="T209">
        <f t="shared" si="136"/>
        <v>0</v>
      </c>
      <c r="U209">
        <f t="shared" si="137"/>
        <v>0</v>
      </c>
      <c r="V209">
        <f t="shared" si="138"/>
        <v>0</v>
      </c>
      <c r="W209">
        <f t="shared" si="139"/>
        <v>0</v>
      </c>
      <c r="X209">
        <f t="shared" si="140"/>
        <v>0</v>
      </c>
      <c r="Y209">
        <f t="shared" si="141"/>
        <v>0</v>
      </c>
      <c r="Z209">
        <f t="shared" si="142"/>
        <v>0</v>
      </c>
      <c r="AA209">
        <f t="shared" si="143"/>
        <v>0</v>
      </c>
      <c r="AB209">
        <f t="shared" si="144"/>
        <v>0</v>
      </c>
      <c r="AC209">
        <f t="shared" si="145"/>
        <v>0</v>
      </c>
      <c r="AD209">
        <f t="shared" si="146"/>
        <v>0</v>
      </c>
      <c r="AE209">
        <f t="shared" si="147"/>
        <v>0</v>
      </c>
      <c r="AF209">
        <f t="shared" si="151"/>
        <v>0</v>
      </c>
      <c r="AG209">
        <f t="shared" si="152"/>
        <v>0</v>
      </c>
      <c r="AL209" s="136"/>
      <c r="AM209" s="122">
        <v>0</v>
      </c>
      <c r="AN209" s="8">
        <f t="shared" si="112"/>
        <v>0</v>
      </c>
      <c r="AO209" s="122">
        <v>0</v>
      </c>
      <c r="AP209" s="8">
        <f t="shared" si="113"/>
        <v>0</v>
      </c>
    </row>
    <row r="210" spans="1:42" ht="14" thickBot="1">
      <c r="A210" s="273"/>
      <c r="B210" s="290"/>
      <c r="C210" s="279"/>
      <c r="D210" s="84" t="s">
        <v>60</v>
      </c>
      <c r="E210" s="116">
        <v>0</v>
      </c>
      <c r="F210" s="124">
        <v>0</v>
      </c>
      <c r="G210" s="27">
        <f t="shared" si="131"/>
        <v>0</v>
      </c>
      <c r="H210" s="124">
        <v>0</v>
      </c>
      <c r="I210" s="27">
        <f t="shared" si="132"/>
        <v>0</v>
      </c>
      <c r="J210" s="124">
        <v>0</v>
      </c>
      <c r="K210" s="27">
        <f t="shared" si="148"/>
        <v>0</v>
      </c>
      <c r="L210" s="124">
        <v>0</v>
      </c>
      <c r="M210" s="27">
        <f t="shared" si="149"/>
        <v>0</v>
      </c>
      <c r="N210" s="124">
        <v>0</v>
      </c>
      <c r="O210" s="27">
        <f t="shared" si="150"/>
        <v>0</v>
      </c>
      <c r="Q210" s="140">
        <f t="shared" si="133"/>
        <v>0</v>
      </c>
      <c r="R210">
        <f t="shared" si="134"/>
        <v>0</v>
      </c>
      <c r="S210">
        <f t="shared" si="135"/>
        <v>0</v>
      </c>
      <c r="T210">
        <f t="shared" si="136"/>
        <v>0</v>
      </c>
      <c r="U210">
        <f t="shared" si="137"/>
        <v>0</v>
      </c>
      <c r="V210">
        <f t="shared" si="138"/>
        <v>0</v>
      </c>
      <c r="W210">
        <f t="shared" si="139"/>
        <v>0</v>
      </c>
      <c r="X210">
        <f t="shared" si="140"/>
        <v>0</v>
      </c>
      <c r="Y210">
        <f t="shared" si="141"/>
        <v>0</v>
      </c>
      <c r="Z210">
        <f t="shared" si="142"/>
        <v>0</v>
      </c>
      <c r="AA210">
        <f t="shared" si="143"/>
        <v>0</v>
      </c>
      <c r="AB210">
        <f t="shared" si="144"/>
        <v>0</v>
      </c>
      <c r="AC210">
        <f t="shared" si="145"/>
        <v>0</v>
      </c>
      <c r="AD210">
        <f t="shared" si="146"/>
        <v>0</v>
      </c>
      <c r="AE210">
        <f t="shared" si="147"/>
        <v>0</v>
      </c>
      <c r="AF210">
        <f t="shared" si="151"/>
        <v>0</v>
      </c>
      <c r="AG210">
        <f t="shared" si="152"/>
        <v>0</v>
      </c>
      <c r="AL210" s="136"/>
      <c r="AM210" s="124">
        <v>1</v>
      </c>
      <c r="AN210" s="27">
        <f t="shared" si="112"/>
        <v>-1</v>
      </c>
      <c r="AO210" s="124">
        <v>0</v>
      </c>
      <c r="AP210" s="27">
        <f t="shared" si="113"/>
        <v>0</v>
      </c>
    </row>
    <row r="211" spans="1:42" ht="13">
      <c r="A211" s="273"/>
      <c r="B211" s="264" t="s">
        <v>15</v>
      </c>
      <c r="C211" s="284">
        <v>241</v>
      </c>
      <c r="D211" s="81" t="s">
        <v>53</v>
      </c>
      <c r="E211" s="110">
        <v>0</v>
      </c>
      <c r="F211" s="122">
        <v>0</v>
      </c>
      <c r="G211" s="8">
        <f t="shared" si="131"/>
        <v>0</v>
      </c>
      <c r="H211" s="122">
        <v>0</v>
      </c>
      <c r="I211" s="8">
        <f t="shared" si="132"/>
        <v>0</v>
      </c>
      <c r="J211" s="122">
        <v>0</v>
      </c>
      <c r="K211" s="8">
        <f t="shared" si="148"/>
        <v>0</v>
      </c>
      <c r="L211" s="122">
        <v>0</v>
      </c>
      <c r="M211" s="8">
        <f t="shared" si="149"/>
        <v>0</v>
      </c>
      <c r="N211" s="122">
        <v>0</v>
      </c>
      <c r="O211" s="8">
        <f t="shared" si="150"/>
        <v>0</v>
      </c>
      <c r="Q211" s="140">
        <f t="shared" si="133"/>
        <v>0</v>
      </c>
      <c r="R211">
        <f t="shared" si="134"/>
        <v>0</v>
      </c>
      <c r="S211">
        <f t="shared" si="135"/>
        <v>0</v>
      </c>
      <c r="T211">
        <f t="shared" si="136"/>
        <v>0</v>
      </c>
      <c r="U211">
        <f t="shared" si="137"/>
        <v>0</v>
      </c>
      <c r="V211">
        <f t="shared" si="138"/>
        <v>0</v>
      </c>
      <c r="W211">
        <f t="shared" si="139"/>
        <v>0</v>
      </c>
      <c r="X211">
        <f t="shared" si="140"/>
        <v>0</v>
      </c>
      <c r="Y211">
        <f t="shared" si="141"/>
        <v>0</v>
      </c>
      <c r="Z211">
        <f t="shared" si="142"/>
        <v>0</v>
      </c>
      <c r="AA211">
        <f t="shared" si="143"/>
        <v>0</v>
      </c>
      <c r="AB211">
        <f t="shared" si="144"/>
        <v>0</v>
      </c>
      <c r="AC211">
        <f t="shared" si="145"/>
        <v>0</v>
      </c>
      <c r="AD211">
        <f t="shared" si="146"/>
        <v>0</v>
      </c>
      <c r="AE211">
        <f t="shared" si="147"/>
        <v>0</v>
      </c>
      <c r="AF211">
        <f t="shared" si="151"/>
        <v>0</v>
      </c>
      <c r="AG211">
        <f t="shared" si="152"/>
        <v>0</v>
      </c>
      <c r="AL211" s="136"/>
      <c r="AM211" s="122">
        <v>0</v>
      </c>
      <c r="AN211" s="8">
        <f t="shared" si="112"/>
        <v>0</v>
      </c>
      <c r="AO211" s="122">
        <v>0</v>
      </c>
      <c r="AP211" s="8">
        <f t="shared" si="113"/>
        <v>0</v>
      </c>
    </row>
    <row r="212" spans="1:42" ht="13">
      <c r="A212" s="273"/>
      <c r="B212" s="264"/>
      <c r="C212" s="278"/>
      <c r="D212" s="81" t="s">
        <v>54</v>
      </c>
      <c r="E212" s="110">
        <v>1</v>
      </c>
      <c r="F212" s="122">
        <v>0</v>
      </c>
      <c r="G212" s="8">
        <f t="shared" si="131"/>
        <v>1</v>
      </c>
      <c r="H212" s="122">
        <v>0</v>
      </c>
      <c r="I212" s="8">
        <f t="shared" si="132"/>
        <v>1</v>
      </c>
      <c r="J212" s="122">
        <v>0</v>
      </c>
      <c r="K212" s="8">
        <f t="shared" si="148"/>
        <v>1</v>
      </c>
      <c r="L212" s="122">
        <v>0</v>
      </c>
      <c r="M212" s="8">
        <f t="shared" si="149"/>
        <v>1</v>
      </c>
      <c r="N212" s="122">
        <v>0</v>
      </c>
      <c r="O212" s="8">
        <f t="shared" si="150"/>
        <v>1</v>
      </c>
      <c r="Q212" s="140">
        <f t="shared" si="133"/>
        <v>0</v>
      </c>
      <c r="R212">
        <f t="shared" si="134"/>
        <v>0</v>
      </c>
      <c r="S212">
        <f t="shared" si="135"/>
        <v>0</v>
      </c>
      <c r="T212">
        <f t="shared" si="136"/>
        <v>0</v>
      </c>
      <c r="U212">
        <f t="shared" si="137"/>
        <v>0</v>
      </c>
      <c r="V212">
        <f t="shared" si="138"/>
        <v>0</v>
      </c>
      <c r="W212">
        <f t="shared" si="139"/>
        <v>0</v>
      </c>
      <c r="X212">
        <f t="shared" si="140"/>
        <v>0</v>
      </c>
      <c r="Y212">
        <f t="shared" si="141"/>
        <v>0</v>
      </c>
      <c r="Z212">
        <f t="shared" si="142"/>
        <v>0</v>
      </c>
      <c r="AA212">
        <f t="shared" si="143"/>
        <v>0</v>
      </c>
      <c r="AB212">
        <f t="shared" si="144"/>
        <v>0</v>
      </c>
      <c r="AC212">
        <f t="shared" si="145"/>
        <v>0</v>
      </c>
      <c r="AD212">
        <f t="shared" si="146"/>
        <v>0</v>
      </c>
      <c r="AE212">
        <f t="shared" si="147"/>
        <v>0</v>
      </c>
      <c r="AF212">
        <f t="shared" si="151"/>
        <v>0</v>
      </c>
      <c r="AG212">
        <f t="shared" si="152"/>
        <v>0</v>
      </c>
      <c r="AL212" s="136"/>
      <c r="AM212" s="122">
        <v>0</v>
      </c>
      <c r="AN212" s="8">
        <f t="shared" si="112"/>
        <v>1</v>
      </c>
      <c r="AO212" s="122">
        <v>0</v>
      </c>
      <c r="AP212" s="8">
        <f t="shared" si="113"/>
        <v>1</v>
      </c>
    </row>
    <row r="213" spans="1:42" ht="13">
      <c r="A213" s="273"/>
      <c r="B213" s="264"/>
      <c r="C213" s="278"/>
      <c r="D213" s="81" t="s">
        <v>55</v>
      </c>
      <c r="E213" s="110">
        <v>0</v>
      </c>
      <c r="F213" s="122">
        <v>0</v>
      </c>
      <c r="G213" s="8">
        <f t="shared" si="131"/>
        <v>0</v>
      </c>
      <c r="H213" s="122">
        <v>0</v>
      </c>
      <c r="I213" s="8">
        <f t="shared" si="132"/>
        <v>0</v>
      </c>
      <c r="J213" s="122">
        <v>0</v>
      </c>
      <c r="K213" s="8">
        <f t="shared" si="148"/>
        <v>0</v>
      </c>
      <c r="L213" s="122">
        <v>0</v>
      </c>
      <c r="M213" s="8">
        <f t="shared" si="149"/>
        <v>0</v>
      </c>
      <c r="N213" s="122">
        <v>0</v>
      </c>
      <c r="O213" s="8">
        <f t="shared" si="150"/>
        <v>0</v>
      </c>
      <c r="Q213" s="140">
        <f t="shared" si="133"/>
        <v>0</v>
      </c>
      <c r="R213">
        <f t="shared" si="134"/>
        <v>0</v>
      </c>
      <c r="S213">
        <f t="shared" si="135"/>
        <v>0</v>
      </c>
      <c r="T213">
        <f t="shared" si="136"/>
        <v>0</v>
      </c>
      <c r="U213">
        <f t="shared" si="137"/>
        <v>0</v>
      </c>
      <c r="V213">
        <f t="shared" si="138"/>
        <v>0</v>
      </c>
      <c r="W213">
        <f t="shared" si="139"/>
        <v>0</v>
      </c>
      <c r="X213">
        <f t="shared" si="140"/>
        <v>0</v>
      </c>
      <c r="Y213">
        <f t="shared" si="141"/>
        <v>0</v>
      </c>
      <c r="Z213">
        <f t="shared" si="142"/>
        <v>0</v>
      </c>
      <c r="AA213">
        <f t="shared" si="143"/>
        <v>0</v>
      </c>
      <c r="AB213">
        <f t="shared" si="144"/>
        <v>0</v>
      </c>
      <c r="AC213">
        <f t="shared" si="145"/>
        <v>0</v>
      </c>
      <c r="AD213">
        <f t="shared" si="146"/>
        <v>0</v>
      </c>
      <c r="AE213">
        <f t="shared" si="147"/>
        <v>0</v>
      </c>
      <c r="AF213">
        <f t="shared" si="151"/>
        <v>0</v>
      </c>
      <c r="AG213">
        <f t="shared" si="152"/>
        <v>0</v>
      </c>
      <c r="AL213" s="136"/>
      <c r="AM213" s="122">
        <v>0</v>
      </c>
      <c r="AN213" s="8">
        <f t="shared" si="112"/>
        <v>0</v>
      </c>
      <c r="AO213" s="122">
        <v>0</v>
      </c>
      <c r="AP213" s="8">
        <f t="shared" si="113"/>
        <v>0</v>
      </c>
    </row>
    <row r="214" spans="1:42" ht="13">
      <c r="A214" s="273"/>
      <c r="B214" s="264"/>
      <c r="C214" s="278"/>
      <c r="D214" s="81" t="s">
        <v>56</v>
      </c>
      <c r="E214" s="110">
        <v>0</v>
      </c>
      <c r="F214" s="122">
        <v>0</v>
      </c>
      <c r="G214" s="8">
        <f t="shared" si="131"/>
        <v>0</v>
      </c>
      <c r="H214" s="122">
        <v>0</v>
      </c>
      <c r="I214" s="8">
        <f t="shared" si="132"/>
        <v>0</v>
      </c>
      <c r="J214" s="122">
        <v>0</v>
      </c>
      <c r="K214" s="8">
        <f t="shared" si="148"/>
        <v>0</v>
      </c>
      <c r="L214" s="122">
        <v>0</v>
      </c>
      <c r="M214" s="8">
        <f t="shared" si="149"/>
        <v>0</v>
      </c>
      <c r="N214" s="122">
        <v>0</v>
      </c>
      <c r="O214" s="8">
        <f t="shared" si="150"/>
        <v>0</v>
      </c>
      <c r="Q214" s="140">
        <f t="shared" si="133"/>
        <v>0</v>
      </c>
      <c r="R214">
        <f t="shared" si="134"/>
        <v>0</v>
      </c>
      <c r="S214">
        <f t="shared" si="135"/>
        <v>0</v>
      </c>
      <c r="T214">
        <f t="shared" si="136"/>
        <v>0</v>
      </c>
      <c r="U214">
        <f t="shared" si="137"/>
        <v>0</v>
      </c>
      <c r="V214">
        <f t="shared" si="138"/>
        <v>0</v>
      </c>
      <c r="W214">
        <f t="shared" si="139"/>
        <v>0</v>
      </c>
      <c r="X214">
        <f t="shared" si="140"/>
        <v>0</v>
      </c>
      <c r="Y214">
        <f t="shared" si="141"/>
        <v>0</v>
      </c>
      <c r="Z214">
        <f t="shared" si="142"/>
        <v>0</v>
      </c>
      <c r="AA214">
        <f t="shared" si="143"/>
        <v>0</v>
      </c>
      <c r="AB214">
        <f t="shared" si="144"/>
        <v>0</v>
      </c>
      <c r="AC214">
        <f t="shared" si="145"/>
        <v>0</v>
      </c>
      <c r="AD214">
        <f t="shared" si="146"/>
        <v>0</v>
      </c>
      <c r="AE214">
        <f t="shared" si="147"/>
        <v>0</v>
      </c>
      <c r="AF214">
        <f t="shared" si="151"/>
        <v>0</v>
      </c>
      <c r="AG214">
        <f t="shared" si="152"/>
        <v>0</v>
      </c>
      <c r="AL214" s="136"/>
      <c r="AM214" s="122">
        <v>0</v>
      </c>
      <c r="AN214" s="8">
        <f t="shared" si="112"/>
        <v>0</v>
      </c>
      <c r="AO214" s="122">
        <v>0</v>
      </c>
      <c r="AP214" s="8">
        <f t="shared" si="113"/>
        <v>0</v>
      </c>
    </row>
    <row r="215" spans="1:42" ht="13">
      <c r="A215" s="273"/>
      <c r="B215" s="264"/>
      <c r="C215" s="278"/>
      <c r="D215" s="81" t="s">
        <v>57</v>
      </c>
      <c r="E215" s="110">
        <v>1</v>
      </c>
      <c r="F215" s="122">
        <v>1</v>
      </c>
      <c r="G215" s="8">
        <f t="shared" si="131"/>
        <v>0</v>
      </c>
      <c r="H215" s="122">
        <v>0</v>
      </c>
      <c r="I215" s="8">
        <f t="shared" si="132"/>
        <v>1</v>
      </c>
      <c r="J215" s="122">
        <v>0</v>
      </c>
      <c r="K215" s="8">
        <f t="shared" si="148"/>
        <v>1</v>
      </c>
      <c r="L215" s="122">
        <v>0</v>
      </c>
      <c r="M215" s="8">
        <f t="shared" si="149"/>
        <v>1</v>
      </c>
      <c r="N215" s="122">
        <v>0</v>
      </c>
      <c r="O215" s="8">
        <f t="shared" si="150"/>
        <v>1</v>
      </c>
      <c r="Q215" s="140">
        <f t="shared" si="133"/>
        <v>0</v>
      </c>
      <c r="R215">
        <f t="shared" si="134"/>
        <v>0</v>
      </c>
      <c r="S215">
        <f t="shared" si="135"/>
        <v>0</v>
      </c>
      <c r="T215">
        <f t="shared" si="136"/>
        <v>0</v>
      </c>
      <c r="U215">
        <f t="shared" si="137"/>
        <v>0</v>
      </c>
      <c r="V215">
        <f t="shared" si="138"/>
        <v>0</v>
      </c>
      <c r="W215">
        <f t="shared" si="139"/>
        <v>0</v>
      </c>
      <c r="X215">
        <f t="shared" si="140"/>
        <v>0</v>
      </c>
      <c r="Y215">
        <f t="shared" si="141"/>
        <v>0</v>
      </c>
      <c r="Z215">
        <f t="shared" si="142"/>
        <v>0</v>
      </c>
      <c r="AA215">
        <f t="shared" si="143"/>
        <v>0</v>
      </c>
      <c r="AB215">
        <f t="shared" si="144"/>
        <v>0</v>
      </c>
      <c r="AC215">
        <f t="shared" si="145"/>
        <v>0</v>
      </c>
      <c r="AD215">
        <f t="shared" si="146"/>
        <v>0</v>
      </c>
      <c r="AE215">
        <f t="shared" si="147"/>
        <v>0</v>
      </c>
      <c r="AF215">
        <f t="shared" si="151"/>
        <v>1</v>
      </c>
      <c r="AG215">
        <f t="shared" si="152"/>
        <v>0</v>
      </c>
      <c r="AL215" s="136"/>
      <c r="AM215" s="122">
        <v>0</v>
      </c>
      <c r="AN215" s="8">
        <f t="shared" si="112"/>
        <v>1</v>
      </c>
      <c r="AO215" s="122">
        <v>0</v>
      </c>
      <c r="AP215" s="8">
        <f t="shared" si="113"/>
        <v>1</v>
      </c>
    </row>
    <row r="216" spans="1:42" ht="13">
      <c r="A216" s="273"/>
      <c r="B216" s="264"/>
      <c r="C216" s="278"/>
      <c r="D216" s="81" t="s">
        <v>58</v>
      </c>
      <c r="E216" s="110">
        <v>1</v>
      </c>
      <c r="F216" s="122">
        <v>1</v>
      </c>
      <c r="G216" s="8">
        <f t="shared" si="131"/>
        <v>0</v>
      </c>
      <c r="H216" s="122">
        <v>0</v>
      </c>
      <c r="I216" s="8">
        <f t="shared" si="132"/>
        <v>1</v>
      </c>
      <c r="J216" s="122">
        <v>0</v>
      </c>
      <c r="K216" s="8">
        <f t="shared" si="148"/>
        <v>1</v>
      </c>
      <c r="L216" s="122">
        <v>0</v>
      </c>
      <c r="M216" s="8">
        <f t="shared" si="149"/>
        <v>1</v>
      </c>
      <c r="N216" s="122">
        <v>0</v>
      </c>
      <c r="O216" s="8">
        <f t="shared" si="150"/>
        <v>1</v>
      </c>
      <c r="Q216" s="140">
        <f t="shared" si="133"/>
        <v>0</v>
      </c>
      <c r="R216">
        <f t="shared" si="134"/>
        <v>0</v>
      </c>
      <c r="S216">
        <f t="shared" si="135"/>
        <v>0</v>
      </c>
      <c r="T216">
        <f t="shared" si="136"/>
        <v>0</v>
      </c>
      <c r="U216">
        <f t="shared" si="137"/>
        <v>0</v>
      </c>
      <c r="V216">
        <f t="shared" si="138"/>
        <v>0</v>
      </c>
      <c r="W216">
        <f t="shared" si="139"/>
        <v>0</v>
      </c>
      <c r="X216">
        <f t="shared" si="140"/>
        <v>0</v>
      </c>
      <c r="Y216">
        <f t="shared" si="141"/>
        <v>0</v>
      </c>
      <c r="Z216">
        <f t="shared" si="142"/>
        <v>0</v>
      </c>
      <c r="AA216">
        <f t="shared" si="143"/>
        <v>0</v>
      </c>
      <c r="AB216">
        <f t="shared" si="144"/>
        <v>0</v>
      </c>
      <c r="AC216">
        <f t="shared" si="145"/>
        <v>0</v>
      </c>
      <c r="AD216">
        <f t="shared" si="146"/>
        <v>0</v>
      </c>
      <c r="AE216">
        <f t="shared" si="147"/>
        <v>0</v>
      </c>
      <c r="AF216">
        <f t="shared" si="151"/>
        <v>1</v>
      </c>
      <c r="AG216">
        <f t="shared" si="152"/>
        <v>0</v>
      </c>
      <c r="AL216" s="136"/>
      <c r="AM216" s="122">
        <v>0</v>
      </c>
      <c r="AN216" s="8">
        <f t="shared" si="112"/>
        <v>1</v>
      </c>
      <c r="AO216" s="122">
        <v>0</v>
      </c>
      <c r="AP216" s="8">
        <f t="shared" si="113"/>
        <v>1</v>
      </c>
    </row>
    <row r="217" spans="1:42" ht="13">
      <c r="A217" s="273"/>
      <c r="B217" s="264"/>
      <c r="C217" s="278"/>
      <c r="D217" s="81" t="s">
        <v>59</v>
      </c>
      <c r="E217" s="110">
        <v>0</v>
      </c>
      <c r="F217" s="122">
        <v>0</v>
      </c>
      <c r="G217" s="8">
        <f t="shared" si="131"/>
        <v>0</v>
      </c>
      <c r="H217" s="122">
        <v>0</v>
      </c>
      <c r="I217" s="8">
        <f t="shared" si="132"/>
        <v>0</v>
      </c>
      <c r="J217" s="122">
        <v>0</v>
      </c>
      <c r="K217" s="8">
        <f t="shared" si="148"/>
        <v>0</v>
      </c>
      <c r="L217" s="122">
        <v>0</v>
      </c>
      <c r="M217" s="8">
        <f t="shared" si="149"/>
        <v>0</v>
      </c>
      <c r="N217" s="122">
        <v>0</v>
      </c>
      <c r="O217" s="8">
        <f t="shared" si="150"/>
        <v>0</v>
      </c>
      <c r="Q217" s="140">
        <f t="shared" si="133"/>
        <v>0</v>
      </c>
      <c r="R217">
        <f t="shared" si="134"/>
        <v>0</v>
      </c>
      <c r="S217">
        <f t="shared" si="135"/>
        <v>0</v>
      </c>
      <c r="T217">
        <f t="shared" si="136"/>
        <v>0</v>
      </c>
      <c r="U217">
        <f t="shared" si="137"/>
        <v>0</v>
      </c>
      <c r="V217">
        <f t="shared" si="138"/>
        <v>0</v>
      </c>
      <c r="W217">
        <f t="shared" si="139"/>
        <v>0</v>
      </c>
      <c r="X217">
        <f t="shared" si="140"/>
        <v>0</v>
      </c>
      <c r="Y217">
        <f t="shared" si="141"/>
        <v>0</v>
      </c>
      <c r="Z217">
        <f t="shared" si="142"/>
        <v>0</v>
      </c>
      <c r="AA217">
        <f t="shared" si="143"/>
        <v>0</v>
      </c>
      <c r="AB217">
        <f t="shared" si="144"/>
        <v>0</v>
      </c>
      <c r="AC217">
        <f t="shared" si="145"/>
        <v>0</v>
      </c>
      <c r="AD217">
        <f t="shared" si="146"/>
        <v>0</v>
      </c>
      <c r="AE217">
        <f t="shared" si="147"/>
        <v>0</v>
      </c>
      <c r="AF217">
        <f t="shared" si="151"/>
        <v>0</v>
      </c>
      <c r="AG217">
        <f t="shared" si="152"/>
        <v>0</v>
      </c>
      <c r="AL217" s="136"/>
      <c r="AM217" s="122">
        <v>0</v>
      </c>
      <c r="AN217" s="8">
        <f t="shared" si="112"/>
        <v>0</v>
      </c>
      <c r="AO217" s="122">
        <v>0</v>
      </c>
      <c r="AP217" s="8">
        <f t="shared" si="113"/>
        <v>0</v>
      </c>
    </row>
    <row r="218" spans="1:42" ht="14" thickBot="1">
      <c r="A218" s="273"/>
      <c r="B218" s="264"/>
      <c r="C218" s="279"/>
      <c r="D218" s="81" t="s">
        <v>60</v>
      </c>
      <c r="E218" s="110">
        <v>0</v>
      </c>
      <c r="F218" s="122">
        <v>0</v>
      </c>
      <c r="G218" s="8">
        <f t="shared" si="131"/>
        <v>0</v>
      </c>
      <c r="H218" s="122">
        <v>0</v>
      </c>
      <c r="I218" s="8">
        <f t="shared" si="132"/>
        <v>0</v>
      </c>
      <c r="J218" s="122">
        <v>0</v>
      </c>
      <c r="K218" s="8">
        <f t="shared" si="148"/>
        <v>0</v>
      </c>
      <c r="L218" s="122">
        <v>0</v>
      </c>
      <c r="M218" s="8">
        <f t="shared" si="149"/>
        <v>0</v>
      </c>
      <c r="N218" s="122">
        <v>0</v>
      </c>
      <c r="O218" s="8">
        <f t="shared" si="150"/>
        <v>0</v>
      </c>
      <c r="Q218" s="140">
        <f t="shared" si="133"/>
        <v>0</v>
      </c>
      <c r="R218">
        <f t="shared" si="134"/>
        <v>0</v>
      </c>
      <c r="S218">
        <f t="shared" si="135"/>
        <v>0</v>
      </c>
      <c r="T218">
        <f t="shared" si="136"/>
        <v>0</v>
      </c>
      <c r="U218">
        <f t="shared" si="137"/>
        <v>0</v>
      </c>
      <c r="V218">
        <f t="shared" si="138"/>
        <v>0</v>
      </c>
      <c r="W218">
        <f t="shared" si="139"/>
        <v>0</v>
      </c>
      <c r="X218">
        <f t="shared" si="140"/>
        <v>0</v>
      </c>
      <c r="Y218">
        <f t="shared" si="141"/>
        <v>0</v>
      </c>
      <c r="Z218">
        <f t="shared" si="142"/>
        <v>0</v>
      </c>
      <c r="AA218">
        <f t="shared" si="143"/>
        <v>0</v>
      </c>
      <c r="AB218">
        <f t="shared" si="144"/>
        <v>0</v>
      </c>
      <c r="AC218">
        <f t="shared" si="145"/>
        <v>0</v>
      </c>
      <c r="AD218">
        <f t="shared" si="146"/>
        <v>0</v>
      </c>
      <c r="AE218">
        <f t="shared" si="147"/>
        <v>0</v>
      </c>
      <c r="AF218">
        <f t="shared" si="151"/>
        <v>0</v>
      </c>
      <c r="AG218">
        <f t="shared" si="152"/>
        <v>0</v>
      </c>
      <c r="AL218" s="136"/>
      <c r="AM218" s="122">
        <v>0</v>
      </c>
      <c r="AN218" s="8">
        <f t="shared" si="112"/>
        <v>0</v>
      </c>
      <c r="AO218" s="122">
        <v>0</v>
      </c>
      <c r="AP218" s="8">
        <f t="shared" si="113"/>
        <v>0</v>
      </c>
    </row>
    <row r="219" spans="1:42" ht="13">
      <c r="A219" s="273"/>
      <c r="B219" s="288" t="s">
        <v>15</v>
      </c>
      <c r="C219" s="284">
        <v>257</v>
      </c>
      <c r="D219" s="85" t="s">
        <v>53</v>
      </c>
      <c r="E219" s="115">
        <v>0</v>
      </c>
      <c r="F219" s="125">
        <v>0</v>
      </c>
      <c r="G219" s="26">
        <f t="shared" si="131"/>
        <v>0</v>
      </c>
      <c r="H219" s="125">
        <v>0</v>
      </c>
      <c r="I219" s="26">
        <f t="shared" si="132"/>
        <v>0</v>
      </c>
      <c r="J219" s="125">
        <v>0</v>
      </c>
      <c r="K219" s="26">
        <f t="shared" si="148"/>
        <v>0</v>
      </c>
      <c r="L219" s="125">
        <v>0</v>
      </c>
      <c r="M219" s="26">
        <f t="shared" si="149"/>
        <v>0</v>
      </c>
      <c r="N219" s="125">
        <v>0</v>
      </c>
      <c r="O219" s="26">
        <f t="shared" si="150"/>
        <v>0</v>
      </c>
      <c r="Q219" s="140">
        <f t="shared" si="133"/>
        <v>0</v>
      </c>
      <c r="R219">
        <f t="shared" si="134"/>
        <v>0</v>
      </c>
      <c r="S219">
        <f t="shared" si="135"/>
        <v>0</v>
      </c>
      <c r="T219">
        <f t="shared" si="136"/>
        <v>0</v>
      </c>
      <c r="U219">
        <f t="shared" si="137"/>
        <v>0</v>
      </c>
      <c r="V219">
        <f t="shared" si="138"/>
        <v>0</v>
      </c>
      <c r="W219">
        <f t="shared" si="139"/>
        <v>0</v>
      </c>
      <c r="X219">
        <f t="shared" si="140"/>
        <v>0</v>
      </c>
      <c r="Y219">
        <f t="shared" si="141"/>
        <v>0</v>
      </c>
      <c r="Z219">
        <f t="shared" si="142"/>
        <v>0</v>
      </c>
      <c r="AA219">
        <f t="shared" si="143"/>
        <v>0</v>
      </c>
      <c r="AB219">
        <f t="shared" si="144"/>
        <v>0</v>
      </c>
      <c r="AC219">
        <f t="shared" si="145"/>
        <v>0</v>
      </c>
      <c r="AD219">
        <f t="shared" si="146"/>
        <v>0</v>
      </c>
      <c r="AE219">
        <f t="shared" si="147"/>
        <v>0</v>
      </c>
      <c r="AF219">
        <f t="shared" si="151"/>
        <v>0</v>
      </c>
      <c r="AG219">
        <f t="shared" si="152"/>
        <v>0</v>
      </c>
      <c r="AL219" s="136"/>
      <c r="AM219" s="125">
        <v>0</v>
      </c>
      <c r="AN219" s="26">
        <f t="shared" si="112"/>
        <v>0</v>
      </c>
      <c r="AO219" s="125">
        <v>0</v>
      </c>
      <c r="AP219" s="26">
        <f t="shared" si="113"/>
        <v>0</v>
      </c>
    </row>
    <row r="220" spans="1:42" ht="13">
      <c r="A220" s="273"/>
      <c r="B220" s="289"/>
      <c r="C220" s="278"/>
      <c r="D220" s="81" t="s">
        <v>54</v>
      </c>
      <c r="E220" s="110">
        <v>1</v>
      </c>
      <c r="F220" s="122">
        <v>0</v>
      </c>
      <c r="G220" s="8">
        <f t="shared" si="131"/>
        <v>1</v>
      </c>
      <c r="H220" s="122">
        <v>0</v>
      </c>
      <c r="I220" s="8">
        <f t="shared" si="132"/>
        <v>1</v>
      </c>
      <c r="J220" s="122">
        <v>0</v>
      </c>
      <c r="K220" s="8">
        <f t="shared" si="148"/>
        <v>1</v>
      </c>
      <c r="L220" s="122">
        <v>0</v>
      </c>
      <c r="M220" s="8">
        <f t="shared" si="149"/>
        <v>1</v>
      </c>
      <c r="N220" s="122">
        <v>0</v>
      </c>
      <c r="O220" s="8">
        <f t="shared" si="150"/>
        <v>1</v>
      </c>
      <c r="Q220" s="140">
        <f t="shared" si="133"/>
        <v>0</v>
      </c>
      <c r="R220">
        <f t="shared" si="134"/>
        <v>0</v>
      </c>
      <c r="S220">
        <f t="shared" si="135"/>
        <v>0</v>
      </c>
      <c r="T220">
        <f t="shared" si="136"/>
        <v>0</v>
      </c>
      <c r="U220">
        <f t="shared" si="137"/>
        <v>0</v>
      </c>
      <c r="V220">
        <f t="shared" si="138"/>
        <v>0</v>
      </c>
      <c r="W220">
        <f t="shared" si="139"/>
        <v>0</v>
      </c>
      <c r="X220">
        <f t="shared" si="140"/>
        <v>0</v>
      </c>
      <c r="Y220">
        <f t="shared" si="141"/>
        <v>0</v>
      </c>
      <c r="Z220">
        <f t="shared" si="142"/>
        <v>0</v>
      </c>
      <c r="AA220">
        <f t="shared" si="143"/>
        <v>0</v>
      </c>
      <c r="AB220">
        <f t="shared" si="144"/>
        <v>0</v>
      </c>
      <c r="AC220">
        <f t="shared" si="145"/>
        <v>0</v>
      </c>
      <c r="AD220">
        <f t="shared" si="146"/>
        <v>0</v>
      </c>
      <c r="AE220">
        <f t="shared" si="147"/>
        <v>0</v>
      </c>
      <c r="AF220">
        <f t="shared" si="151"/>
        <v>0</v>
      </c>
      <c r="AG220">
        <f t="shared" si="152"/>
        <v>0</v>
      </c>
      <c r="AL220" s="136"/>
      <c r="AM220" s="122">
        <v>0</v>
      </c>
      <c r="AN220" s="8">
        <f t="shared" si="112"/>
        <v>1</v>
      </c>
      <c r="AO220" s="122">
        <v>0</v>
      </c>
      <c r="AP220" s="8">
        <f t="shared" si="113"/>
        <v>1</v>
      </c>
    </row>
    <row r="221" spans="1:42" ht="13">
      <c r="A221" s="273"/>
      <c r="B221" s="289"/>
      <c r="C221" s="278"/>
      <c r="D221" s="81" t="s">
        <v>55</v>
      </c>
      <c r="E221" s="110">
        <v>0</v>
      </c>
      <c r="F221" s="122">
        <v>0</v>
      </c>
      <c r="G221" s="8">
        <f t="shared" si="131"/>
        <v>0</v>
      </c>
      <c r="H221" s="122">
        <v>0</v>
      </c>
      <c r="I221" s="8">
        <f t="shared" si="132"/>
        <v>0</v>
      </c>
      <c r="J221" s="122">
        <v>0</v>
      </c>
      <c r="K221" s="8">
        <f t="shared" si="148"/>
        <v>0</v>
      </c>
      <c r="L221" s="122">
        <v>0</v>
      </c>
      <c r="M221" s="8">
        <f t="shared" si="149"/>
        <v>0</v>
      </c>
      <c r="N221" s="122">
        <v>0</v>
      </c>
      <c r="O221" s="8">
        <f t="shared" si="150"/>
        <v>0</v>
      </c>
      <c r="Q221" s="140">
        <f t="shared" si="133"/>
        <v>0</v>
      </c>
      <c r="R221">
        <f t="shared" si="134"/>
        <v>0</v>
      </c>
      <c r="S221">
        <f t="shared" si="135"/>
        <v>0</v>
      </c>
      <c r="T221">
        <f t="shared" si="136"/>
        <v>0</v>
      </c>
      <c r="U221">
        <f t="shared" si="137"/>
        <v>0</v>
      </c>
      <c r="V221">
        <f t="shared" si="138"/>
        <v>0</v>
      </c>
      <c r="W221">
        <f t="shared" si="139"/>
        <v>0</v>
      </c>
      <c r="X221">
        <f t="shared" si="140"/>
        <v>0</v>
      </c>
      <c r="Y221">
        <f t="shared" si="141"/>
        <v>0</v>
      </c>
      <c r="Z221">
        <f t="shared" si="142"/>
        <v>0</v>
      </c>
      <c r="AA221">
        <f t="shared" si="143"/>
        <v>0</v>
      </c>
      <c r="AB221">
        <f t="shared" si="144"/>
        <v>0</v>
      </c>
      <c r="AC221">
        <f t="shared" si="145"/>
        <v>0</v>
      </c>
      <c r="AD221">
        <f t="shared" si="146"/>
        <v>0</v>
      </c>
      <c r="AE221">
        <f t="shared" si="147"/>
        <v>0</v>
      </c>
      <c r="AF221">
        <f t="shared" si="151"/>
        <v>0</v>
      </c>
      <c r="AG221">
        <f t="shared" si="152"/>
        <v>0</v>
      </c>
      <c r="AL221" s="136"/>
      <c r="AM221" s="122">
        <v>0</v>
      </c>
      <c r="AN221" s="8">
        <f t="shared" si="112"/>
        <v>0</v>
      </c>
      <c r="AO221" s="122">
        <v>0</v>
      </c>
      <c r="AP221" s="8">
        <f t="shared" si="113"/>
        <v>0</v>
      </c>
    </row>
    <row r="222" spans="1:42" ht="13">
      <c r="A222" s="273"/>
      <c r="B222" s="289"/>
      <c r="C222" s="278"/>
      <c r="D222" s="81" t="s">
        <v>56</v>
      </c>
      <c r="E222" s="110">
        <v>0</v>
      </c>
      <c r="F222" s="122">
        <v>0</v>
      </c>
      <c r="G222" s="8">
        <f t="shared" ref="G222:G253" si="153">$E222-F222</f>
        <v>0</v>
      </c>
      <c r="H222" s="122">
        <v>0</v>
      </c>
      <c r="I222" s="8">
        <f t="shared" ref="I222:I253" si="154">$E222-H222</f>
        <v>0</v>
      </c>
      <c r="J222" s="122">
        <v>0</v>
      </c>
      <c r="K222" s="8">
        <f t="shared" si="148"/>
        <v>0</v>
      </c>
      <c r="L222" s="122">
        <v>0</v>
      </c>
      <c r="M222" s="8">
        <f t="shared" si="149"/>
        <v>0</v>
      </c>
      <c r="N222" s="122">
        <v>0</v>
      </c>
      <c r="O222" s="8">
        <f t="shared" si="150"/>
        <v>0</v>
      </c>
      <c r="Q222" s="140">
        <f t="shared" ref="Q222:Q253" si="155">IF($E222*(F222+H222+J222+L222+N222) = 5, 1, 0)</f>
        <v>0</v>
      </c>
      <c r="R222">
        <f t="shared" ref="R222:R253" si="156">IF($E222*(F222+H222+J222+L222) = 4, 1, 0)</f>
        <v>0</v>
      </c>
      <c r="S222">
        <f t="shared" ref="S222:S253" si="157">IF($E222*(F222+H222+J222+N222) = 4, 1, 0)</f>
        <v>0</v>
      </c>
      <c r="T222">
        <f t="shared" ref="T222:T253" si="158">IF($E222*(F222+H222+L222+N222) = 4, 1, 0)</f>
        <v>0</v>
      </c>
      <c r="U222">
        <f t="shared" ref="U222:U253" si="159">IF($E222*(F222+J222+L222+N222) = 4, 1, 0)</f>
        <v>0</v>
      </c>
      <c r="V222">
        <f t="shared" ref="V222:V253" si="160">IF($E222*(F222+H222+J222) = 3, 1, 0)</f>
        <v>0</v>
      </c>
      <c r="W222">
        <f t="shared" ref="W222:W253" si="161">IF($E222*(F222+H222+L222) = 3, 1, 0)</f>
        <v>0</v>
      </c>
      <c r="X222">
        <f t="shared" ref="X222:X253" si="162">IF($E222*(F222+H222+N222) = 3, 1, 0)</f>
        <v>0</v>
      </c>
      <c r="Y222">
        <f t="shared" ref="Y222:Y253" si="163">IF($E222*(F222+J222+L222) = 3, 1, 0)</f>
        <v>0</v>
      </c>
      <c r="Z222">
        <f t="shared" ref="Z222:Z253" si="164">IF($E222*(F222+J222+N222) = 3, 1, 0)</f>
        <v>0</v>
      </c>
      <c r="AA222">
        <f t="shared" ref="AA222:AA253" si="165">IF($E222*(F222+L222+N222) = 3, 1, 0)</f>
        <v>0</v>
      </c>
      <c r="AB222">
        <f t="shared" ref="AB222:AB253" si="166">IF($E222*(F222+H222) = 2, 1, 0)</f>
        <v>0</v>
      </c>
      <c r="AC222">
        <f t="shared" ref="AC222:AC253" si="167">IF($E222*(F222+J222) = 2, 1, 0)</f>
        <v>0</v>
      </c>
      <c r="AD222">
        <f t="shared" ref="AD222:AD253" si="168">IF($E222*(F222+L222) = 2, 1, 0)</f>
        <v>0</v>
      </c>
      <c r="AE222">
        <f t="shared" ref="AE222:AE253" si="169">IF($E222*(F222+N222) = 2, 1, 0)</f>
        <v>0</v>
      </c>
      <c r="AF222">
        <f t="shared" si="151"/>
        <v>0</v>
      </c>
      <c r="AG222">
        <f t="shared" si="152"/>
        <v>0</v>
      </c>
      <c r="AL222" s="136"/>
      <c r="AM222" s="122">
        <v>0</v>
      </c>
      <c r="AN222" s="8">
        <f t="shared" si="112"/>
        <v>0</v>
      </c>
      <c r="AO222" s="122">
        <v>0</v>
      </c>
      <c r="AP222" s="8">
        <f t="shared" si="113"/>
        <v>0</v>
      </c>
    </row>
    <row r="223" spans="1:42" ht="13">
      <c r="A223" s="273"/>
      <c r="B223" s="289"/>
      <c r="C223" s="278"/>
      <c r="D223" s="81" t="s">
        <v>57</v>
      </c>
      <c r="E223" s="110">
        <v>1</v>
      </c>
      <c r="F223" s="122">
        <v>0</v>
      </c>
      <c r="G223" s="8">
        <f t="shared" si="153"/>
        <v>1</v>
      </c>
      <c r="H223" s="122">
        <v>0</v>
      </c>
      <c r="I223" s="8">
        <f t="shared" si="154"/>
        <v>1</v>
      </c>
      <c r="J223" s="122">
        <v>0</v>
      </c>
      <c r="K223" s="8">
        <f t="shared" si="148"/>
        <v>1</v>
      </c>
      <c r="L223" s="122">
        <v>0</v>
      </c>
      <c r="M223" s="8">
        <f t="shared" si="149"/>
        <v>1</v>
      </c>
      <c r="N223" s="122">
        <v>0</v>
      </c>
      <c r="O223" s="8">
        <f t="shared" si="150"/>
        <v>1</v>
      </c>
      <c r="Q223" s="140">
        <f t="shared" si="155"/>
        <v>0</v>
      </c>
      <c r="R223">
        <f t="shared" si="156"/>
        <v>0</v>
      </c>
      <c r="S223">
        <f t="shared" si="157"/>
        <v>0</v>
      </c>
      <c r="T223">
        <f t="shared" si="158"/>
        <v>0</v>
      </c>
      <c r="U223">
        <f t="shared" si="159"/>
        <v>0</v>
      </c>
      <c r="V223">
        <f t="shared" si="160"/>
        <v>0</v>
      </c>
      <c r="W223">
        <f t="shared" si="161"/>
        <v>0</v>
      </c>
      <c r="X223">
        <f t="shared" si="162"/>
        <v>0</v>
      </c>
      <c r="Y223">
        <f t="shared" si="163"/>
        <v>0</v>
      </c>
      <c r="Z223">
        <f t="shared" si="164"/>
        <v>0</v>
      </c>
      <c r="AA223">
        <f t="shared" si="165"/>
        <v>0</v>
      </c>
      <c r="AB223">
        <f t="shared" si="166"/>
        <v>0</v>
      </c>
      <c r="AC223">
        <f t="shared" si="167"/>
        <v>0</v>
      </c>
      <c r="AD223">
        <f t="shared" si="168"/>
        <v>0</v>
      </c>
      <c r="AE223">
        <f t="shared" si="169"/>
        <v>0</v>
      </c>
      <c r="AF223">
        <f t="shared" si="151"/>
        <v>0</v>
      </c>
      <c r="AG223">
        <f t="shared" si="152"/>
        <v>0</v>
      </c>
      <c r="AL223" s="136"/>
      <c r="AM223" s="122">
        <v>0</v>
      </c>
      <c r="AN223" s="8">
        <f t="shared" si="112"/>
        <v>1</v>
      </c>
      <c r="AO223" s="122">
        <v>0</v>
      </c>
      <c r="AP223" s="8">
        <f t="shared" si="113"/>
        <v>1</v>
      </c>
    </row>
    <row r="224" spans="1:42" ht="13">
      <c r="A224" s="273"/>
      <c r="B224" s="289"/>
      <c r="C224" s="278"/>
      <c r="D224" s="81" t="s">
        <v>58</v>
      </c>
      <c r="E224" s="110">
        <v>1</v>
      </c>
      <c r="F224" s="122">
        <v>0</v>
      </c>
      <c r="G224" s="8">
        <f t="shared" si="153"/>
        <v>1</v>
      </c>
      <c r="H224" s="122">
        <v>0</v>
      </c>
      <c r="I224" s="8">
        <f t="shared" si="154"/>
        <v>1</v>
      </c>
      <c r="J224" s="122">
        <v>0</v>
      </c>
      <c r="K224" s="8">
        <f t="shared" si="148"/>
        <v>1</v>
      </c>
      <c r="L224" s="122">
        <v>0</v>
      </c>
      <c r="M224" s="8">
        <f t="shared" si="149"/>
        <v>1</v>
      </c>
      <c r="N224" s="122">
        <v>0</v>
      </c>
      <c r="O224" s="8">
        <f t="shared" si="150"/>
        <v>1</v>
      </c>
      <c r="Q224" s="140">
        <f t="shared" si="155"/>
        <v>0</v>
      </c>
      <c r="R224">
        <f t="shared" si="156"/>
        <v>0</v>
      </c>
      <c r="S224">
        <f t="shared" si="157"/>
        <v>0</v>
      </c>
      <c r="T224">
        <f t="shared" si="158"/>
        <v>0</v>
      </c>
      <c r="U224">
        <f t="shared" si="159"/>
        <v>0</v>
      </c>
      <c r="V224">
        <f t="shared" si="160"/>
        <v>0</v>
      </c>
      <c r="W224">
        <f t="shared" si="161"/>
        <v>0</v>
      </c>
      <c r="X224">
        <f t="shared" si="162"/>
        <v>0</v>
      </c>
      <c r="Y224">
        <f t="shared" si="163"/>
        <v>0</v>
      </c>
      <c r="Z224">
        <f t="shared" si="164"/>
        <v>0</v>
      </c>
      <c r="AA224">
        <f t="shared" si="165"/>
        <v>0</v>
      </c>
      <c r="AB224">
        <f t="shared" si="166"/>
        <v>0</v>
      </c>
      <c r="AC224">
        <f t="shared" si="167"/>
        <v>0</v>
      </c>
      <c r="AD224">
        <f t="shared" si="168"/>
        <v>0</v>
      </c>
      <c r="AE224">
        <f t="shared" si="169"/>
        <v>0</v>
      </c>
      <c r="AF224">
        <f t="shared" si="151"/>
        <v>0</v>
      </c>
      <c r="AG224">
        <f t="shared" si="152"/>
        <v>0</v>
      </c>
      <c r="AL224" s="136"/>
      <c r="AM224" s="122">
        <v>0</v>
      </c>
      <c r="AN224" s="8">
        <f t="shared" si="112"/>
        <v>1</v>
      </c>
      <c r="AO224" s="122">
        <v>0</v>
      </c>
      <c r="AP224" s="8">
        <f t="shared" si="113"/>
        <v>1</v>
      </c>
    </row>
    <row r="225" spans="1:42" ht="13">
      <c r="A225" s="273"/>
      <c r="B225" s="289"/>
      <c r="C225" s="278"/>
      <c r="D225" s="81" t="s">
        <v>59</v>
      </c>
      <c r="E225" s="110">
        <v>0</v>
      </c>
      <c r="F225" s="122">
        <v>0</v>
      </c>
      <c r="G225" s="8">
        <f t="shared" si="153"/>
        <v>0</v>
      </c>
      <c r="H225" s="122">
        <v>0</v>
      </c>
      <c r="I225" s="8">
        <f t="shared" si="154"/>
        <v>0</v>
      </c>
      <c r="J225" s="122">
        <v>0</v>
      </c>
      <c r="K225" s="8">
        <f t="shared" si="148"/>
        <v>0</v>
      </c>
      <c r="L225" s="122">
        <v>0</v>
      </c>
      <c r="M225" s="8">
        <f t="shared" si="149"/>
        <v>0</v>
      </c>
      <c r="N225" s="122">
        <v>0</v>
      </c>
      <c r="O225" s="8">
        <f t="shared" si="150"/>
        <v>0</v>
      </c>
      <c r="Q225" s="140">
        <f t="shared" si="155"/>
        <v>0</v>
      </c>
      <c r="R225">
        <f t="shared" si="156"/>
        <v>0</v>
      </c>
      <c r="S225">
        <f t="shared" si="157"/>
        <v>0</v>
      </c>
      <c r="T225">
        <f t="shared" si="158"/>
        <v>0</v>
      </c>
      <c r="U225">
        <f t="shared" si="159"/>
        <v>0</v>
      </c>
      <c r="V225">
        <f t="shared" si="160"/>
        <v>0</v>
      </c>
      <c r="W225">
        <f t="shared" si="161"/>
        <v>0</v>
      </c>
      <c r="X225">
        <f t="shared" si="162"/>
        <v>0</v>
      </c>
      <c r="Y225">
        <f t="shared" si="163"/>
        <v>0</v>
      </c>
      <c r="Z225">
        <f t="shared" si="164"/>
        <v>0</v>
      </c>
      <c r="AA225">
        <f t="shared" si="165"/>
        <v>0</v>
      </c>
      <c r="AB225">
        <f t="shared" si="166"/>
        <v>0</v>
      </c>
      <c r="AC225">
        <f t="shared" si="167"/>
        <v>0</v>
      </c>
      <c r="AD225">
        <f t="shared" si="168"/>
        <v>0</v>
      </c>
      <c r="AE225">
        <f t="shared" si="169"/>
        <v>0</v>
      </c>
      <c r="AF225">
        <f t="shared" si="151"/>
        <v>0</v>
      </c>
      <c r="AG225">
        <f t="shared" si="152"/>
        <v>0</v>
      </c>
      <c r="AL225" s="136"/>
      <c r="AM225" s="122">
        <v>0</v>
      </c>
      <c r="AN225" s="8">
        <f t="shared" si="112"/>
        <v>0</v>
      </c>
      <c r="AO225" s="122">
        <v>0</v>
      </c>
      <c r="AP225" s="8">
        <f t="shared" si="113"/>
        <v>0</v>
      </c>
    </row>
    <row r="226" spans="1:42" ht="14" thickBot="1">
      <c r="A226" s="273"/>
      <c r="B226" s="290"/>
      <c r="C226" s="279"/>
      <c r="D226" s="84" t="s">
        <v>60</v>
      </c>
      <c r="E226" s="116">
        <v>0</v>
      </c>
      <c r="F226" s="124">
        <v>0</v>
      </c>
      <c r="G226" s="27">
        <f t="shared" si="153"/>
        <v>0</v>
      </c>
      <c r="H226" s="124">
        <v>0</v>
      </c>
      <c r="I226" s="27">
        <f t="shared" si="154"/>
        <v>0</v>
      </c>
      <c r="J226" s="124">
        <v>0</v>
      </c>
      <c r="K226" s="27">
        <f t="shared" si="148"/>
        <v>0</v>
      </c>
      <c r="L226" s="124">
        <v>0</v>
      </c>
      <c r="M226" s="27">
        <f t="shared" si="149"/>
        <v>0</v>
      </c>
      <c r="N226" s="124">
        <v>0</v>
      </c>
      <c r="O226" s="27">
        <f t="shared" si="150"/>
        <v>0</v>
      </c>
      <c r="Q226" s="140">
        <f t="shared" si="155"/>
        <v>0</v>
      </c>
      <c r="R226">
        <f t="shared" si="156"/>
        <v>0</v>
      </c>
      <c r="S226">
        <f t="shared" si="157"/>
        <v>0</v>
      </c>
      <c r="T226">
        <f t="shared" si="158"/>
        <v>0</v>
      </c>
      <c r="U226">
        <f t="shared" si="159"/>
        <v>0</v>
      </c>
      <c r="V226">
        <f t="shared" si="160"/>
        <v>0</v>
      </c>
      <c r="W226">
        <f t="shared" si="161"/>
        <v>0</v>
      </c>
      <c r="X226">
        <f t="shared" si="162"/>
        <v>0</v>
      </c>
      <c r="Y226">
        <f t="shared" si="163"/>
        <v>0</v>
      </c>
      <c r="Z226">
        <f t="shared" si="164"/>
        <v>0</v>
      </c>
      <c r="AA226">
        <f t="shared" si="165"/>
        <v>0</v>
      </c>
      <c r="AB226">
        <f t="shared" si="166"/>
        <v>0</v>
      </c>
      <c r="AC226">
        <f t="shared" si="167"/>
        <v>0</v>
      </c>
      <c r="AD226">
        <f t="shared" si="168"/>
        <v>0</v>
      </c>
      <c r="AE226">
        <f t="shared" si="169"/>
        <v>0</v>
      </c>
      <c r="AF226">
        <f t="shared" si="151"/>
        <v>0</v>
      </c>
      <c r="AG226">
        <f t="shared" si="152"/>
        <v>0</v>
      </c>
      <c r="AL226" s="136"/>
      <c r="AM226" s="124">
        <v>0</v>
      </c>
      <c r="AN226" s="27">
        <f t="shared" si="112"/>
        <v>0</v>
      </c>
      <c r="AO226" s="124">
        <v>0</v>
      </c>
      <c r="AP226" s="27">
        <f t="shared" si="113"/>
        <v>0</v>
      </c>
    </row>
    <row r="227" spans="1:42" ht="13">
      <c r="A227" s="273"/>
      <c r="B227" s="264" t="s">
        <v>15</v>
      </c>
      <c r="C227" s="284">
        <v>290</v>
      </c>
      <c r="D227" s="81" t="s">
        <v>53</v>
      </c>
      <c r="E227" s="110">
        <v>1</v>
      </c>
      <c r="F227" s="122">
        <v>0</v>
      </c>
      <c r="G227" s="8">
        <f t="shared" si="153"/>
        <v>1</v>
      </c>
      <c r="H227" s="122">
        <v>0</v>
      </c>
      <c r="I227" s="8">
        <f t="shared" si="154"/>
        <v>1</v>
      </c>
      <c r="J227" s="122">
        <v>0</v>
      </c>
      <c r="K227" s="8">
        <f t="shared" si="148"/>
        <v>1</v>
      </c>
      <c r="L227" s="122">
        <v>0</v>
      </c>
      <c r="M227" s="8">
        <f t="shared" si="149"/>
        <v>1</v>
      </c>
      <c r="N227" s="122">
        <v>0</v>
      </c>
      <c r="O227" s="8">
        <f t="shared" si="150"/>
        <v>1</v>
      </c>
      <c r="Q227" s="140">
        <f t="shared" si="155"/>
        <v>0</v>
      </c>
      <c r="R227">
        <f t="shared" si="156"/>
        <v>0</v>
      </c>
      <c r="S227">
        <f t="shared" si="157"/>
        <v>0</v>
      </c>
      <c r="T227">
        <f t="shared" si="158"/>
        <v>0</v>
      </c>
      <c r="U227">
        <f t="shared" si="159"/>
        <v>0</v>
      </c>
      <c r="V227">
        <f t="shared" si="160"/>
        <v>0</v>
      </c>
      <c r="W227">
        <f t="shared" si="161"/>
        <v>0</v>
      </c>
      <c r="X227">
        <f t="shared" si="162"/>
        <v>0</v>
      </c>
      <c r="Y227">
        <f t="shared" si="163"/>
        <v>0</v>
      </c>
      <c r="Z227">
        <f t="shared" si="164"/>
        <v>0</v>
      </c>
      <c r="AA227">
        <f t="shared" si="165"/>
        <v>0</v>
      </c>
      <c r="AB227">
        <f t="shared" si="166"/>
        <v>0</v>
      </c>
      <c r="AC227">
        <f t="shared" si="167"/>
        <v>0</v>
      </c>
      <c r="AD227">
        <f t="shared" si="168"/>
        <v>0</v>
      </c>
      <c r="AE227">
        <f t="shared" si="169"/>
        <v>0</v>
      </c>
      <c r="AF227">
        <f t="shared" si="151"/>
        <v>0</v>
      </c>
      <c r="AG227">
        <f t="shared" si="152"/>
        <v>0</v>
      </c>
      <c r="AL227" s="136"/>
      <c r="AM227" s="122">
        <v>0</v>
      </c>
      <c r="AN227" s="8">
        <f t="shared" si="112"/>
        <v>1</v>
      </c>
      <c r="AO227" s="122">
        <v>0</v>
      </c>
      <c r="AP227" s="8">
        <f t="shared" si="113"/>
        <v>1</v>
      </c>
    </row>
    <row r="228" spans="1:42" ht="13">
      <c r="A228" s="273"/>
      <c r="B228" s="264"/>
      <c r="C228" s="278"/>
      <c r="D228" s="81" t="s">
        <v>54</v>
      </c>
      <c r="E228" s="110">
        <v>1</v>
      </c>
      <c r="F228" s="122">
        <v>0</v>
      </c>
      <c r="G228" s="8">
        <f t="shared" si="153"/>
        <v>1</v>
      </c>
      <c r="H228" s="122">
        <v>0</v>
      </c>
      <c r="I228" s="8">
        <f t="shared" si="154"/>
        <v>1</v>
      </c>
      <c r="J228" s="122">
        <v>0</v>
      </c>
      <c r="K228" s="8">
        <f t="shared" si="148"/>
        <v>1</v>
      </c>
      <c r="L228" s="122">
        <v>0</v>
      </c>
      <c r="M228" s="8">
        <f t="shared" si="149"/>
        <v>1</v>
      </c>
      <c r="N228" s="122">
        <v>0</v>
      </c>
      <c r="O228" s="8">
        <f t="shared" si="150"/>
        <v>1</v>
      </c>
      <c r="Q228" s="140">
        <f t="shared" si="155"/>
        <v>0</v>
      </c>
      <c r="R228">
        <f t="shared" si="156"/>
        <v>0</v>
      </c>
      <c r="S228">
        <f t="shared" si="157"/>
        <v>0</v>
      </c>
      <c r="T228">
        <f t="shared" si="158"/>
        <v>0</v>
      </c>
      <c r="U228">
        <f t="shared" si="159"/>
        <v>0</v>
      </c>
      <c r="V228">
        <f t="shared" si="160"/>
        <v>0</v>
      </c>
      <c r="W228">
        <f t="shared" si="161"/>
        <v>0</v>
      </c>
      <c r="X228">
        <f t="shared" si="162"/>
        <v>0</v>
      </c>
      <c r="Y228">
        <f t="shared" si="163"/>
        <v>0</v>
      </c>
      <c r="Z228">
        <f t="shared" si="164"/>
        <v>0</v>
      </c>
      <c r="AA228">
        <f t="shared" si="165"/>
        <v>0</v>
      </c>
      <c r="AB228">
        <f t="shared" si="166"/>
        <v>0</v>
      </c>
      <c r="AC228">
        <f t="shared" si="167"/>
        <v>0</v>
      </c>
      <c r="AD228">
        <f t="shared" si="168"/>
        <v>0</v>
      </c>
      <c r="AE228">
        <f t="shared" si="169"/>
        <v>0</v>
      </c>
      <c r="AF228">
        <f t="shared" si="151"/>
        <v>0</v>
      </c>
      <c r="AG228">
        <f t="shared" si="152"/>
        <v>0</v>
      </c>
      <c r="AL228" s="136"/>
      <c r="AM228" s="122">
        <v>0</v>
      </c>
      <c r="AN228" s="8">
        <f t="shared" si="112"/>
        <v>1</v>
      </c>
      <c r="AO228" s="122">
        <v>0</v>
      </c>
      <c r="AP228" s="8">
        <f t="shared" si="113"/>
        <v>1</v>
      </c>
    </row>
    <row r="229" spans="1:42" ht="13">
      <c r="A229" s="273"/>
      <c r="B229" s="264"/>
      <c r="C229" s="278"/>
      <c r="D229" s="81" t="s">
        <v>55</v>
      </c>
      <c r="E229" s="110">
        <v>0</v>
      </c>
      <c r="F229" s="122">
        <v>0</v>
      </c>
      <c r="G229" s="8">
        <f t="shared" si="153"/>
        <v>0</v>
      </c>
      <c r="H229" s="122">
        <v>0</v>
      </c>
      <c r="I229" s="8">
        <f t="shared" si="154"/>
        <v>0</v>
      </c>
      <c r="J229" s="122">
        <v>0</v>
      </c>
      <c r="K229" s="8">
        <f t="shared" si="148"/>
        <v>0</v>
      </c>
      <c r="L229" s="122">
        <v>0</v>
      </c>
      <c r="M229" s="8">
        <f t="shared" si="149"/>
        <v>0</v>
      </c>
      <c r="N229" s="122">
        <v>0</v>
      </c>
      <c r="O229" s="8">
        <f t="shared" si="150"/>
        <v>0</v>
      </c>
      <c r="Q229" s="140">
        <f t="shared" si="155"/>
        <v>0</v>
      </c>
      <c r="R229">
        <f t="shared" si="156"/>
        <v>0</v>
      </c>
      <c r="S229">
        <f t="shared" si="157"/>
        <v>0</v>
      </c>
      <c r="T229">
        <f t="shared" si="158"/>
        <v>0</v>
      </c>
      <c r="U229">
        <f t="shared" si="159"/>
        <v>0</v>
      </c>
      <c r="V229">
        <f t="shared" si="160"/>
        <v>0</v>
      </c>
      <c r="W229">
        <f t="shared" si="161"/>
        <v>0</v>
      </c>
      <c r="X229">
        <f t="shared" si="162"/>
        <v>0</v>
      </c>
      <c r="Y229">
        <f t="shared" si="163"/>
        <v>0</v>
      </c>
      <c r="Z229">
        <f t="shared" si="164"/>
        <v>0</v>
      </c>
      <c r="AA229">
        <f t="shared" si="165"/>
        <v>0</v>
      </c>
      <c r="AB229">
        <f t="shared" si="166"/>
        <v>0</v>
      </c>
      <c r="AC229">
        <f t="shared" si="167"/>
        <v>0</v>
      </c>
      <c r="AD229">
        <f t="shared" si="168"/>
        <v>0</v>
      </c>
      <c r="AE229">
        <f t="shared" si="169"/>
        <v>0</v>
      </c>
      <c r="AF229">
        <f t="shared" si="151"/>
        <v>0</v>
      </c>
      <c r="AG229">
        <f t="shared" si="152"/>
        <v>0</v>
      </c>
      <c r="AL229" s="136"/>
      <c r="AM229" s="122">
        <v>1</v>
      </c>
      <c r="AN229" s="8">
        <f t="shared" si="112"/>
        <v>-1</v>
      </c>
      <c r="AO229" s="122">
        <v>0</v>
      </c>
      <c r="AP229" s="8">
        <f t="shared" si="113"/>
        <v>0</v>
      </c>
    </row>
    <row r="230" spans="1:42" ht="13">
      <c r="A230" s="273"/>
      <c r="B230" s="264"/>
      <c r="C230" s="278"/>
      <c r="D230" s="81" t="s">
        <v>56</v>
      </c>
      <c r="E230" s="110">
        <v>1</v>
      </c>
      <c r="F230" s="122">
        <v>0</v>
      </c>
      <c r="G230" s="8">
        <f t="shared" si="153"/>
        <v>1</v>
      </c>
      <c r="H230" s="122">
        <v>0</v>
      </c>
      <c r="I230" s="8">
        <f t="shared" si="154"/>
        <v>1</v>
      </c>
      <c r="J230" s="122">
        <v>0</v>
      </c>
      <c r="K230" s="8">
        <f t="shared" si="148"/>
        <v>1</v>
      </c>
      <c r="L230" s="122">
        <v>0</v>
      </c>
      <c r="M230" s="8">
        <f t="shared" si="149"/>
        <v>1</v>
      </c>
      <c r="N230" s="122">
        <v>0</v>
      </c>
      <c r="O230" s="8">
        <f t="shared" si="150"/>
        <v>1</v>
      </c>
      <c r="Q230" s="140">
        <f t="shared" si="155"/>
        <v>0</v>
      </c>
      <c r="R230">
        <f t="shared" si="156"/>
        <v>0</v>
      </c>
      <c r="S230">
        <f t="shared" si="157"/>
        <v>0</v>
      </c>
      <c r="T230">
        <f t="shared" si="158"/>
        <v>0</v>
      </c>
      <c r="U230">
        <f t="shared" si="159"/>
        <v>0</v>
      </c>
      <c r="V230">
        <f t="shared" si="160"/>
        <v>0</v>
      </c>
      <c r="W230">
        <f t="shared" si="161"/>
        <v>0</v>
      </c>
      <c r="X230">
        <f t="shared" si="162"/>
        <v>0</v>
      </c>
      <c r="Y230">
        <f t="shared" si="163"/>
        <v>0</v>
      </c>
      <c r="Z230">
        <f t="shared" si="164"/>
        <v>0</v>
      </c>
      <c r="AA230">
        <f t="shared" si="165"/>
        <v>0</v>
      </c>
      <c r="AB230">
        <f t="shared" si="166"/>
        <v>0</v>
      </c>
      <c r="AC230">
        <f t="shared" si="167"/>
        <v>0</v>
      </c>
      <c r="AD230">
        <f t="shared" si="168"/>
        <v>0</v>
      </c>
      <c r="AE230">
        <f t="shared" si="169"/>
        <v>0</v>
      </c>
      <c r="AF230">
        <f t="shared" si="151"/>
        <v>0</v>
      </c>
      <c r="AG230">
        <f t="shared" si="152"/>
        <v>0</v>
      </c>
      <c r="AL230" s="136"/>
      <c r="AM230" s="122">
        <v>0</v>
      </c>
      <c r="AN230" s="8">
        <f t="shared" si="112"/>
        <v>1</v>
      </c>
      <c r="AO230" s="122">
        <v>0</v>
      </c>
      <c r="AP230" s="8">
        <f t="shared" si="113"/>
        <v>1</v>
      </c>
    </row>
    <row r="231" spans="1:42" ht="13">
      <c r="A231" s="273"/>
      <c r="B231" s="264"/>
      <c r="C231" s="278"/>
      <c r="D231" s="81" t="s">
        <v>57</v>
      </c>
      <c r="E231" s="110">
        <v>1</v>
      </c>
      <c r="F231" s="122">
        <v>0</v>
      </c>
      <c r="G231" s="8">
        <f t="shared" si="153"/>
        <v>1</v>
      </c>
      <c r="H231" s="122">
        <v>0</v>
      </c>
      <c r="I231" s="8">
        <f t="shared" si="154"/>
        <v>1</v>
      </c>
      <c r="J231" s="122">
        <v>0</v>
      </c>
      <c r="K231" s="8">
        <f t="shared" si="148"/>
        <v>1</v>
      </c>
      <c r="L231" s="122">
        <v>0</v>
      </c>
      <c r="M231" s="8">
        <f t="shared" si="149"/>
        <v>1</v>
      </c>
      <c r="N231" s="122">
        <v>0</v>
      </c>
      <c r="O231" s="8">
        <f t="shared" si="150"/>
        <v>1</v>
      </c>
      <c r="Q231" s="140">
        <f t="shared" si="155"/>
        <v>0</v>
      </c>
      <c r="R231">
        <f t="shared" si="156"/>
        <v>0</v>
      </c>
      <c r="S231">
        <f t="shared" si="157"/>
        <v>0</v>
      </c>
      <c r="T231">
        <f t="shared" si="158"/>
        <v>0</v>
      </c>
      <c r="U231">
        <f t="shared" si="159"/>
        <v>0</v>
      </c>
      <c r="V231">
        <f t="shared" si="160"/>
        <v>0</v>
      </c>
      <c r="W231">
        <f t="shared" si="161"/>
        <v>0</v>
      </c>
      <c r="X231">
        <f t="shared" si="162"/>
        <v>0</v>
      </c>
      <c r="Y231">
        <f t="shared" si="163"/>
        <v>0</v>
      </c>
      <c r="Z231">
        <f t="shared" si="164"/>
        <v>0</v>
      </c>
      <c r="AA231">
        <f t="shared" si="165"/>
        <v>0</v>
      </c>
      <c r="AB231">
        <f t="shared" si="166"/>
        <v>0</v>
      </c>
      <c r="AC231">
        <f t="shared" si="167"/>
        <v>0</v>
      </c>
      <c r="AD231">
        <f t="shared" si="168"/>
        <v>0</v>
      </c>
      <c r="AE231">
        <f t="shared" si="169"/>
        <v>0</v>
      </c>
      <c r="AF231">
        <f t="shared" si="151"/>
        <v>0</v>
      </c>
      <c r="AG231">
        <f t="shared" si="152"/>
        <v>0</v>
      </c>
      <c r="AL231" s="136"/>
      <c r="AM231" s="122">
        <v>0</v>
      </c>
      <c r="AN231" s="8">
        <f t="shared" si="112"/>
        <v>1</v>
      </c>
      <c r="AO231" s="122">
        <v>0</v>
      </c>
      <c r="AP231" s="8">
        <f t="shared" si="113"/>
        <v>1</v>
      </c>
    </row>
    <row r="232" spans="1:42" ht="13">
      <c r="A232" s="273"/>
      <c r="B232" s="264"/>
      <c r="C232" s="278"/>
      <c r="D232" s="81" t="s">
        <v>58</v>
      </c>
      <c r="E232" s="110">
        <v>1</v>
      </c>
      <c r="F232" s="122">
        <v>0</v>
      </c>
      <c r="G232" s="8">
        <f t="shared" si="153"/>
        <v>1</v>
      </c>
      <c r="H232" s="122">
        <v>0</v>
      </c>
      <c r="I232" s="8">
        <f t="shared" si="154"/>
        <v>1</v>
      </c>
      <c r="J232" s="122">
        <v>0</v>
      </c>
      <c r="K232" s="8">
        <f t="shared" si="148"/>
        <v>1</v>
      </c>
      <c r="L232" s="122">
        <v>0</v>
      </c>
      <c r="M232" s="8">
        <f t="shared" si="149"/>
        <v>1</v>
      </c>
      <c r="N232" s="122">
        <v>0</v>
      </c>
      <c r="O232" s="8">
        <f t="shared" si="150"/>
        <v>1</v>
      </c>
      <c r="Q232" s="140">
        <f t="shared" si="155"/>
        <v>0</v>
      </c>
      <c r="R232">
        <f t="shared" si="156"/>
        <v>0</v>
      </c>
      <c r="S232">
        <f t="shared" si="157"/>
        <v>0</v>
      </c>
      <c r="T232">
        <f t="shared" si="158"/>
        <v>0</v>
      </c>
      <c r="U232">
        <f t="shared" si="159"/>
        <v>0</v>
      </c>
      <c r="V232">
        <f t="shared" si="160"/>
        <v>0</v>
      </c>
      <c r="W232">
        <f t="shared" si="161"/>
        <v>0</v>
      </c>
      <c r="X232">
        <f t="shared" si="162"/>
        <v>0</v>
      </c>
      <c r="Y232">
        <f t="shared" si="163"/>
        <v>0</v>
      </c>
      <c r="Z232">
        <f t="shared" si="164"/>
        <v>0</v>
      </c>
      <c r="AA232">
        <f t="shared" si="165"/>
        <v>0</v>
      </c>
      <c r="AB232">
        <f t="shared" si="166"/>
        <v>0</v>
      </c>
      <c r="AC232">
        <f t="shared" si="167"/>
        <v>0</v>
      </c>
      <c r="AD232">
        <f t="shared" si="168"/>
        <v>0</v>
      </c>
      <c r="AE232">
        <f t="shared" si="169"/>
        <v>0</v>
      </c>
      <c r="AF232">
        <f t="shared" si="151"/>
        <v>0</v>
      </c>
      <c r="AG232">
        <f t="shared" si="152"/>
        <v>0</v>
      </c>
      <c r="AL232" s="136"/>
      <c r="AM232" s="122">
        <v>0</v>
      </c>
      <c r="AN232" s="8">
        <f t="shared" si="112"/>
        <v>1</v>
      </c>
      <c r="AO232" s="122">
        <v>1</v>
      </c>
      <c r="AP232" s="8">
        <f t="shared" si="113"/>
        <v>0</v>
      </c>
    </row>
    <row r="233" spans="1:42" ht="13">
      <c r="A233" s="273"/>
      <c r="B233" s="264"/>
      <c r="C233" s="278"/>
      <c r="D233" s="81" t="s">
        <v>59</v>
      </c>
      <c r="E233" s="110">
        <v>0</v>
      </c>
      <c r="F233" s="122">
        <v>0</v>
      </c>
      <c r="G233" s="8">
        <f t="shared" si="153"/>
        <v>0</v>
      </c>
      <c r="H233" s="122">
        <v>0</v>
      </c>
      <c r="I233" s="8">
        <f t="shared" si="154"/>
        <v>0</v>
      </c>
      <c r="J233" s="122">
        <v>0</v>
      </c>
      <c r="K233" s="8">
        <f t="shared" si="148"/>
        <v>0</v>
      </c>
      <c r="L233" s="122">
        <v>0</v>
      </c>
      <c r="M233" s="8">
        <f t="shared" si="149"/>
        <v>0</v>
      </c>
      <c r="N233" s="122">
        <v>0</v>
      </c>
      <c r="O233" s="8">
        <f t="shared" si="150"/>
        <v>0</v>
      </c>
      <c r="Q233" s="140">
        <f t="shared" si="155"/>
        <v>0</v>
      </c>
      <c r="R233">
        <f t="shared" si="156"/>
        <v>0</v>
      </c>
      <c r="S233">
        <f t="shared" si="157"/>
        <v>0</v>
      </c>
      <c r="T233">
        <f t="shared" si="158"/>
        <v>0</v>
      </c>
      <c r="U233">
        <f t="shared" si="159"/>
        <v>0</v>
      </c>
      <c r="V233">
        <f t="shared" si="160"/>
        <v>0</v>
      </c>
      <c r="W233">
        <f t="shared" si="161"/>
        <v>0</v>
      </c>
      <c r="X233">
        <f t="shared" si="162"/>
        <v>0</v>
      </c>
      <c r="Y233">
        <f t="shared" si="163"/>
        <v>0</v>
      </c>
      <c r="Z233">
        <f t="shared" si="164"/>
        <v>0</v>
      </c>
      <c r="AA233">
        <f t="shared" si="165"/>
        <v>0</v>
      </c>
      <c r="AB233">
        <f t="shared" si="166"/>
        <v>0</v>
      </c>
      <c r="AC233">
        <f t="shared" si="167"/>
        <v>0</v>
      </c>
      <c r="AD233">
        <f t="shared" si="168"/>
        <v>0</v>
      </c>
      <c r="AE233">
        <f t="shared" si="169"/>
        <v>0</v>
      </c>
      <c r="AF233">
        <f t="shared" si="151"/>
        <v>0</v>
      </c>
      <c r="AG233">
        <f t="shared" si="152"/>
        <v>0</v>
      </c>
      <c r="AL233" s="136"/>
      <c r="AM233" s="122">
        <v>0</v>
      </c>
      <c r="AN233" s="8">
        <f t="shared" si="112"/>
        <v>0</v>
      </c>
      <c r="AO233" s="122">
        <v>0</v>
      </c>
      <c r="AP233" s="8">
        <f t="shared" si="113"/>
        <v>0</v>
      </c>
    </row>
    <row r="234" spans="1:42" ht="13">
      <c r="A234" s="273"/>
      <c r="B234" s="264"/>
      <c r="C234" s="285"/>
      <c r="D234" s="81" t="s">
        <v>60</v>
      </c>
      <c r="E234" s="110">
        <v>0</v>
      </c>
      <c r="F234" s="122">
        <v>0</v>
      </c>
      <c r="G234" s="8">
        <f t="shared" si="153"/>
        <v>0</v>
      </c>
      <c r="H234" s="122">
        <v>0</v>
      </c>
      <c r="I234" s="8">
        <f t="shared" si="154"/>
        <v>0</v>
      </c>
      <c r="J234" s="122">
        <v>0</v>
      </c>
      <c r="K234" s="8">
        <f t="shared" si="148"/>
        <v>0</v>
      </c>
      <c r="L234" s="122">
        <v>0</v>
      </c>
      <c r="M234" s="8">
        <f t="shared" si="149"/>
        <v>0</v>
      </c>
      <c r="N234" s="122">
        <v>0</v>
      </c>
      <c r="O234" s="8">
        <f t="shared" si="150"/>
        <v>0</v>
      </c>
      <c r="Q234" s="140">
        <f t="shared" si="155"/>
        <v>0</v>
      </c>
      <c r="R234">
        <f t="shared" si="156"/>
        <v>0</v>
      </c>
      <c r="S234">
        <f t="shared" si="157"/>
        <v>0</v>
      </c>
      <c r="T234">
        <f t="shared" si="158"/>
        <v>0</v>
      </c>
      <c r="U234">
        <f t="shared" si="159"/>
        <v>0</v>
      </c>
      <c r="V234">
        <f t="shared" si="160"/>
        <v>0</v>
      </c>
      <c r="W234">
        <f t="shared" si="161"/>
        <v>0</v>
      </c>
      <c r="X234">
        <f t="shared" si="162"/>
        <v>0</v>
      </c>
      <c r="Y234">
        <f t="shared" si="163"/>
        <v>0</v>
      </c>
      <c r="Z234">
        <f t="shared" si="164"/>
        <v>0</v>
      </c>
      <c r="AA234">
        <f t="shared" si="165"/>
        <v>0</v>
      </c>
      <c r="AB234">
        <f t="shared" si="166"/>
        <v>0</v>
      </c>
      <c r="AC234">
        <f t="shared" si="167"/>
        <v>0</v>
      </c>
      <c r="AD234">
        <f t="shared" si="168"/>
        <v>0</v>
      </c>
      <c r="AE234">
        <f t="shared" si="169"/>
        <v>0</v>
      </c>
      <c r="AF234">
        <f t="shared" si="151"/>
        <v>0</v>
      </c>
      <c r="AG234">
        <f t="shared" si="152"/>
        <v>0</v>
      </c>
      <c r="AL234" s="136"/>
      <c r="AM234" s="122">
        <v>0</v>
      </c>
      <c r="AN234" s="8">
        <f t="shared" si="112"/>
        <v>0</v>
      </c>
      <c r="AO234" s="122">
        <v>0</v>
      </c>
      <c r="AP234" s="8">
        <f t="shared" si="113"/>
        <v>0</v>
      </c>
    </row>
    <row r="235" spans="1:42" ht="13">
      <c r="A235" s="273"/>
      <c r="B235" s="263" t="s">
        <v>16</v>
      </c>
      <c r="C235" s="277">
        <v>33</v>
      </c>
      <c r="D235" s="80" t="s">
        <v>50</v>
      </c>
      <c r="E235" s="109">
        <v>1</v>
      </c>
      <c r="F235" s="121">
        <v>1</v>
      </c>
      <c r="G235" s="5">
        <f t="shared" si="153"/>
        <v>0</v>
      </c>
      <c r="H235" s="121">
        <v>1</v>
      </c>
      <c r="I235" s="5">
        <f t="shared" si="154"/>
        <v>0</v>
      </c>
      <c r="J235" s="121">
        <v>0</v>
      </c>
      <c r="K235" s="5">
        <f t="shared" si="148"/>
        <v>1</v>
      </c>
      <c r="L235" s="121">
        <v>0</v>
      </c>
      <c r="M235" s="5">
        <f t="shared" si="149"/>
        <v>1</v>
      </c>
      <c r="N235" s="121">
        <v>0</v>
      </c>
      <c r="O235" s="5">
        <f t="shared" si="150"/>
        <v>1</v>
      </c>
      <c r="Q235" s="140">
        <f t="shared" si="155"/>
        <v>0</v>
      </c>
      <c r="R235">
        <f t="shared" si="156"/>
        <v>0</v>
      </c>
      <c r="S235">
        <f t="shared" si="157"/>
        <v>0</v>
      </c>
      <c r="T235">
        <f t="shared" si="158"/>
        <v>0</v>
      </c>
      <c r="U235">
        <f t="shared" si="159"/>
        <v>0</v>
      </c>
      <c r="V235">
        <f t="shared" si="160"/>
        <v>0</v>
      </c>
      <c r="W235">
        <f t="shared" si="161"/>
        <v>0</v>
      </c>
      <c r="X235">
        <f t="shared" si="162"/>
        <v>0</v>
      </c>
      <c r="Y235">
        <f t="shared" si="163"/>
        <v>0</v>
      </c>
      <c r="Z235">
        <f t="shared" si="164"/>
        <v>0</v>
      </c>
      <c r="AA235">
        <f t="shared" si="165"/>
        <v>0</v>
      </c>
      <c r="AB235">
        <f t="shared" si="166"/>
        <v>1</v>
      </c>
      <c r="AC235">
        <f t="shared" si="167"/>
        <v>0</v>
      </c>
      <c r="AD235">
        <f t="shared" si="168"/>
        <v>0</v>
      </c>
      <c r="AE235">
        <f t="shared" si="169"/>
        <v>0</v>
      </c>
      <c r="AF235">
        <f t="shared" si="151"/>
        <v>1</v>
      </c>
      <c r="AG235">
        <f t="shared" si="152"/>
        <v>1</v>
      </c>
      <c r="AL235" s="136"/>
      <c r="AM235" s="121">
        <v>1</v>
      </c>
      <c r="AN235" s="5">
        <f t="shared" si="112"/>
        <v>0</v>
      </c>
      <c r="AO235" s="121">
        <v>1</v>
      </c>
      <c r="AP235" s="5">
        <f t="shared" si="113"/>
        <v>0</v>
      </c>
    </row>
    <row r="236" spans="1:42" ht="13">
      <c r="A236" s="273"/>
      <c r="B236" s="264"/>
      <c r="C236" s="278"/>
      <c r="D236" s="81" t="s">
        <v>51</v>
      </c>
      <c r="E236" s="110">
        <v>1</v>
      </c>
      <c r="F236" s="122">
        <v>1</v>
      </c>
      <c r="G236" s="8">
        <f t="shared" si="153"/>
        <v>0</v>
      </c>
      <c r="H236" s="122">
        <v>1</v>
      </c>
      <c r="I236" s="8">
        <f t="shared" si="154"/>
        <v>0</v>
      </c>
      <c r="J236" s="122">
        <v>0</v>
      </c>
      <c r="K236" s="8">
        <f t="shared" si="148"/>
        <v>1</v>
      </c>
      <c r="L236" s="122">
        <v>0</v>
      </c>
      <c r="M236" s="8">
        <f t="shared" si="149"/>
        <v>1</v>
      </c>
      <c r="N236" s="122">
        <v>0</v>
      </c>
      <c r="O236" s="8">
        <f t="shared" si="150"/>
        <v>1</v>
      </c>
      <c r="Q236" s="140">
        <f t="shared" si="155"/>
        <v>0</v>
      </c>
      <c r="R236">
        <f t="shared" si="156"/>
        <v>0</v>
      </c>
      <c r="S236">
        <f t="shared" si="157"/>
        <v>0</v>
      </c>
      <c r="T236">
        <f t="shared" si="158"/>
        <v>0</v>
      </c>
      <c r="U236">
        <f t="shared" si="159"/>
        <v>0</v>
      </c>
      <c r="V236">
        <f t="shared" si="160"/>
        <v>0</v>
      </c>
      <c r="W236">
        <f t="shared" si="161"/>
        <v>0</v>
      </c>
      <c r="X236">
        <f t="shared" si="162"/>
        <v>0</v>
      </c>
      <c r="Y236">
        <f t="shared" si="163"/>
        <v>0</v>
      </c>
      <c r="Z236">
        <f t="shared" si="164"/>
        <v>0</v>
      </c>
      <c r="AA236">
        <f t="shared" si="165"/>
        <v>0</v>
      </c>
      <c r="AB236">
        <f t="shared" si="166"/>
        <v>1</v>
      </c>
      <c r="AC236">
        <f t="shared" si="167"/>
        <v>0</v>
      </c>
      <c r="AD236">
        <f t="shared" si="168"/>
        <v>0</v>
      </c>
      <c r="AE236">
        <f t="shared" si="169"/>
        <v>0</v>
      </c>
      <c r="AF236">
        <f t="shared" si="151"/>
        <v>1</v>
      </c>
      <c r="AG236">
        <f t="shared" si="152"/>
        <v>1</v>
      </c>
      <c r="AL236" s="136"/>
      <c r="AM236" s="122">
        <v>1</v>
      </c>
      <c r="AN236" s="8">
        <f t="shared" si="112"/>
        <v>0</v>
      </c>
      <c r="AO236" s="122">
        <v>1</v>
      </c>
      <c r="AP236" s="8">
        <f t="shared" si="113"/>
        <v>0</v>
      </c>
    </row>
    <row r="237" spans="1:42" ht="14" thickBot="1">
      <c r="A237" s="273"/>
      <c r="B237" s="265"/>
      <c r="C237" s="279"/>
      <c r="D237" s="84" t="s">
        <v>52</v>
      </c>
      <c r="E237" s="116">
        <v>0</v>
      </c>
      <c r="F237" s="124">
        <v>0</v>
      </c>
      <c r="G237" s="27">
        <f t="shared" si="153"/>
        <v>0</v>
      </c>
      <c r="H237" s="124">
        <v>0</v>
      </c>
      <c r="I237" s="27">
        <f t="shared" si="154"/>
        <v>0</v>
      </c>
      <c r="J237" s="124">
        <v>0</v>
      </c>
      <c r="K237" s="27">
        <f t="shared" si="148"/>
        <v>0</v>
      </c>
      <c r="L237" s="124">
        <v>0</v>
      </c>
      <c r="M237" s="27">
        <f t="shared" si="149"/>
        <v>0</v>
      </c>
      <c r="N237" s="124">
        <v>0</v>
      </c>
      <c r="O237" s="27">
        <f t="shared" si="150"/>
        <v>0</v>
      </c>
      <c r="Q237" s="140">
        <f t="shared" si="155"/>
        <v>0</v>
      </c>
      <c r="R237">
        <f t="shared" si="156"/>
        <v>0</v>
      </c>
      <c r="S237">
        <f t="shared" si="157"/>
        <v>0</v>
      </c>
      <c r="T237">
        <f t="shared" si="158"/>
        <v>0</v>
      </c>
      <c r="U237">
        <f t="shared" si="159"/>
        <v>0</v>
      </c>
      <c r="V237">
        <f t="shared" si="160"/>
        <v>0</v>
      </c>
      <c r="W237">
        <f t="shared" si="161"/>
        <v>0</v>
      </c>
      <c r="X237">
        <f t="shared" si="162"/>
        <v>0</v>
      </c>
      <c r="Y237">
        <f t="shared" si="163"/>
        <v>0</v>
      </c>
      <c r="Z237">
        <f t="shared" si="164"/>
        <v>0</v>
      </c>
      <c r="AA237">
        <f t="shared" si="165"/>
        <v>0</v>
      </c>
      <c r="AB237">
        <f t="shared" si="166"/>
        <v>0</v>
      </c>
      <c r="AC237">
        <f t="shared" si="167"/>
        <v>0</v>
      </c>
      <c r="AD237">
        <f t="shared" si="168"/>
        <v>0</v>
      </c>
      <c r="AE237">
        <f t="shared" si="169"/>
        <v>0</v>
      </c>
      <c r="AF237">
        <f t="shared" si="151"/>
        <v>0</v>
      </c>
      <c r="AG237">
        <f t="shared" si="152"/>
        <v>0</v>
      </c>
      <c r="AL237" s="136"/>
      <c r="AM237" s="124">
        <v>0</v>
      </c>
      <c r="AN237" s="27">
        <f t="shared" si="112"/>
        <v>0</v>
      </c>
      <c r="AO237" s="124">
        <v>0</v>
      </c>
      <c r="AP237" s="27">
        <f t="shared" si="113"/>
        <v>0</v>
      </c>
    </row>
    <row r="238" spans="1:42" ht="13">
      <c r="A238" s="273"/>
      <c r="B238" s="263" t="s">
        <v>16</v>
      </c>
      <c r="C238" s="284">
        <v>57</v>
      </c>
      <c r="D238" s="80" t="s">
        <v>50</v>
      </c>
      <c r="E238" s="109">
        <v>1</v>
      </c>
      <c r="F238" s="121">
        <v>0</v>
      </c>
      <c r="G238" s="5">
        <f t="shared" si="153"/>
        <v>1</v>
      </c>
      <c r="H238" s="121">
        <v>0</v>
      </c>
      <c r="I238" s="5">
        <f t="shared" si="154"/>
        <v>1</v>
      </c>
      <c r="J238" s="121">
        <v>0</v>
      </c>
      <c r="K238" s="5">
        <f t="shared" si="148"/>
        <v>1</v>
      </c>
      <c r="L238" s="121">
        <v>0</v>
      </c>
      <c r="M238" s="5">
        <f t="shared" si="149"/>
        <v>1</v>
      </c>
      <c r="N238" s="121">
        <v>0</v>
      </c>
      <c r="O238" s="5">
        <f t="shared" si="150"/>
        <v>1</v>
      </c>
      <c r="Q238" s="140">
        <f t="shared" si="155"/>
        <v>0</v>
      </c>
      <c r="R238">
        <f t="shared" si="156"/>
        <v>0</v>
      </c>
      <c r="S238">
        <f t="shared" si="157"/>
        <v>0</v>
      </c>
      <c r="T238">
        <f t="shared" si="158"/>
        <v>0</v>
      </c>
      <c r="U238">
        <f t="shared" si="159"/>
        <v>0</v>
      </c>
      <c r="V238">
        <f t="shared" si="160"/>
        <v>0</v>
      </c>
      <c r="W238">
        <f t="shared" si="161"/>
        <v>0</v>
      </c>
      <c r="X238">
        <f t="shared" si="162"/>
        <v>0</v>
      </c>
      <c r="Y238">
        <f t="shared" si="163"/>
        <v>0</v>
      </c>
      <c r="Z238">
        <f t="shared" si="164"/>
        <v>0</v>
      </c>
      <c r="AA238">
        <f t="shared" si="165"/>
        <v>0</v>
      </c>
      <c r="AB238">
        <f t="shared" si="166"/>
        <v>0</v>
      </c>
      <c r="AC238">
        <f t="shared" si="167"/>
        <v>0</v>
      </c>
      <c r="AD238">
        <f t="shared" si="168"/>
        <v>0</v>
      </c>
      <c r="AE238">
        <f t="shared" si="169"/>
        <v>0</v>
      </c>
      <c r="AF238">
        <f t="shared" si="151"/>
        <v>0</v>
      </c>
      <c r="AG238">
        <f t="shared" si="152"/>
        <v>0</v>
      </c>
      <c r="AL238" s="136"/>
      <c r="AM238" s="121">
        <v>0</v>
      </c>
      <c r="AN238" s="5">
        <f t="shared" si="112"/>
        <v>1</v>
      </c>
      <c r="AO238" s="121">
        <v>0</v>
      </c>
      <c r="AP238" s="5">
        <f t="shared" si="113"/>
        <v>1</v>
      </c>
    </row>
    <row r="239" spans="1:42" ht="13">
      <c r="A239" s="273"/>
      <c r="B239" s="264"/>
      <c r="C239" s="278"/>
      <c r="D239" s="81" t="s">
        <v>51</v>
      </c>
      <c r="E239" s="110">
        <v>1</v>
      </c>
      <c r="F239" s="122">
        <v>0</v>
      </c>
      <c r="G239" s="8">
        <f t="shared" si="153"/>
        <v>1</v>
      </c>
      <c r="H239" s="122">
        <v>0</v>
      </c>
      <c r="I239" s="8">
        <f t="shared" si="154"/>
        <v>1</v>
      </c>
      <c r="J239" s="122">
        <v>0</v>
      </c>
      <c r="K239" s="8">
        <f t="shared" si="148"/>
        <v>1</v>
      </c>
      <c r="L239" s="122">
        <v>0</v>
      </c>
      <c r="M239" s="8">
        <f t="shared" si="149"/>
        <v>1</v>
      </c>
      <c r="N239" s="122">
        <v>0</v>
      </c>
      <c r="O239" s="8">
        <f t="shared" si="150"/>
        <v>1</v>
      </c>
      <c r="Q239" s="140">
        <f t="shared" si="155"/>
        <v>0</v>
      </c>
      <c r="R239">
        <f t="shared" si="156"/>
        <v>0</v>
      </c>
      <c r="S239">
        <f t="shared" si="157"/>
        <v>0</v>
      </c>
      <c r="T239">
        <f t="shared" si="158"/>
        <v>0</v>
      </c>
      <c r="U239">
        <f t="shared" si="159"/>
        <v>0</v>
      </c>
      <c r="V239">
        <f t="shared" si="160"/>
        <v>0</v>
      </c>
      <c r="W239">
        <f t="shared" si="161"/>
        <v>0</v>
      </c>
      <c r="X239">
        <f t="shared" si="162"/>
        <v>0</v>
      </c>
      <c r="Y239">
        <f t="shared" si="163"/>
        <v>0</v>
      </c>
      <c r="Z239">
        <f t="shared" si="164"/>
        <v>0</v>
      </c>
      <c r="AA239">
        <f t="shared" si="165"/>
        <v>0</v>
      </c>
      <c r="AB239">
        <f t="shared" si="166"/>
        <v>0</v>
      </c>
      <c r="AC239">
        <f t="shared" si="167"/>
        <v>0</v>
      </c>
      <c r="AD239">
        <f t="shared" si="168"/>
        <v>0</v>
      </c>
      <c r="AE239">
        <f t="shared" si="169"/>
        <v>0</v>
      </c>
      <c r="AF239">
        <f t="shared" si="151"/>
        <v>0</v>
      </c>
      <c r="AG239">
        <f t="shared" si="152"/>
        <v>0</v>
      </c>
      <c r="AL239" s="136"/>
      <c r="AM239" s="122">
        <v>0</v>
      </c>
      <c r="AN239" s="8">
        <f t="shared" si="112"/>
        <v>1</v>
      </c>
      <c r="AO239" s="122">
        <v>0</v>
      </c>
      <c r="AP239" s="8">
        <f t="shared" si="113"/>
        <v>1</v>
      </c>
    </row>
    <row r="240" spans="1:42" ht="14" thickBot="1">
      <c r="A240" s="274"/>
      <c r="B240" s="265"/>
      <c r="C240" s="279"/>
      <c r="D240" s="84" t="s">
        <v>52</v>
      </c>
      <c r="E240" s="116">
        <v>0</v>
      </c>
      <c r="F240" s="124">
        <v>0</v>
      </c>
      <c r="G240" s="27">
        <f t="shared" si="153"/>
        <v>0</v>
      </c>
      <c r="H240" s="124">
        <v>0</v>
      </c>
      <c r="I240" s="27">
        <f t="shared" si="154"/>
        <v>0</v>
      </c>
      <c r="J240" s="124">
        <v>0</v>
      </c>
      <c r="K240" s="27">
        <f t="shared" si="148"/>
        <v>0</v>
      </c>
      <c r="L240" s="124">
        <v>0</v>
      </c>
      <c r="M240" s="27">
        <f t="shared" si="149"/>
        <v>0</v>
      </c>
      <c r="N240" s="124">
        <v>0</v>
      </c>
      <c r="O240" s="27">
        <f t="shared" si="150"/>
        <v>0</v>
      </c>
      <c r="Q240" s="140">
        <f t="shared" si="155"/>
        <v>0</v>
      </c>
      <c r="R240">
        <f t="shared" si="156"/>
        <v>0</v>
      </c>
      <c r="S240">
        <f t="shared" si="157"/>
        <v>0</v>
      </c>
      <c r="T240">
        <f t="shared" si="158"/>
        <v>0</v>
      </c>
      <c r="U240">
        <f t="shared" si="159"/>
        <v>0</v>
      </c>
      <c r="V240">
        <f t="shared" si="160"/>
        <v>0</v>
      </c>
      <c r="W240">
        <f t="shared" si="161"/>
        <v>0</v>
      </c>
      <c r="X240">
        <f t="shared" si="162"/>
        <v>0</v>
      </c>
      <c r="Y240">
        <f t="shared" si="163"/>
        <v>0</v>
      </c>
      <c r="Z240">
        <f t="shared" si="164"/>
        <v>0</v>
      </c>
      <c r="AA240">
        <f t="shared" si="165"/>
        <v>0</v>
      </c>
      <c r="AB240">
        <f t="shared" si="166"/>
        <v>0</v>
      </c>
      <c r="AC240">
        <f t="shared" si="167"/>
        <v>0</v>
      </c>
      <c r="AD240">
        <f t="shared" si="168"/>
        <v>0</v>
      </c>
      <c r="AE240">
        <f t="shared" si="169"/>
        <v>0</v>
      </c>
      <c r="AF240">
        <f t="shared" si="151"/>
        <v>0</v>
      </c>
      <c r="AG240">
        <f t="shared" si="152"/>
        <v>0</v>
      </c>
      <c r="AL240" s="136"/>
      <c r="AM240" s="124">
        <v>0</v>
      </c>
      <c r="AN240" s="27">
        <f t="shared" si="112"/>
        <v>0</v>
      </c>
      <c r="AO240" s="124">
        <v>0</v>
      </c>
      <c r="AP240" s="27">
        <f t="shared" si="113"/>
        <v>0</v>
      </c>
    </row>
    <row r="241" spans="1:42" ht="13">
      <c r="A241" s="251"/>
      <c r="B241" s="263" t="s">
        <v>18</v>
      </c>
      <c r="C241" s="277">
        <v>78</v>
      </c>
      <c r="D241" s="80" t="s">
        <v>80</v>
      </c>
      <c r="E241" s="109">
        <v>0</v>
      </c>
      <c r="F241" s="121">
        <v>0</v>
      </c>
      <c r="G241" s="5">
        <f t="shared" si="153"/>
        <v>0</v>
      </c>
      <c r="H241" s="121">
        <v>0</v>
      </c>
      <c r="I241" s="5">
        <f t="shared" si="154"/>
        <v>0</v>
      </c>
      <c r="J241" s="121">
        <v>0</v>
      </c>
      <c r="K241" s="5">
        <f t="shared" si="148"/>
        <v>0</v>
      </c>
      <c r="L241" s="121">
        <v>0</v>
      </c>
      <c r="M241" s="5">
        <f t="shared" si="149"/>
        <v>0</v>
      </c>
      <c r="N241" s="121">
        <v>0</v>
      </c>
      <c r="O241" s="5">
        <f t="shared" si="150"/>
        <v>0</v>
      </c>
      <c r="Q241" s="140">
        <f t="shared" si="155"/>
        <v>0</v>
      </c>
      <c r="R241">
        <f t="shared" si="156"/>
        <v>0</v>
      </c>
      <c r="S241">
        <f t="shared" si="157"/>
        <v>0</v>
      </c>
      <c r="T241">
        <f t="shared" si="158"/>
        <v>0</v>
      </c>
      <c r="U241">
        <f t="shared" si="159"/>
        <v>0</v>
      </c>
      <c r="V241">
        <f t="shared" si="160"/>
        <v>0</v>
      </c>
      <c r="W241">
        <f t="shared" si="161"/>
        <v>0</v>
      </c>
      <c r="X241">
        <f t="shared" si="162"/>
        <v>0</v>
      </c>
      <c r="Y241">
        <f t="shared" si="163"/>
        <v>0</v>
      </c>
      <c r="Z241">
        <f t="shared" si="164"/>
        <v>0</v>
      </c>
      <c r="AA241">
        <f t="shared" si="165"/>
        <v>0</v>
      </c>
      <c r="AB241">
        <f t="shared" si="166"/>
        <v>0</v>
      </c>
      <c r="AC241">
        <f t="shared" si="167"/>
        <v>0</v>
      </c>
      <c r="AD241">
        <f t="shared" si="168"/>
        <v>0</v>
      </c>
      <c r="AE241">
        <f t="shared" si="169"/>
        <v>0</v>
      </c>
      <c r="AF241">
        <f t="shared" si="151"/>
        <v>0</v>
      </c>
      <c r="AG241">
        <f t="shared" si="152"/>
        <v>0</v>
      </c>
      <c r="AL241" s="136"/>
      <c r="AM241" s="121">
        <v>0</v>
      </c>
      <c r="AN241" s="5">
        <f t="shared" ref="AN241:AN304" si="170">$E241-AM241</f>
        <v>0</v>
      </c>
      <c r="AO241" s="121">
        <v>0</v>
      </c>
      <c r="AP241" s="5">
        <f t="shared" ref="AP241:AP304" si="171">$E241-AO241</f>
        <v>0</v>
      </c>
    </row>
    <row r="242" spans="1:42" ht="13">
      <c r="A242" s="251"/>
      <c r="B242" s="264"/>
      <c r="C242" s="278"/>
      <c r="D242" s="81" t="s">
        <v>81</v>
      </c>
      <c r="E242" s="110">
        <v>0</v>
      </c>
      <c r="F242" s="122">
        <v>0</v>
      </c>
      <c r="G242" s="8">
        <f t="shared" si="153"/>
        <v>0</v>
      </c>
      <c r="H242" s="122">
        <v>0</v>
      </c>
      <c r="I242" s="8">
        <f t="shared" si="154"/>
        <v>0</v>
      </c>
      <c r="J242" s="122">
        <v>0</v>
      </c>
      <c r="K242" s="8">
        <f t="shared" si="148"/>
        <v>0</v>
      </c>
      <c r="L242" s="122">
        <v>0</v>
      </c>
      <c r="M242" s="8">
        <f t="shared" si="149"/>
        <v>0</v>
      </c>
      <c r="N242" s="122">
        <v>0</v>
      </c>
      <c r="O242" s="8">
        <f t="shared" si="150"/>
        <v>0</v>
      </c>
      <c r="Q242" s="140">
        <f t="shared" si="155"/>
        <v>0</v>
      </c>
      <c r="R242">
        <f t="shared" si="156"/>
        <v>0</v>
      </c>
      <c r="S242">
        <f t="shared" si="157"/>
        <v>0</v>
      </c>
      <c r="T242">
        <f t="shared" si="158"/>
        <v>0</v>
      </c>
      <c r="U242">
        <f t="shared" si="159"/>
        <v>0</v>
      </c>
      <c r="V242">
        <f t="shared" si="160"/>
        <v>0</v>
      </c>
      <c r="W242">
        <f t="shared" si="161"/>
        <v>0</v>
      </c>
      <c r="X242">
        <f t="shared" si="162"/>
        <v>0</v>
      </c>
      <c r="Y242">
        <f t="shared" si="163"/>
        <v>0</v>
      </c>
      <c r="Z242">
        <f t="shared" si="164"/>
        <v>0</v>
      </c>
      <c r="AA242">
        <f t="shared" si="165"/>
        <v>0</v>
      </c>
      <c r="AB242">
        <f t="shared" si="166"/>
        <v>0</v>
      </c>
      <c r="AC242">
        <f t="shared" si="167"/>
        <v>0</v>
      </c>
      <c r="AD242">
        <f t="shared" si="168"/>
        <v>0</v>
      </c>
      <c r="AE242">
        <f t="shared" si="169"/>
        <v>0</v>
      </c>
      <c r="AF242">
        <f t="shared" si="151"/>
        <v>0</v>
      </c>
      <c r="AG242">
        <f t="shared" si="152"/>
        <v>0</v>
      </c>
      <c r="AL242" s="136"/>
      <c r="AM242" s="122">
        <v>0</v>
      </c>
      <c r="AN242" s="8">
        <f t="shared" si="170"/>
        <v>0</v>
      </c>
      <c r="AO242" s="122">
        <v>0</v>
      </c>
      <c r="AP242" s="8">
        <f t="shared" si="171"/>
        <v>0</v>
      </c>
    </row>
    <row r="243" spans="1:42" ht="13">
      <c r="A243" s="251"/>
      <c r="B243" s="264"/>
      <c r="C243" s="278"/>
      <c r="D243" s="81" t="s">
        <v>82</v>
      </c>
      <c r="E243" s="110">
        <v>0</v>
      </c>
      <c r="F243" s="122">
        <v>0</v>
      </c>
      <c r="G243" s="8">
        <f t="shared" si="153"/>
        <v>0</v>
      </c>
      <c r="H243" s="122">
        <v>0</v>
      </c>
      <c r="I243" s="8">
        <f t="shared" si="154"/>
        <v>0</v>
      </c>
      <c r="J243" s="122">
        <v>0</v>
      </c>
      <c r="K243" s="8">
        <f t="shared" si="148"/>
        <v>0</v>
      </c>
      <c r="L243" s="122">
        <v>0</v>
      </c>
      <c r="M243" s="8">
        <f t="shared" si="149"/>
        <v>0</v>
      </c>
      <c r="N243" s="122">
        <v>0</v>
      </c>
      <c r="O243" s="8">
        <f t="shared" si="150"/>
        <v>0</v>
      </c>
      <c r="Q243" s="140">
        <f t="shared" si="155"/>
        <v>0</v>
      </c>
      <c r="R243">
        <f t="shared" si="156"/>
        <v>0</v>
      </c>
      <c r="S243">
        <f t="shared" si="157"/>
        <v>0</v>
      </c>
      <c r="T243">
        <f t="shared" si="158"/>
        <v>0</v>
      </c>
      <c r="U243">
        <f t="shared" si="159"/>
        <v>0</v>
      </c>
      <c r="V243">
        <f t="shared" si="160"/>
        <v>0</v>
      </c>
      <c r="W243">
        <f t="shared" si="161"/>
        <v>0</v>
      </c>
      <c r="X243">
        <f t="shared" si="162"/>
        <v>0</v>
      </c>
      <c r="Y243">
        <f t="shared" si="163"/>
        <v>0</v>
      </c>
      <c r="Z243">
        <f t="shared" si="164"/>
        <v>0</v>
      </c>
      <c r="AA243">
        <f t="shared" si="165"/>
        <v>0</v>
      </c>
      <c r="AB243">
        <f t="shared" si="166"/>
        <v>0</v>
      </c>
      <c r="AC243">
        <f t="shared" si="167"/>
        <v>0</v>
      </c>
      <c r="AD243">
        <f t="shared" si="168"/>
        <v>0</v>
      </c>
      <c r="AE243">
        <f t="shared" si="169"/>
        <v>0</v>
      </c>
      <c r="AF243">
        <f t="shared" si="151"/>
        <v>0</v>
      </c>
      <c r="AG243">
        <f t="shared" si="152"/>
        <v>0</v>
      </c>
      <c r="AL243" s="136"/>
      <c r="AM243" s="122">
        <v>0</v>
      </c>
      <c r="AN243" s="8">
        <f t="shared" si="170"/>
        <v>0</v>
      </c>
      <c r="AO243" s="122">
        <v>0</v>
      </c>
      <c r="AP243" s="8">
        <f t="shared" si="171"/>
        <v>0</v>
      </c>
    </row>
    <row r="244" spans="1:42" ht="13">
      <c r="A244" s="251"/>
      <c r="B244" s="264"/>
      <c r="C244" s="278"/>
      <c r="D244" s="81" t="s">
        <v>83</v>
      </c>
      <c r="E244" s="110">
        <v>1</v>
      </c>
      <c r="F244" s="122">
        <v>1</v>
      </c>
      <c r="G244" s="8">
        <f t="shared" si="153"/>
        <v>0</v>
      </c>
      <c r="H244" s="122">
        <v>0</v>
      </c>
      <c r="I244" s="8">
        <f t="shared" si="154"/>
        <v>1</v>
      </c>
      <c r="J244" s="122">
        <v>0</v>
      </c>
      <c r="K244" s="8">
        <f t="shared" si="148"/>
        <v>1</v>
      </c>
      <c r="L244" s="122">
        <v>0</v>
      </c>
      <c r="M244" s="8">
        <f t="shared" si="149"/>
        <v>1</v>
      </c>
      <c r="N244" s="122">
        <v>0</v>
      </c>
      <c r="O244" s="8">
        <f t="shared" si="150"/>
        <v>1</v>
      </c>
      <c r="Q244" s="140">
        <f t="shared" si="155"/>
        <v>0</v>
      </c>
      <c r="R244">
        <f t="shared" si="156"/>
        <v>0</v>
      </c>
      <c r="S244">
        <f t="shared" si="157"/>
        <v>0</v>
      </c>
      <c r="T244">
        <f t="shared" si="158"/>
        <v>0</v>
      </c>
      <c r="U244">
        <f t="shared" si="159"/>
        <v>0</v>
      </c>
      <c r="V244">
        <f t="shared" si="160"/>
        <v>0</v>
      </c>
      <c r="W244">
        <f t="shared" si="161"/>
        <v>0</v>
      </c>
      <c r="X244">
        <f t="shared" si="162"/>
        <v>0</v>
      </c>
      <c r="Y244">
        <f t="shared" si="163"/>
        <v>0</v>
      </c>
      <c r="Z244">
        <f t="shared" si="164"/>
        <v>0</v>
      </c>
      <c r="AA244">
        <f t="shared" si="165"/>
        <v>0</v>
      </c>
      <c r="AB244">
        <f t="shared" si="166"/>
        <v>0</v>
      </c>
      <c r="AC244">
        <f t="shared" si="167"/>
        <v>0</v>
      </c>
      <c r="AD244">
        <f t="shared" si="168"/>
        <v>0</v>
      </c>
      <c r="AE244">
        <f t="shared" si="169"/>
        <v>0</v>
      </c>
      <c r="AF244">
        <f t="shared" si="151"/>
        <v>1</v>
      </c>
      <c r="AG244">
        <f t="shared" si="152"/>
        <v>0</v>
      </c>
      <c r="AL244" s="136"/>
      <c r="AM244" s="122">
        <v>0</v>
      </c>
      <c r="AN244" s="8">
        <f t="shared" si="170"/>
        <v>1</v>
      </c>
      <c r="AO244" s="122">
        <v>0</v>
      </c>
      <c r="AP244" s="8">
        <f t="shared" si="171"/>
        <v>1</v>
      </c>
    </row>
    <row r="245" spans="1:42" ht="13">
      <c r="A245" s="251"/>
      <c r="B245" s="264"/>
      <c r="C245" s="278"/>
      <c r="D245" s="81" t="s">
        <v>84</v>
      </c>
      <c r="E245" s="110">
        <v>1</v>
      </c>
      <c r="F245" s="122">
        <v>1</v>
      </c>
      <c r="G245" s="8">
        <f t="shared" si="153"/>
        <v>0</v>
      </c>
      <c r="H245" s="122">
        <v>0</v>
      </c>
      <c r="I245" s="8">
        <f t="shared" si="154"/>
        <v>1</v>
      </c>
      <c r="J245" s="122">
        <v>0</v>
      </c>
      <c r="K245" s="8">
        <f t="shared" si="148"/>
        <v>1</v>
      </c>
      <c r="L245" s="122">
        <v>0</v>
      </c>
      <c r="M245" s="8">
        <f t="shared" si="149"/>
        <v>1</v>
      </c>
      <c r="N245" s="122">
        <v>0</v>
      </c>
      <c r="O245" s="8">
        <f t="shared" si="150"/>
        <v>1</v>
      </c>
      <c r="Q245" s="140">
        <f t="shared" si="155"/>
        <v>0</v>
      </c>
      <c r="R245">
        <f t="shared" si="156"/>
        <v>0</v>
      </c>
      <c r="S245">
        <f t="shared" si="157"/>
        <v>0</v>
      </c>
      <c r="T245">
        <f t="shared" si="158"/>
        <v>0</v>
      </c>
      <c r="U245">
        <f t="shared" si="159"/>
        <v>0</v>
      </c>
      <c r="V245">
        <f t="shared" si="160"/>
        <v>0</v>
      </c>
      <c r="W245">
        <f t="shared" si="161"/>
        <v>0</v>
      </c>
      <c r="X245">
        <f t="shared" si="162"/>
        <v>0</v>
      </c>
      <c r="Y245">
        <f t="shared" si="163"/>
        <v>0</v>
      </c>
      <c r="Z245">
        <f t="shared" si="164"/>
        <v>0</v>
      </c>
      <c r="AA245">
        <f t="shared" si="165"/>
        <v>0</v>
      </c>
      <c r="AB245">
        <f t="shared" si="166"/>
        <v>0</v>
      </c>
      <c r="AC245">
        <f t="shared" si="167"/>
        <v>0</v>
      </c>
      <c r="AD245">
        <f t="shared" si="168"/>
        <v>0</v>
      </c>
      <c r="AE245">
        <f t="shared" si="169"/>
        <v>0</v>
      </c>
      <c r="AF245">
        <f t="shared" si="151"/>
        <v>1</v>
      </c>
      <c r="AG245">
        <f t="shared" si="152"/>
        <v>0</v>
      </c>
      <c r="AL245" s="136"/>
      <c r="AM245" s="122">
        <v>0</v>
      </c>
      <c r="AN245" s="8">
        <f t="shared" si="170"/>
        <v>1</v>
      </c>
      <c r="AO245" s="122">
        <v>0</v>
      </c>
      <c r="AP245" s="8">
        <f t="shared" si="171"/>
        <v>1</v>
      </c>
    </row>
    <row r="246" spans="1:42" ht="13">
      <c r="A246" s="251"/>
      <c r="B246" s="264"/>
      <c r="C246" s="278"/>
      <c r="D246" s="81" t="s">
        <v>85</v>
      </c>
      <c r="E246" s="110">
        <v>1</v>
      </c>
      <c r="F246" s="122">
        <v>1</v>
      </c>
      <c r="G246" s="8">
        <f t="shared" si="153"/>
        <v>0</v>
      </c>
      <c r="H246" s="122">
        <v>0</v>
      </c>
      <c r="I246" s="8">
        <f t="shared" si="154"/>
        <v>1</v>
      </c>
      <c r="J246" s="122">
        <v>0</v>
      </c>
      <c r="K246" s="8">
        <f t="shared" si="148"/>
        <v>1</v>
      </c>
      <c r="L246" s="122">
        <v>0</v>
      </c>
      <c r="M246" s="8">
        <f t="shared" si="149"/>
        <v>1</v>
      </c>
      <c r="N246" s="122">
        <v>0</v>
      </c>
      <c r="O246" s="8">
        <f t="shared" si="150"/>
        <v>1</v>
      </c>
      <c r="Q246" s="140">
        <f t="shared" si="155"/>
        <v>0</v>
      </c>
      <c r="R246">
        <f t="shared" si="156"/>
        <v>0</v>
      </c>
      <c r="S246">
        <f t="shared" si="157"/>
        <v>0</v>
      </c>
      <c r="T246">
        <f t="shared" si="158"/>
        <v>0</v>
      </c>
      <c r="U246">
        <f t="shared" si="159"/>
        <v>0</v>
      </c>
      <c r="V246">
        <f t="shared" si="160"/>
        <v>0</v>
      </c>
      <c r="W246">
        <f t="shared" si="161"/>
        <v>0</v>
      </c>
      <c r="X246">
        <f t="shared" si="162"/>
        <v>0</v>
      </c>
      <c r="Y246">
        <f t="shared" si="163"/>
        <v>0</v>
      </c>
      <c r="Z246">
        <f t="shared" si="164"/>
        <v>0</v>
      </c>
      <c r="AA246">
        <f t="shared" si="165"/>
        <v>0</v>
      </c>
      <c r="AB246">
        <f t="shared" si="166"/>
        <v>0</v>
      </c>
      <c r="AC246">
        <f t="shared" si="167"/>
        <v>0</v>
      </c>
      <c r="AD246">
        <f t="shared" si="168"/>
        <v>0</v>
      </c>
      <c r="AE246">
        <f t="shared" si="169"/>
        <v>0</v>
      </c>
      <c r="AF246">
        <f t="shared" si="151"/>
        <v>1</v>
      </c>
      <c r="AG246">
        <f t="shared" si="152"/>
        <v>0</v>
      </c>
      <c r="AL246" s="136"/>
      <c r="AM246" s="122">
        <v>0</v>
      </c>
      <c r="AN246" s="8">
        <f t="shared" si="170"/>
        <v>1</v>
      </c>
      <c r="AO246" s="122">
        <v>0</v>
      </c>
      <c r="AP246" s="8">
        <f t="shared" si="171"/>
        <v>1</v>
      </c>
    </row>
    <row r="247" spans="1:42" ht="13">
      <c r="A247" s="251"/>
      <c r="B247" s="264"/>
      <c r="C247" s="278"/>
      <c r="D247" s="81" t="s">
        <v>86</v>
      </c>
      <c r="E247" s="110">
        <v>1</v>
      </c>
      <c r="F247" s="122">
        <v>1</v>
      </c>
      <c r="G247" s="8">
        <f t="shared" si="153"/>
        <v>0</v>
      </c>
      <c r="H247" s="122">
        <v>0</v>
      </c>
      <c r="I247" s="8">
        <f t="shared" si="154"/>
        <v>1</v>
      </c>
      <c r="J247" s="122">
        <v>0</v>
      </c>
      <c r="K247" s="8">
        <f t="shared" si="148"/>
        <v>1</v>
      </c>
      <c r="L247" s="122">
        <v>0</v>
      </c>
      <c r="M247" s="8">
        <f t="shared" si="149"/>
        <v>1</v>
      </c>
      <c r="N247" s="122">
        <v>0</v>
      </c>
      <c r="O247" s="8">
        <f t="shared" si="150"/>
        <v>1</v>
      </c>
      <c r="Q247" s="140">
        <f t="shared" si="155"/>
        <v>0</v>
      </c>
      <c r="R247">
        <f t="shared" si="156"/>
        <v>0</v>
      </c>
      <c r="S247">
        <f t="shared" si="157"/>
        <v>0</v>
      </c>
      <c r="T247">
        <f t="shared" si="158"/>
        <v>0</v>
      </c>
      <c r="U247">
        <f t="shared" si="159"/>
        <v>0</v>
      </c>
      <c r="V247">
        <f t="shared" si="160"/>
        <v>0</v>
      </c>
      <c r="W247">
        <f t="shared" si="161"/>
        <v>0</v>
      </c>
      <c r="X247">
        <f t="shared" si="162"/>
        <v>0</v>
      </c>
      <c r="Y247">
        <f t="shared" si="163"/>
        <v>0</v>
      </c>
      <c r="Z247">
        <f t="shared" si="164"/>
        <v>0</v>
      </c>
      <c r="AA247">
        <f t="shared" si="165"/>
        <v>0</v>
      </c>
      <c r="AB247">
        <f t="shared" si="166"/>
        <v>0</v>
      </c>
      <c r="AC247">
        <f t="shared" si="167"/>
        <v>0</v>
      </c>
      <c r="AD247">
        <f t="shared" si="168"/>
        <v>0</v>
      </c>
      <c r="AE247">
        <f t="shared" si="169"/>
        <v>0</v>
      </c>
      <c r="AF247">
        <f t="shared" si="151"/>
        <v>1</v>
      </c>
      <c r="AG247">
        <f t="shared" si="152"/>
        <v>0</v>
      </c>
      <c r="AL247" s="136"/>
      <c r="AM247" s="122">
        <v>0</v>
      </c>
      <c r="AN247" s="8">
        <f t="shared" si="170"/>
        <v>1</v>
      </c>
      <c r="AO247" s="122">
        <v>0</v>
      </c>
      <c r="AP247" s="8">
        <f t="shared" si="171"/>
        <v>1</v>
      </c>
    </row>
    <row r="248" spans="1:42" ht="13">
      <c r="A248" s="251"/>
      <c r="B248" s="264"/>
      <c r="C248" s="278"/>
      <c r="D248" s="81" t="s">
        <v>87</v>
      </c>
      <c r="E248" s="110">
        <v>0</v>
      </c>
      <c r="F248" s="122">
        <v>0</v>
      </c>
      <c r="G248" s="8">
        <f t="shared" si="153"/>
        <v>0</v>
      </c>
      <c r="H248" s="122">
        <v>0</v>
      </c>
      <c r="I248" s="8">
        <f t="shared" si="154"/>
        <v>0</v>
      </c>
      <c r="J248" s="122">
        <v>0</v>
      </c>
      <c r="K248" s="8">
        <f t="shared" si="148"/>
        <v>0</v>
      </c>
      <c r="L248" s="122">
        <v>0</v>
      </c>
      <c r="M248" s="8">
        <f t="shared" si="149"/>
        <v>0</v>
      </c>
      <c r="N248" s="122">
        <v>0</v>
      </c>
      <c r="O248" s="8">
        <f t="shared" si="150"/>
        <v>0</v>
      </c>
      <c r="Q248" s="140">
        <f t="shared" si="155"/>
        <v>0</v>
      </c>
      <c r="R248">
        <f t="shared" si="156"/>
        <v>0</v>
      </c>
      <c r="S248">
        <f t="shared" si="157"/>
        <v>0</v>
      </c>
      <c r="T248">
        <f t="shared" si="158"/>
        <v>0</v>
      </c>
      <c r="U248">
        <f t="shared" si="159"/>
        <v>0</v>
      </c>
      <c r="V248">
        <f t="shared" si="160"/>
        <v>0</v>
      </c>
      <c r="W248">
        <f t="shared" si="161"/>
        <v>0</v>
      </c>
      <c r="X248">
        <f t="shared" si="162"/>
        <v>0</v>
      </c>
      <c r="Y248">
        <f t="shared" si="163"/>
        <v>0</v>
      </c>
      <c r="Z248">
        <f t="shared" si="164"/>
        <v>0</v>
      </c>
      <c r="AA248">
        <f t="shared" si="165"/>
        <v>0</v>
      </c>
      <c r="AB248">
        <f t="shared" si="166"/>
        <v>0</v>
      </c>
      <c r="AC248">
        <f t="shared" si="167"/>
        <v>0</v>
      </c>
      <c r="AD248">
        <f t="shared" si="168"/>
        <v>0</v>
      </c>
      <c r="AE248">
        <f t="shared" si="169"/>
        <v>0</v>
      </c>
      <c r="AF248">
        <f t="shared" si="151"/>
        <v>0</v>
      </c>
      <c r="AG248">
        <f t="shared" si="152"/>
        <v>0</v>
      </c>
      <c r="AL248" s="136"/>
      <c r="AM248" s="122">
        <v>0</v>
      </c>
      <c r="AN248" s="8">
        <f t="shared" si="170"/>
        <v>0</v>
      </c>
      <c r="AO248" s="122">
        <v>0</v>
      </c>
      <c r="AP248" s="8">
        <f t="shared" si="171"/>
        <v>0</v>
      </c>
    </row>
    <row r="249" spans="1:42" ht="13">
      <c r="A249" s="251"/>
      <c r="B249" s="264"/>
      <c r="C249" s="278"/>
      <c r="D249" s="81" t="s">
        <v>88</v>
      </c>
      <c r="E249" s="110">
        <v>0</v>
      </c>
      <c r="F249" s="122">
        <v>0</v>
      </c>
      <c r="G249" s="8">
        <f t="shared" si="153"/>
        <v>0</v>
      </c>
      <c r="H249" s="122">
        <v>0</v>
      </c>
      <c r="I249" s="8">
        <f t="shared" si="154"/>
        <v>0</v>
      </c>
      <c r="J249" s="122">
        <v>0</v>
      </c>
      <c r="K249" s="8">
        <f t="shared" si="148"/>
        <v>0</v>
      </c>
      <c r="L249" s="122">
        <v>0</v>
      </c>
      <c r="M249" s="8">
        <f t="shared" si="149"/>
        <v>0</v>
      </c>
      <c r="N249" s="122">
        <v>0</v>
      </c>
      <c r="O249" s="8">
        <f t="shared" si="150"/>
        <v>0</v>
      </c>
      <c r="Q249" s="140">
        <f t="shared" si="155"/>
        <v>0</v>
      </c>
      <c r="R249">
        <f t="shared" si="156"/>
        <v>0</v>
      </c>
      <c r="S249">
        <f t="shared" si="157"/>
        <v>0</v>
      </c>
      <c r="T249">
        <f t="shared" si="158"/>
        <v>0</v>
      </c>
      <c r="U249">
        <f t="shared" si="159"/>
        <v>0</v>
      </c>
      <c r="V249">
        <f t="shared" si="160"/>
        <v>0</v>
      </c>
      <c r="W249">
        <f t="shared" si="161"/>
        <v>0</v>
      </c>
      <c r="X249">
        <f t="shared" si="162"/>
        <v>0</v>
      </c>
      <c r="Y249">
        <f t="shared" si="163"/>
        <v>0</v>
      </c>
      <c r="Z249">
        <f t="shared" si="164"/>
        <v>0</v>
      </c>
      <c r="AA249">
        <f t="shared" si="165"/>
        <v>0</v>
      </c>
      <c r="AB249">
        <f t="shared" si="166"/>
        <v>0</v>
      </c>
      <c r="AC249">
        <f t="shared" si="167"/>
        <v>0</v>
      </c>
      <c r="AD249">
        <f t="shared" si="168"/>
        <v>0</v>
      </c>
      <c r="AE249">
        <f t="shared" si="169"/>
        <v>0</v>
      </c>
      <c r="AF249">
        <f t="shared" si="151"/>
        <v>0</v>
      </c>
      <c r="AG249">
        <f t="shared" si="152"/>
        <v>0</v>
      </c>
      <c r="AL249" s="136"/>
      <c r="AM249" s="122">
        <v>0</v>
      </c>
      <c r="AN249" s="8">
        <f t="shared" si="170"/>
        <v>0</v>
      </c>
      <c r="AO249" s="122">
        <v>0</v>
      </c>
      <c r="AP249" s="8">
        <f t="shared" si="171"/>
        <v>0</v>
      </c>
    </row>
    <row r="250" spans="1:42" ht="13">
      <c r="A250" s="251"/>
      <c r="B250" s="264"/>
      <c r="C250" s="278"/>
      <c r="D250" s="81" t="s">
        <v>89</v>
      </c>
      <c r="E250" s="110">
        <v>0</v>
      </c>
      <c r="F250" s="122">
        <v>0</v>
      </c>
      <c r="G250" s="8">
        <f t="shared" si="153"/>
        <v>0</v>
      </c>
      <c r="H250" s="122">
        <v>0</v>
      </c>
      <c r="I250" s="8">
        <f t="shared" si="154"/>
        <v>0</v>
      </c>
      <c r="J250" s="122">
        <v>0</v>
      </c>
      <c r="K250" s="8">
        <f t="shared" si="148"/>
        <v>0</v>
      </c>
      <c r="L250" s="122">
        <v>0</v>
      </c>
      <c r="M250" s="8">
        <f t="shared" si="149"/>
        <v>0</v>
      </c>
      <c r="N250" s="122">
        <v>0</v>
      </c>
      <c r="O250" s="8">
        <f t="shared" si="150"/>
        <v>0</v>
      </c>
      <c r="Q250" s="140">
        <f t="shared" si="155"/>
        <v>0</v>
      </c>
      <c r="R250">
        <f t="shared" si="156"/>
        <v>0</v>
      </c>
      <c r="S250">
        <f t="shared" si="157"/>
        <v>0</v>
      </c>
      <c r="T250">
        <f t="shared" si="158"/>
        <v>0</v>
      </c>
      <c r="U250">
        <f t="shared" si="159"/>
        <v>0</v>
      </c>
      <c r="V250">
        <f t="shared" si="160"/>
        <v>0</v>
      </c>
      <c r="W250">
        <f t="shared" si="161"/>
        <v>0</v>
      </c>
      <c r="X250">
        <f t="shared" si="162"/>
        <v>0</v>
      </c>
      <c r="Y250">
        <f t="shared" si="163"/>
        <v>0</v>
      </c>
      <c r="Z250">
        <f t="shared" si="164"/>
        <v>0</v>
      </c>
      <c r="AA250">
        <f t="shared" si="165"/>
        <v>0</v>
      </c>
      <c r="AB250">
        <f t="shared" si="166"/>
        <v>0</v>
      </c>
      <c r="AC250">
        <f t="shared" si="167"/>
        <v>0</v>
      </c>
      <c r="AD250">
        <f t="shared" si="168"/>
        <v>0</v>
      </c>
      <c r="AE250">
        <f t="shared" si="169"/>
        <v>0</v>
      </c>
      <c r="AF250">
        <f t="shared" si="151"/>
        <v>0</v>
      </c>
      <c r="AG250">
        <f t="shared" si="152"/>
        <v>0</v>
      </c>
      <c r="AL250" s="136"/>
      <c r="AM250" s="122">
        <v>0</v>
      </c>
      <c r="AN250" s="8">
        <f t="shared" si="170"/>
        <v>0</v>
      </c>
      <c r="AO250" s="122">
        <v>0</v>
      </c>
      <c r="AP250" s="8">
        <f t="shared" si="171"/>
        <v>0</v>
      </c>
    </row>
    <row r="251" spans="1:42" ht="13">
      <c r="A251" s="251"/>
      <c r="B251" s="264"/>
      <c r="C251" s="278"/>
      <c r="D251" s="81" t="s">
        <v>90</v>
      </c>
      <c r="E251" s="110">
        <v>0</v>
      </c>
      <c r="F251" s="122">
        <v>0</v>
      </c>
      <c r="G251" s="8">
        <f t="shared" si="153"/>
        <v>0</v>
      </c>
      <c r="H251" s="122">
        <v>0</v>
      </c>
      <c r="I251" s="8">
        <f t="shared" si="154"/>
        <v>0</v>
      </c>
      <c r="J251" s="122">
        <v>0</v>
      </c>
      <c r="K251" s="8">
        <f t="shared" si="148"/>
        <v>0</v>
      </c>
      <c r="L251" s="122">
        <v>0</v>
      </c>
      <c r="M251" s="8">
        <f t="shared" si="149"/>
        <v>0</v>
      </c>
      <c r="N251" s="122">
        <v>0</v>
      </c>
      <c r="O251" s="8">
        <f t="shared" si="150"/>
        <v>0</v>
      </c>
      <c r="Q251" s="140">
        <f t="shared" si="155"/>
        <v>0</v>
      </c>
      <c r="R251">
        <f t="shared" si="156"/>
        <v>0</v>
      </c>
      <c r="S251">
        <f t="shared" si="157"/>
        <v>0</v>
      </c>
      <c r="T251">
        <f t="shared" si="158"/>
        <v>0</v>
      </c>
      <c r="U251">
        <f t="shared" si="159"/>
        <v>0</v>
      </c>
      <c r="V251">
        <f t="shared" si="160"/>
        <v>0</v>
      </c>
      <c r="W251">
        <f t="shared" si="161"/>
        <v>0</v>
      </c>
      <c r="X251">
        <f t="shared" si="162"/>
        <v>0</v>
      </c>
      <c r="Y251">
        <f t="shared" si="163"/>
        <v>0</v>
      </c>
      <c r="Z251">
        <f t="shared" si="164"/>
        <v>0</v>
      </c>
      <c r="AA251">
        <f t="shared" si="165"/>
        <v>0</v>
      </c>
      <c r="AB251">
        <f t="shared" si="166"/>
        <v>0</v>
      </c>
      <c r="AC251">
        <f t="shared" si="167"/>
        <v>0</v>
      </c>
      <c r="AD251">
        <f t="shared" si="168"/>
        <v>0</v>
      </c>
      <c r="AE251">
        <f t="shared" si="169"/>
        <v>0</v>
      </c>
      <c r="AF251">
        <f t="shared" si="151"/>
        <v>0</v>
      </c>
      <c r="AG251">
        <f t="shared" si="152"/>
        <v>0</v>
      </c>
      <c r="AL251" s="136"/>
      <c r="AM251" s="122">
        <v>0</v>
      </c>
      <c r="AN251" s="8">
        <f t="shared" si="170"/>
        <v>0</v>
      </c>
      <c r="AO251" s="122">
        <v>0</v>
      </c>
      <c r="AP251" s="8">
        <f t="shared" si="171"/>
        <v>0</v>
      </c>
    </row>
    <row r="252" spans="1:42" ht="13">
      <c r="A252" s="251"/>
      <c r="B252" s="264"/>
      <c r="C252" s="278"/>
      <c r="D252" s="81" t="s">
        <v>91</v>
      </c>
      <c r="E252" s="110">
        <v>0</v>
      </c>
      <c r="F252" s="122">
        <v>0</v>
      </c>
      <c r="G252" s="8">
        <f t="shared" si="153"/>
        <v>0</v>
      </c>
      <c r="H252" s="122">
        <v>0</v>
      </c>
      <c r="I252" s="8">
        <f t="shared" si="154"/>
        <v>0</v>
      </c>
      <c r="J252" s="122">
        <v>0</v>
      </c>
      <c r="K252" s="8">
        <f t="shared" si="148"/>
        <v>0</v>
      </c>
      <c r="L252" s="122">
        <v>0</v>
      </c>
      <c r="M252" s="8">
        <f t="shared" si="149"/>
        <v>0</v>
      </c>
      <c r="N252" s="122">
        <v>0</v>
      </c>
      <c r="O252" s="8">
        <f t="shared" si="150"/>
        <v>0</v>
      </c>
      <c r="Q252" s="140">
        <f t="shared" si="155"/>
        <v>0</v>
      </c>
      <c r="R252">
        <f t="shared" si="156"/>
        <v>0</v>
      </c>
      <c r="S252">
        <f t="shared" si="157"/>
        <v>0</v>
      </c>
      <c r="T252">
        <f t="shared" si="158"/>
        <v>0</v>
      </c>
      <c r="U252">
        <f t="shared" si="159"/>
        <v>0</v>
      </c>
      <c r="V252">
        <f t="shared" si="160"/>
        <v>0</v>
      </c>
      <c r="W252">
        <f t="shared" si="161"/>
        <v>0</v>
      </c>
      <c r="X252">
        <f t="shared" si="162"/>
        <v>0</v>
      </c>
      <c r="Y252">
        <f t="shared" si="163"/>
        <v>0</v>
      </c>
      <c r="Z252">
        <f t="shared" si="164"/>
        <v>0</v>
      </c>
      <c r="AA252">
        <f t="shared" si="165"/>
        <v>0</v>
      </c>
      <c r="AB252">
        <f t="shared" si="166"/>
        <v>0</v>
      </c>
      <c r="AC252">
        <f t="shared" si="167"/>
        <v>0</v>
      </c>
      <c r="AD252">
        <f t="shared" si="168"/>
        <v>0</v>
      </c>
      <c r="AE252">
        <f t="shared" si="169"/>
        <v>0</v>
      </c>
      <c r="AF252">
        <f t="shared" si="151"/>
        <v>0</v>
      </c>
      <c r="AG252">
        <f t="shared" si="152"/>
        <v>0</v>
      </c>
      <c r="AL252" s="136"/>
      <c r="AM252" s="122">
        <v>0</v>
      </c>
      <c r="AN252" s="8">
        <f t="shared" si="170"/>
        <v>0</v>
      </c>
      <c r="AO252" s="122">
        <v>0</v>
      </c>
      <c r="AP252" s="8">
        <f t="shared" si="171"/>
        <v>0</v>
      </c>
    </row>
    <row r="253" spans="1:42" ht="13">
      <c r="A253" s="251"/>
      <c r="B253" s="264"/>
      <c r="C253" s="278"/>
      <c r="D253" s="81" t="s">
        <v>92</v>
      </c>
      <c r="E253" s="110">
        <v>0</v>
      </c>
      <c r="F253" s="122">
        <v>0</v>
      </c>
      <c r="G253" s="8">
        <f t="shared" si="153"/>
        <v>0</v>
      </c>
      <c r="H253" s="122">
        <v>0</v>
      </c>
      <c r="I253" s="8">
        <f t="shared" si="154"/>
        <v>0</v>
      </c>
      <c r="J253" s="122">
        <v>0</v>
      </c>
      <c r="K253" s="8">
        <f t="shared" si="148"/>
        <v>0</v>
      </c>
      <c r="L253" s="122">
        <v>0</v>
      </c>
      <c r="M253" s="8">
        <f t="shared" si="149"/>
        <v>0</v>
      </c>
      <c r="N253" s="122">
        <v>0</v>
      </c>
      <c r="O253" s="8">
        <f t="shared" si="150"/>
        <v>0</v>
      </c>
      <c r="Q253" s="140">
        <f t="shared" si="155"/>
        <v>0</v>
      </c>
      <c r="R253">
        <f t="shared" si="156"/>
        <v>0</v>
      </c>
      <c r="S253">
        <f t="shared" si="157"/>
        <v>0</v>
      </c>
      <c r="T253">
        <f t="shared" si="158"/>
        <v>0</v>
      </c>
      <c r="U253">
        <f t="shared" si="159"/>
        <v>0</v>
      </c>
      <c r="V253">
        <f t="shared" si="160"/>
        <v>0</v>
      </c>
      <c r="W253">
        <f t="shared" si="161"/>
        <v>0</v>
      </c>
      <c r="X253">
        <f t="shared" si="162"/>
        <v>0</v>
      </c>
      <c r="Y253">
        <f t="shared" si="163"/>
        <v>0</v>
      </c>
      <c r="Z253">
        <f t="shared" si="164"/>
        <v>0</v>
      </c>
      <c r="AA253">
        <f t="shared" si="165"/>
        <v>0</v>
      </c>
      <c r="AB253">
        <f t="shared" si="166"/>
        <v>0</v>
      </c>
      <c r="AC253">
        <f t="shared" si="167"/>
        <v>0</v>
      </c>
      <c r="AD253">
        <f t="shared" si="168"/>
        <v>0</v>
      </c>
      <c r="AE253">
        <f t="shared" si="169"/>
        <v>0</v>
      </c>
      <c r="AF253">
        <f t="shared" si="151"/>
        <v>0</v>
      </c>
      <c r="AG253">
        <f t="shared" si="152"/>
        <v>0</v>
      </c>
      <c r="AL253" s="136"/>
      <c r="AM253" s="122">
        <v>0</v>
      </c>
      <c r="AN253" s="8">
        <f t="shared" si="170"/>
        <v>0</v>
      </c>
      <c r="AO253" s="122">
        <v>0</v>
      </c>
      <c r="AP253" s="8">
        <f t="shared" si="171"/>
        <v>0</v>
      </c>
    </row>
    <row r="254" spans="1:42" ht="13">
      <c r="A254" s="251"/>
      <c r="B254" s="264"/>
      <c r="C254" s="278"/>
      <c r="D254" s="81" t="s">
        <v>93</v>
      </c>
      <c r="E254" s="110">
        <v>0</v>
      </c>
      <c r="F254" s="122">
        <v>0</v>
      </c>
      <c r="G254" s="8">
        <f t="shared" ref="G254:G256" si="172">$E254-F254</f>
        <v>0</v>
      </c>
      <c r="H254" s="122">
        <v>0</v>
      </c>
      <c r="I254" s="8">
        <f t="shared" ref="I254:I256" si="173">$E254-H254</f>
        <v>0</v>
      </c>
      <c r="J254" s="122">
        <v>0</v>
      </c>
      <c r="K254" s="8">
        <f t="shared" si="148"/>
        <v>0</v>
      </c>
      <c r="L254" s="122">
        <v>0</v>
      </c>
      <c r="M254" s="8">
        <f t="shared" si="149"/>
        <v>0</v>
      </c>
      <c r="N254" s="122">
        <v>0</v>
      </c>
      <c r="O254" s="8">
        <f t="shared" si="150"/>
        <v>0</v>
      </c>
      <c r="Q254" s="140">
        <f t="shared" ref="Q254:Q288" si="174">IF($E254*(F254+H254+J254+L254+N254) = 5, 1, 0)</f>
        <v>0</v>
      </c>
      <c r="R254">
        <f t="shared" ref="R254:R288" si="175">IF($E254*(F254+H254+J254+L254) = 4, 1, 0)</f>
        <v>0</v>
      </c>
      <c r="S254">
        <f t="shared" ref="S254:S288" si="176">IF($E254*(F254+H254+J254+N254) = 4, 1, 0)</f>
        <v>0</v>
      </c>
      <c r="T254">
        <f t="shared" ref="T254:T288" si="177">IF($E254*(F254+H254+L254+N254) = 4, 1, 0)</f>
        <v>0</v>
      </c>
      <c r="U254">
        <f t="shared" ref="U254:U288" si="178">IF($E254*(F254+J254+L254+N254) = 4, 1, 0)</f>
        <v>0</v>
      </c>
      <c r="V254">
        <f t="shared" ref="V254:V288" si="179">IF($E254*(F254+H254+J254) = 3, 1, 0)</f>
        <v>0</v>
      </c>
      <c r="W254">
        <f t="shared" ref="W254:W288" si="180">IF($E254*(F254+H254+L254) = 3, 1, 0)</f>
        <v>0</v>
      </c>
      <c r="X254">
        <f t="shared" ref="X254:X288" si="181">IF($E254*(F254+H254+N254) = 3, 1, 0)</f>
        <v>0</v>
      </c>
      <c r="Y254">
        <f t="shared" ref="Y254:Y288" si="182">IF($E254*(F254+J254+L254) = 3, 1, 0)</f>
        <v>0</v>
      </c>
      <c r="Z254">
        <f t="shared" ref="Z254:Z288" si="183">IF($E254*(F254+J254+N254) = 3, 1, 0)</f>
        <v>0</v>
      </c>
      <c r="AA254">
        <f t="shared" ref="AA254:AA288" si="184">IF($E254*(F254+L254+N254) = 3, 1, 0)</f>
        <v>0</v>
      </c>
      <c r="AB254">
        <f t="shared" ref="AB254:AB288" si="185">IF($E254*(F254+H254) = 2, 1, 0)</f>
        <v>0</v>
      </c>
      <c r="AC254">
        <f t="shared" ref="AC254:AC288" si="186">IF($E254*(F254+J254) = 2, 1, 0)</f>
        <v>0</v>
      </c>
      <c r="AD254">
        <f t="shared" ref="AD254:AD288" si="187">IF($E254*(F254+L254) = 2, 1, 0)</f>
        <v>0</v>
      </c>
      <c r="AE254">
        <f t="shared" ref="AE254:AE288" si="188">IF($E254*(F254+N254) = 2, 1, 0)</f>
        <v>0</v>
      </c>
      <c r="AF254">
        <f t="shared" si="151"/>
        <v>0</v>
      </c>
      <c r="AG254">
        <f t="shared" si="152"/>
        <v>0</v>
      </c>
      <c r="AL254" s="136"/>
      <c r="AM254" s="122">
        <v>0</v>
      </c>
      <c r="AN254" s="8">
        <f t="shared" si="170"/>
        <v>0</v>
      </c>
      <c r="AO254" s="122">
        <v>0</v>
      </c>
      <c r="AP254" s="8">
        <f t="shared" si="171"/>
        <v>0</v>
      </c>
    </row>
    <row r="255" spans="1:42" ht="13">
      <c r="A255" s="251"/>
      <c r="B255" s="264"/>
      <c r="C255" s="278"/>
      <c r="D255" s="81" t="s">
        <v>94</v>
      </c>
      <c r="E255" s="110">
        <v>0</v>
      </c>
      <c r="F255" s="122">
        <v>0</v>
      </c>
      <c r="G255" s="8">
        <f t="shared" si="172"/>
        <v>0</v>
      </c>
      <c r="H255" s="122">
        <v>0</v>
      </c>
      <c r="I255" s="8">
        <f t="shared" si="173"/>
        <v>0</v>
      </c>
      <c r="J255" s="122">
        <v>0</v>
      </c>
      <c r="K255" s="8">
        <f t="shared" si="148"/>
        <v>0</v>
      </c>
      <c r="L255" s="122">
        <v>0</v>
      </c>
      <c r="M255" s="8">
        <f t="shared" si="149"/>
        <v>0</v>
      </c>
      <c r="N255" s="122">
        <v>0</v>
      </c>
      <c r="O255" s="8">
        <f t="shared" si="150"/>
        <v>0</v>
      </c>
      <c r="Q255" s="140">
        <f t="shared" si="174"/>
        <v>0</v>
      </c>
      <c r="R255">
        <f t="shared" si="175"/>
        <v>0</v>
      </c>
      <c r="S255">
        <f t="shared" si="176"/>
        <v>0</v>
      </c>
      <c r="T255">
        <f t="shared" si="177"/>
        <v>0</v>
      </c>
      <c r="U255">
        <f t="shared" si="178"/>
        <v>0</v>
      </c>
      <c r="V255">
        <f t="shared" si="179"/>
        <v>0</v>
      </c>
      <c r="W255">
        <f t="shared" si="180"/>
        <v>0</v>
      </c>
      <c r="X255">
        <f t="shared" si="181"/>
        <v>0</v>
      </c>
      <c r="Y255">
        <f t="shared" si="182"/>
        <v>0</v>
      </c>
      <c r="Z255">
        <f t="shared" si="183"/>
        <v>0</v>
      </c>
      <c r="AA255">
        <f t="shared" si="184"/>
        <v>0</v>
      </c>
      <c r="AB255">
        <f t="shared" si="185"/>
        <v>0</v>
      </c>
      <c r="AC255">
        <f t="shared" si="186"/>
        <v>0</v>
      </c>
      <c r="AD255">
        <f t="shared" si="187"/>
        <v>0</v>
      </c>
      <c r="AE255">
        <f t="shared" si="188"/>
        <v>0</v>
      </c>
      <c r="AF255">
        <f t="shared" si="151"/>
        <v>0</v>
      </c>
      <c r="AG255">
        <f t="shared" si="152"/>
        <v>0</v>
      </c>
      <c r="AL255" s="136"/>
      <c r="AM255" s="122">
        <v>0</v>
      </c>
      <c r="AN255" s="8">
        <f t="shared" si="170"/>
        <v>0</v>
      </c>
      <c r="AO255" s="122">
        <v>0</v>
      </c>
      <c r="AP255" s="8">
        <f t="shared" si="171"/>
        <v>0</v>
      </c>
    </row>
    <row r="256" spans="1:42" ht="13">
      <c r="A256" s="251"/>
      <c r="B256" s="264"/>
      <c r="C256" s="278"/>
      <c r="D256" s="81" t="s">
        <v>95</v>
      </c>
      <c r="E256" s="110">
        <v>1</v>
      </c>
      <c r="F256" s="122">
        <v>1</v>
      </c>
      <c r="G256" s="8">
        <f t="shared" si="172"/>
        <v>0</v>
      </c>
      <c r="H256" s="122">
        <v>0</v>
      </c>
      <c r="I256" s="8">
        <f t="shared" si="173"/>
        <v>1</v>
      </c>
      <c r="J256" s="122">
        <v>0</v>
      </c>
      <c r="K256" s="8">
        <f t="shared" si="148"/>
        <v>1</v>
      </c>
      <c r="L256" s="122">
        <v>0</v>
      </c>
      <c r="M256" s="8">
        <f t="shared" si="149"/>
        <v>1</v>
      </c>
      <c r="N256" s="122">
        <v>0</v>
      </c>
      <c r="O256" s="8">
        <f t="shared" si="150"/>
        <v>1</v>
      </c>
      <c r="Q256" s="140">
        <f t="shared" si="174"/>
        <v>0</v>
      </c>
      <c r="R256">
        <f t="shared" si="175"/>
        <v>0</v>
      </c>
      <c r="S256">
        <f t="shared" si="176"/>
        <v>0</v>
      </c>
      <c r="T256">
        <f t="shared" si="177"/>
        <v>0</v>
      </c>
      <c r="U256">
        <f t="shared" si="178"/>
        <v>0</v>
      </c>
      <c r="V256">
        <f t="shared" si="179"/>
        <v>0</v>
      </c>
      <c r="W256">
        <f t="shared" si="180"/>
        <v>0</v>
      </c>
      <c r="X256">
        <f t="shared" si="181"/>
        <v>0</v>
      </c>
      <c r="Y256">
        <f t="shared" si="182"/>
        <v>0</v>
      </c>
      <c r="Z256">
        <f t="shared" si="183"/>
        <v>0</v>
      </c>
      <c r="AA256">
        <f t="shared" si="184"/>
        <v>0</v>
      </c>
      <c r="AB256">
        <f t="shared" si="185"/>
        <v>0</v>
      </c>
      <c r="AC256">
        <f t="shared" si="186"/>
        <v>0</v>
      </c>
      <c r="AD256">
        <f t="shared" si="187"/>
        <v>0</v>
      </c>
      <c r="AE256">
        <f t="shared" si="188"/>
        <v>0</v>
      </c>
      <c r="AF256">
        <f t="shared" si="151"/>
        <v>1</v>
      </c>
      <c r="AG256">
        <f t="shared" si="152"/>
        <v>0</v>
      </c>
      <c r="AL256" s="136"/>
      <c r="AM256" s="122">
        <v>0</v>
      </c>
      <c r="AN256" s="8">
        <f t="shared" si="170"/>
        <v>1</v>
      </c>
      <c r="AO256" s="122">
        <v>0</v>
      </c>
      <c r="AP256" s="8">
        <f t="shared" si="171"/>
        <v>1</v>
      </c>
    </row>
    <row r="257" spans="1:42" ht="13">
      <c r="A257" s="251"/>
      <c r="B257" s="264"/>
      <c r="C257" s="278"/>
      <c r="D257" s="81" t="s">
        <v>96</v>
      </c>
      <c r="E257" s="110">
        <v>0</v>
      </c>
      <c r="F257" s="122">
        <v>0</v>
      </c>
      <c r="G257" s="8">
        <f t="shared" ref="G257:G264" si="189">$E257-F257</f>
        <v>0</v>
      </c>
      <c r="H257" s="122">
        <v>0</v>
      </c>
      <c r="I257" s="8">
        <f t="shared" ref="I257:I264" si="190">$E257-H257</f>
        <v>0</v>
      </c>
      <c r="J257" s="122">
        <v>0</v>
      </c>
      <c r="K257" s="8">
        <f t="shared" si="148"/>
        <v>0</v>
      </c>
      <c r="L257" s="122">
        <v>0</v>
      </c>
      <c r="M257" s="8">
        <f t="shared" si="149"/>
        <v>0</v>
      </c>
      <c r="N257" s="122">
        <v>0</v>
      </c>
      <c r="O257" s="8">
        <f t="shared" si="150"/>
        <v>0</v>
      </c>
      <c r="Q257" s="140">
        <f t="shared" si="174"/>
        <v>0</v>
      </c>
      <c r="R257">
        <f t="shared" si="175"/>
        <v>0</v>
      </c>
      <c r="S257">
        <f t="shared" si="176"/>
        <v>0</v>
      </c>
      <c r="T257">
        <f t="shared" si="177"/>
        <v>0</v>
      </c>
      <c r="U257">
        <f t="shared" si="178"/>
        <v>0</v>
      </c>
      <c r="V257">
        <f t="shared" si="179"/>
        <v>0</v>
      </c>
      <c r="W257">
        <f t="shared" si="180"/>
        <v>0</v>
      </c>
      <c r="X257">
        <f t="shared" si="181"/>
        <v>0</v>
      </c>
      <c r="Y257">
        <f t="shared" si="182"/>
        <v>0</v>
      </c>
      <c r="Z257">
        <f t="shared" si="183"/>
        <v>0</v>
      </c>
      <c r="AA257">
        <f t="shared" si="184"/>
        <v>0</v>
      </c>
      <c r="AB257">
        <f t="shared" si="185"/>
        <v>0</v>
      </c>
      <c r="AC257">
        <f t="shared" si="186"/>
        <v>0</v>
      </c>
      <c r="AD257">
        <f t="shared" si="187"/>
        <v>0</v>
      </c>
      <c r="AE257">
        <f t="shared" si="188"/>
        <v>0</v>
      </c>
      <c r="AF257">
        <f t="shared" si="151"/>
        <v>0</v>
      </c>
      <c r="AG257">
        <f t="shared" si="152"/>
        <v>0</v>
      </c>
      <c r="AL257" s="136"/>
      <c r="AM257" s="122">
        <v>0</v>
      </c>
      <c r="AN257" s="8">
        <f t="shared" si="170"/>
        <v>0</v>
      </c>
      <c r="AO257" s="122">
        <v>0</v>
      </c>
      <c r="AP257" s="8">
        <f t="shared" si="171"/>
        <v>0</v>
      </c>
    </row>
    <row r="258" spans="1:42" ht="13">
      <c r="A258" s="251"/>
      <c r="B258" s="264"/>
      <c r="C258" s="278"/>
      <c r="D258" s="81" t="s">
        <v>97</v>
      </c>
      <c r="E258" s="110">
        <v>0</v>
      </c>
      <c r="F258" s="122">
        <v>0</v>
      </c>
      <c r="G258" s="8">
        <f t="shared" si="189"/>
        <v>0</v>
      </c>
      <c r="H258" s="122">
        <v>0</v>
      </c>
      <c r="I258" s="8">
        <f t="shared" si="190"/>
        <v>0</v>
      </c>
      <c r="J258" s="122">
        <v>0</v>
      </c>
      <c r="K258" s="8">
        <f t="shared" ref="K258:K321" si="191">$E258-J258</f>
        <v>0</v>
      </c>
      <c r="L258" s="122">
        <v>0</v>
      </c>
      <c r="M258" s="8">
        <f t="shared" ref="M258:M321" si="192">$E258-L258</f>
        <v>0</v>
      </c>
      <c r="N258" s="122">
        <v>0</v>
      </c>
      <c r="O258" s="8">
        <f t="shared" ref="O258:O321" si="193">$E258-N258</f>
        <v>0</v>
      </c>
      <c r="Q258" s="140">
        <f t="shared" si="174"/>
        <v>0</v>
      </c>
      <c r="R258">
        <f t="shared" si="175"/>
        <v>0</v>
      </c>
      <c r="S258">
        <f t="shared" si="176"/>
        <v>0</v>
      </c>
      <c r="T258">
        <f t="shared" si="177"/>
        <v>0</v>
      </c>
      <c r="U258">
        <f t="shared" si="178"/>
        <v>0</v>
      </c>
      <c r="V258">
        <f t="shared" si="179"/>
        <v>0</v>
      </c>
      <c r="W258">
        <f t="shared" si="180"/>
        <v>0</v>
      </c>
      <c r="X258">
        <f t="shared" si="181"/>
        <v>0</v>
      </c>
      <c r="Y258">
        <f t="shared" si="182"/>
        <v>0</v>
      </c>
      <c r="Z258">
        <f t="shared" si="183"/>
        <v>0</v>
      </c>
      <c r="AA258">
        <f t="shared" si="184"/>
        <v>0</v>
      </c>
      <c r="AB258">
        <f t="shared" si="185"/>
        <v>0</v>
      </c>
      <c r="AC258">
        <f t="shared" si="186"/>
        <v>0</v>
      </c>
      <c r="AD258">
        <f t="shared" si="187"/>
        <v>0</v>
      </c>
      <c r="AE258">
        <f t="shared" si="188"/>
        <v>0</v>
      </c>
      <c r="AF258">
        <f t="shared" si="151"/>
        <v>0</v>
      </c>
      <c r="AG258">
        <f t="shared" si="152"/>
        <v>0</v>
      </c>
      <c r="AL258" s="136"/>
      <c r="AM258" s="122">
        <v>0</v>
      </c>
      <c r="AN258" s="8">
        <f t="shared" si="170"/>
        <v>0</v>
      </c>
      <c r="AO258" s="122">
        <v>0</v>
      </c>
      <c r="AP258" s="8">
        <f t="shared" si="171"/>
        <v>0</v>
      </c>
    </row>
    <row r="259" spans="1:42" ht="13">
      <c r="A259" s="251"/>
      <c r="B259" s="264"/>
      <c r="C259" s="278"/>
      <c r="D259" s="81" t="s">
        <v>98</v>
      </c>
      <c r="E259" s="110">
        <v>0</v>
      </c>
      <c r="F259" s="122">
        <v>0</v>
      </c>
      <c r="G259" s="8">
        <f t="shared" si="189"/>
        <v>0</v>
      </c>
      <c r="H259" s="122">
        <v>0</v>
      </c>
      <c r="I259" s="8">
        <f t="shared" si="190"/>
        <v>0</v>
      </c>
      <c r="J259" s="122">
        <v>0</v>
      </c>
      <c r="K259" s="8">
        <f t="shared" si="191"/>
        <v>0</v>
      </c>
      <c r="L259" s="122">
        <v>0</v>
      </c>
      <c r="M259" s="8">
        <f t="shared" si="192"/>
        <v>0</v>
      </c>
      <c r="N259" s="122">
        <v>0</v>
      </c>
      <c r="O259" s="8">
        <f t="shared" si="193"/>
        <v>0</v>
      </c>
      <c r="Q259" s="140">
        <f t="shared" si="174"/>
        <v>0</v>
      </c>
      <c r="R259">
        <f t="shared" si="175"/>
        <v>0</v>
      </c>
      <c r="S259">
        <f t="shared" si="176"/>
        <v>0</v>
      </c>
      <c r="T259">
        <f t="shared" si="177"/>
        <v>0</v>
      </c>
      <c r="U259">
        <f t="shared" si="178"/>
        <v>0</v>
      </c>
      <c r="V259">
        <f t="shared" si="179"/>
        <v>0</v>
      </c>
      <c r="W259">
        <f t="shared" si="180"/>
        <v>0</v>
      </c>
      <c r="X259">
        <f t="shared" si="181"/>
        <v>0</v>
      </c>
      <c r="Y259">
        <f t="shared" si="182"/>
        <v>0</v>
      </c>
      <c r="Z259">
        <f t="shared" si="183"/>
        <v>0</v>
      </c>
      <c r="AA259">
        <f t="shared" si="184"/>
        <v>0</v>
      </c>
      <c r="AB259">
        <f t="shared" si="185"/>
        <v>0</v>
      </c>
      <c r="AC259">
        <f t="shared" si="186"/>
        <v>0</v>
      </c>
      <c r="AD259">
        <f t="shared" si="187"/>
        <v>0</v>
      </c>
      <c r="AE259">
        <f t="shared" si="188"/>
        <v>0</v>
      </c>
      <c r="AF259">
        <f t="shared" ref="AF259:AF322" si="194">IF($E259*F259 = 1, 1, 0)</f>
        <v>0</v>
      </c>
      <c r="AG259">
        <f t="shared" si="152"/>
        <v>0</v>
      </c>
      <c r="AL259" s="136"/>
      <c r="AM259" s="122">
        <v>0</v>
      </c>
      <c r="AN259" s="8">
        <f t="shared" si="170"/>
        <v>0</v>
      </c>
      <c r="AO259" s="122">
        <v>0</v>
      </c>
      <c r="AP259" s="8">
        <f t="shared" si="171"/>
        <v>0</v>
      </c>
    </row>
    <row r="260" spans="1:42" ht="13">
      <c r="A260" s="251"/>
      <c r="B260" s="264"/>
      <c r="C260" s="278"/>
      <c r="D260" s="81" t="s">
        <v>99</v>
      </c>
      <c r="E260" s="110">
        <v>0</v>
      </c>
      <c r="F260" s="122">
        <v>0</v>
      </c>
      <c r="G260" s="8">
        <f t="shared" si="189"/>
        <v>0</v>
      </c>
      <c r="H260" s="122">
        <v>0</v>
      </c>
      <c r="I260" s="8">
        <f t="shared" si="190"/>
        <v>0</v>
      </c>
      <c r="J260" s="122">
        <v>0</v>
      </c>
      <c r="K260" s="8">
        <f t="shared" si="191"/>
        <v>0</v>
      </c>
      <c r="L260" s="122">
        <v>0</v>
      </c>
      <c r="M260" s="8">
        <f t="shared" si="192"/>
        <v>0</v>
      </c>
      <c r="N260" s="122">
        <v>0</v>
      </c>
      <c r="O260" s="8">
        <f t="shared" si="193"/>
        <v>0</v>
      </c>
      <c r="Q260" s="140">
        <f t="shared" si="174"/>
        <v>0</v>
      </c>
      <c r="R260">
        <f t="shared" si="175"/>
        <v>0</v>
      </c>
      <c r="S260">
        <f t="shared" si="176"/>
        <v>0</v>
      </c>
      <c r="T260">
        <f t="shared" si="177"/>
        <v>0</v>
      </c>
      <c r="U260">
        <f t="shared" si="178"/>
        <v>0</v>
      </c>
      <c r="V260">
        <f t="shared" si="179"/>
        <v>0</v>
      </c>
      <c r="W260">
        <f t="shared" si="180"/>
        <v>0</v>
      </c>
      <c r="X260">
        <f t="shared" si="181"/>
        <v>0</v>
      </c>
      <c r="Y260">
        <f t="shared" si="182"/>
        <v>0</v>
      </c>
      <c r="Z260">
        <f t="shared" si="183"/>
        <v>0</v>
      </c>
      <c r="AA260">
        <f t="shared" si="184"/>
        <v>0</v>
      </c>
      <c r="AB260">
        <f t="shared" si="185"/>
        <v>0</v>
      </c>
      <c r="AC260">
        <f t="shared" si="186"/>
        <v>0</v>
      </c>
      <c r="AD260">
        <f t="shared" si="187"/>
        <v>0</v>
      </c>
      <c r="AE260">
        <f t="shared" si="188"/>
        <v>0</v>
      </c>
      <c r="AF260">
        <f t="shared" si="194"/>
        <v>0</v>
      </c>
      <c r="AG260">
        <f t="shared" ref="AG260:AG323" si="195">IF($E260*H260 = 1, 1, 0)</f>
        <v>0</v>
      </c>
      <c r="AL260" s="136"/>
      <c r="AM260" s="122">
        <v>0</v>
      </c>
      <c r="AN260" s="8">
        <f t="shared" si="170"/>
        <v>0</v>
      </c>
      <c r="AO260" s="122">
        <v>0</v>
      </c>
      <c r="AP260" s="8">
        <f t="shared" si="171"/>
        <v>0</v>
      </c>
    </row>
    <row r="261" spans="1:42" ht="13">
      <c r="A261" s="251"/>
      <c r="B261" s="264"/>
      <c r="C261" s="278"/>
      <c r="D261" s="81" t="s">
        <v>100</v>
      </c>
      <c r="E261" s="110">
        <v>0</v>
      </c>
      <c r="F261" s="122">
        <v>0</v>
      </c>
      <c r="G261" s="8">
        <f t="shared" si="189"/>
        <v>0</v>
      </c>
      <c r="H261" s="122">
        <v>0</v>
      </c>
      <c r="I261" s="8">
        <f t="shared" si="190"/>
        <v>0</v>
      </c>
      <c r="J261" s="122">
        <v>0</v>
      </c>
      <c r="K261" s="8">
        <f t="shared" si="191"/>
        <v>0</v>
      </c>
      <c r="L261" s="122">
        <v>0</v>
      </c>
      <c r="M261" s="8">
        <f t="shared" si="192"/>
        <v>0</v>
      </c>
      <c r="N261" s="122">
        <v>0</v>
      </c>
      <c r="O261" s="8">
        <f t="shared" si="193"/>
        <v>0</v>
      </c>
      <c r="Q261" s="140">
        <f t="shared" si="174"/>
        <v>0</v>
      </c>
      <c r="R261">
        <f t="shared" si="175"/>
        <v>0</v>
      </c>
      <c r="S261">
        <f t="shared" si="176"/>
        <v>0</v>
      </c>
      <c r="T261">
        <f t="shared" si="177"/>
        <v>0</v>
      </c>
      <c r="U261">
        <f t="shared" si="178"/>
        <v>0</v>
      </c>
      <c r="V261">
        <f t="shared" si="179"/>
        <v>0</v>
      </c>
      <c r="W261">
        <f t="shared" si="180"/>
        <v>0</v>
      </c>
      <c r="X261">
        <f t="shared" si="181"/>
        <v>0</v>
      </c>
      <c r="Y261">
        <f t="shared" si="182"/>
        <v>0</v>
      </c>
      <c r="Z261">
        <f t="shared" si="183"/>
        <v>0</v>
      </c>
      <c r="AA261">
        <f t="shared" si="184"/>
        <v>0</v>
      </c>
      <c r="AB261">
        <f t="shared" si="185"/>
        <v>0</v>
      </c>
      <c r="AC261">
        <f t="shared" si="186"/>
        <v>0</v>
      </c>
      <c r="AD261">
        <f t="shared" si="187"/>
        <v>0</v>
      </c>
      <c r="AE261">
        <f t="shared" si="188"/>
        <v>0</v>
      </c>
      <c r="AF261">
        <f t="shared" si="194"/>
        <v>0</v>
      </c>
      <c r="AG261">
        <f t="shared" si="195"/>
        <v>0</v>
      </c>
      <c r="AL261" s="136"/>
      <c r="AM261" s="122">
        <v>0</v>
      </c>
      <c r="AN261" s="8">
        <f t="shared" si="170"/>
        <v>0</v>
      </c>
      <c r="AO261" s="122">
        <v>0</v>
      </c>
      <c r="AP261" s="8">
        <f t="shared" si="171"/>
        <v>0</v>
      </c>
    </row>
    <row r="262" spans="1:42" ht="13">
      <c r="A262" s="251"/>
      <c r="B262" s="264"/>
      <c r="C262" s="278"/>
      <c r="D262" s="81" t="s">
        <v>101</v>
      </c>
      <c r="E262" s="110">
        <v>0</v>
      </c>
      <c r="F262" s="122">
        <v>0</v>
      </c>
      <c r="G262" s="8">
        <f t="shared" si="189"/>
        <v>0</v>
      </c>
      <c r="H262" s="122">
        <v>0</v>
      </c>
      <c r="I262" s="8">
        <f t="shared" si="190"/>
        <v>0</v>
      </c>
      <c r="J262" s="122">
        <v>0</v>
      </c>
      <c r="K262" s="8">
        <f t="shared" si="191"/>
        <v>0</v>
      </c>
      <c r="L262" s="122">
        <v>0</v>
      </c>
      <c r="M262" s="8">
        <f t="shared" si="192"/>
        <v>0</v>
      </c>
      <c r="N262" s="122">
        <v>0</v>
      </c>
      <c r="O262" s="8">
        <f t="shared" si="193"/>
        <v>0</v>
      </c>
      <c r="Q262" s="140">
        <f t="shared" si="174"/>
        <v>0</v>
      </c>
      <c r="R262">
        <f t="shared" si="175"/>
        <v>0</v>
      </c>
      <c r="S262">
        <f t="shared" si="176"/>
        <v>0</v>
      </c>
      <c r="T262">
        <f t="shared" si="177"/>
        <v>0</v>
      </c>
      <c r="U262">
        <f t="shared" si="178"/>
        <v>0</v>
      </c>
      <c r="V262">
        <f t="shared" si="179"/>
        <v>0</v>
      </c>
      <c r="W262">
        <f t="shared" si="180"/>
        <v>0</v>
      </c>
      <c r="X262">
        <f t="shared" si="181"/>
        <v>0</v>
      </c>
      <c r="Y262">
        <f t="shared" si="182"/>
        <v>0</v>
      </c>
      <c r="Z262">
        <f t="shared" si="183"/>
        <v>0</v>
      </c>
      <c r="AA262">
        <f t="shared" si="184"/>
        <v>0</v>
      </c>
      <c r="AB262">
        <f t="shared" si="185"/>
        <v>0</v>
      </c>
      <c r="AC262">
        <f t="shared" si="186"/>
        <v>0</v>
      </c>
      <c r="AD262">
        <f t="shared" si="187"/>
        <v>0</v>
      </c>
      <c r="AE262">
        <f t="shared" si="188"/>
        <v>0</v>
      </c>
      <c r="AF262">
        <f t="shared" si="194"/>
        <v>0</v>
      </c>
      <c r="AG262">
        <f t="shared" si="195"/>
        <v>0</v>
      </c>
      <c r="AL262" s="136"/>
      <c r="AM262" s="122">
        <v>0</v>
      </c>
      <c r="AN262" s="8">
        <f t="shared" si="170"/>
        <v>0</v>
      </c>
      <c r="AO262" s="122">
        <v>0</v>
      </c>
      <c r="AP262" s="8">
        <f t="shared" si="171"/>
        <v>0</v>
      </c>
    </row>
    <row r="263" spans="1:42" ht="13">
      <c r="A263" s="251"/>
      <c r="B263" s="264"/>
      <c r="C263" s="278"/>
      <c r="D263" s="81" t="s">
        <v>102</v>
      </c>
      <c r="E263" s="110">
        <v>0</v>
      </c>
      <c r="F263" s="122">
        <v>0</v>
      </c>
      <c r="G263" s="8">
        <f t="shared" si="189"/>
        <v>0</v>
      </c>
      <c r="H263" s="122">
        <v>0</v>
      </c>
      <c r="I263" s="8">
        <f t="shared" si="190"/>
        <v>0</v>
      </c>
      <c r="J263" s="122">
        <v>0</v>
      </c>
      <c r="K263" s="8">
        <f t="shared" si="191"/>
        <v>0</v>
      </c>
      <c r="L263" s="122">
        <v>0</v>
      </c>
      <c r="M263" s="8">
        <f t="shared" si="192"/>
        <v>0</v>
      </c>
      <c r="N263" s="122">
        <v>0</v>
      </c>
      <c r="O263" s="8">
        <f t="shared" si="193"/>
        <v>0</v>
      </c>
      <c r="Q263" s="140">
        <f t="shared" si="174"/>
        <v>0</v>
      </c>
      <c r="R263">
        <f t="shared" si="175"/>
        <v>0</v>
      </c>
      <c r="S263">
        <f t="shared" si="176"/>
        <v>0</v>
      </c>
      <c r="T263">
        <f t="shared" si="177"/>
        <v>0</v>
      </c>
      <c r="U263">
        <f t="shared" si="178"/>
        <v>0</v>
      </c>
      <c r="V263">
        <f t="shared" si="179"/>
        <v>0</v>
      </c>
      <c r="W263">
        <f t="shared" si="180"/>
        <v>0</v>
      </c>
      <c r="X263">
        <f t="shared" si="181"/>
        <v>0</v>
      </c>
      <c r="Y263">
        <f t="shared" si="182"/>
        <v>0</v>
      </c>
      <c r="Z263">
        <f t="shared" si="183"/>
        <v>0</v>
      </c>
      <c r="AA263">
        <f t="shared" si="184"/>
        <v>0</v>
      </c>
      <c r="AB263">
        <f t="shared" si="185"/>
        <v>0</v>
      </c>
      <c r="AC263">
        <f t="shared" si="186"/>
        <v>0</v>
      </c>
      <c r="AD263">
        <f t="shared" si="187"/>
        <v>0</v>
      </c>
      <c r="AE263">
        <f t="shared" si="188"/>
        <v>0</v>
      </c>
      <c r="AF263">
        <f t="shared" si="194"/>
        <v>0</v>
      </c>
      <c r="AG263">
        <f t="shared" si="195"/>
        <v>0</v>
      </c>
      <c r="AL263" s="136"/>
      <c r="AM263" s="122">
        <v>0</v>
      </c>
      <c r="AN263" s="8">
        <f t="shared" si="170"/>
        <v>0</v>
      </c>
      <c r="AO263" s="122">
        <v>0</v>
      </c>
      <c r="AP263" s="8">
        <f t="shared" si="171"/>
        <v>0</v>
      </c>
    </row>
    <row r="264" spans="1:42" ht="13">
      <c r="A264" s="251"/>
      <c r="B264" s="270"/>
      <c r="C264" s="285"/>
      <c r="D264" s="82" t="s">
        <v>103</v>
      </c>
      <c r="E264" s="111">
        <v>0</v>
      </c>
      <c r="F264" s="123">
        <v>0</v>
      </c>
      <c r="G264" s="9">
        <f t="shared" si="189"/>
        <v>0</v>
      </c>
      <c r="H264" s="123">
        <v>0</v>
      </c>
      <c r="I264" s="9">
        <f t="shared" si="190"/>
        <v>0</v>
      </c>
      <c r="J264" s="123">
        <v>0</v>
      </c>
      <c r="K264" s="9">
        <f t="shared" si="191"/>
        <v>0</v>
      </c>
      <c r="L264" s="123">
        <v>0</v>
      </c>
      <c r="M264" s="9">
        <f t="shared" si="192"/>
        <v>0</v>
      </c>
      <c r="N264" s="123">
        <v>0</v>
      </c>
      <c r="O264" s="9">
        <f t="shared" si="193"/>
        <v>0</v>
      </c>
      <c r="Q264" s="140">
        <f t="shared" si="174"/>
        <v>0</v>
      </c>
      <c r="R264">
        <f t="shared" si="175"/>
        <v>0</v>
      </c>
      <c r="S264">
        <f t="shared" si="176"/>
        <v>0</v>
      </c>
      <c r="T264">
        <f t="shared" si="177"/>
        <v>0</v>
      </c>
      <c r="U264">
        <f t="shared" si="178"/>
        <v>0</v>
      </c>
      <c r="V264">
        <f t="shared" si="179"/>
        <v>0</v>
      </c>
      <c r="W264">
        <f t="shared" si="180"/>
        <v>0</v>
      </c>
      <c r="X264">
        <f t="shared" si="181"/>
        <v>0</v>
      </c>
      <c r="Y264">
        <f t="shared" si="182"/>
        <v>0</v>
      </c>
      <c r="Z264">
        <f t="shared" si="183"/>
        <v>0</v>
      </c>
      <c r="AA264">
        <f t="shared" si="184"/>
        <v>0</v>
      </c>
      <c r="AB264">
        <f t="shared" si="185"/>
        <v>0</v>
      </c>
      <c r="AC264">
        <f t="shared" si="186"/>
        <v>0</v>
      </c>
      <c r="AD264">
        <f t="shared" si="187"/>
        <v>0</v>
      </c>
      <c r="AE264">
        <f t="shared" si="188"/>
        <v>0</v>
      </c>
      <c r="AF264">
        <f t="shared" si="194"/>
        <v>0</v>
      </c>
      <c r="AG264">
        <f t="shared" si="195"/>
        <v>0</v>
      </c>
      <c r="AL264" s="136"/>
      <c r="AM264" s="123">
        <v>0</v>
      </c>
      <c r="AN264" s="9">
        <f t="shared" si="170"/>
        <v>0</v>
      </c>
      <c r="AO264" s="123">
        <v>0</v>
      </c>
      <c r="AP264" s="9">
        <f t="shared" si="171"/>
        <v>0</v>
      </c>
    </row>
    <row r="265" spans="1:42" ht="13">
      <c r="A265" s="251"/>
      <c r="B265" s="263" t="s">
        <v>18</v>
      </c>
      <c r="C265" s="277">
        <v>103</v>
      </c>
      <c r="D265" s="80" t="s">
        <v>80</v>
      </c>
      <c r="E265" s="109">
        <v>0</v>
      </c>
      <c r="F265" s="121">
        <v>0</v>
      </c>
      <c r="G265" s="5">
        <f t="shared" ref="G265:G280" si="196">$E265-F265</f>
        <v>0</v>
      </c>
      <c r="H265" s="121">
        <v>0</v>
      </c>
      <c r="I265" s="5">
        <f t="shared" ref="I265:I280" si="197">$E265-H265</f>
        <v>0</v>
      </c>
      <c r="J265" s="121">
        <v>0</v>
      </c>
      <c r="K265" s="5">
        <f t="shared" si="191"/>
        <v>0</v>
      </c>
      <c r="L265" s="121">
        <v>0</v>
      </c>
      <c r="M265" s="5">
        <f t="shared" si="192"/>
        <v>0</v>
      </c>
      <c r="N265" s="121">
        <v>0</v>
      </c>
      <c r="O265" s="5">
        <f t="shared" si="193"/>
        <v>0</v>
      </c>
      <c r="Q265" s="140">
        <f t="shared" si="174"/>
        <v>0</v>
      </c>
      <c r="R265">
        <f t="shared" si="175"/>
        <v>0</v>
      </c>
      <c r="S265">
        <f t="shared" si="176"/>
        <v>0</v>
      </c>
      <c r="T265">
        <f t="shared" si="177"/>
        <v>0</v>
      </c>
      <c r="U265">
        <f t="shared" si="178"/>
        <v>0</v>
      </c>
      <c r="V265">
        <f t="shared" si="179"/>
        <v>0</v>
      </c>
      <c r="W265">
        <f t="shared" si="180"/>
        <v>0</v>
      </c>
      <c r="X265">
        <f t="shared" si="181"/>
        <v>0</v>
      </c>
      <c r="Y265">
        <f t="shared" si="182"/>
        <v>0</v>
      </c>
      <c r="Z265">
        <f t="shared" si="183"/>
        <v>0</v>
      </c>
      <c r="AA265">
        <f t="shared" si="184"/>
        <v>0</v>
      </c>
      <c r="AB265">
        <f t="shared" si="185"/>
        <v>0</v>
      </c>
      <c r="AC265">
        <f t="shared" si="186"/>
        <v>0</v>
      </c>
      <c r="AD265">
        <f t="shared" si="187"/>
        <v>0</v>
      </c>
      <c r="AE265">
        <f t="shared" si="188"/>
        <v>0</v>
      </c>
      <c r="AF265">
        <f t="shared" si="194"/>
        <v>0</v>
      </c>
      <c r="AG265">
        <f t="shared" si="195"/>
        <v>0</v>
      </c>
      <c r="AL265" s="136"/>
      <c r="AM265" s="121">
        <v>0</v>
      </c>
      <c r="AN265" s="5">
        <f t="shared" si="170"/>
        <v>0</v>
      </c>
      <c r="AO265" s="121">
        <v>0</v>
      </c>
      <c r="AP265" s="5">
        <f t="shared" si="171"/>
        <v>0</v>
      </c>
    </row>
    <row r="266" spans="1:42" ht="13">
      <c r="A266" s="251"/>
      <c r="B266" s="264"/>
      <c r="C266" s="278"/>
      <c r="D266" s="81" t="s">
        <v>81</v>
      </c>
      <c r="E266" s="110">
        <v>0</v>
      </c>
      <c r="F266" s="122">
        <v>0</v>
      </c>
      <c r="G266" s="8">
        <f t="shared" si="196"/>
        <v>0</v>
      </c>
      <c r="H266" s="122">
        <v>0</v>
      </c>
      <c r="I266" s="8">
        <f t="shared" si="197"/>
        <v>0</v>
      </c>
      <c r="J266" s="122">
        <v>0</v>
      </c>
      <c r="K266" s="8">
        <f t="shared" si="191"/>
        <v>0</v>
      </c>
      <c r="L266" s="122">
        <v>0</v>
      </c>
      <c r="M266" s="8">
        <f t="shared" si="192"/>
        <v>0</v>
      </c>
      <c r="N266" s="122">
        <v>0</v>
      </c>
      <c r="O266" s="8">
        <f t="shared" si="193"/>
        <v>0</v>
      </c>
      <c r="Q266" s="140">
        <f t="shared" si="174"/>
        <v>0</v>
      </c>
      <c r="R266">
        <f t="shared" si="175"/>
        <v>0</v>
      </c>
      <c r="S266">
        <f t="shared" si="176"/>
        <v>0</v>
      </c>
      <c r="T266">
        <f t="shared" si="177"/>
        <v>0</v>
      </c>
      <c r="U266">
        <f t="shared" si="178"/>
        <v>0</v>
      </c>
      <c r="V266">
        <f t="shared" si="179"/>
        <v>0</v>
      </c>
      <c r="W266">
        <f t="shared" si="180"/>
        <v>0</v>
      </c>
      <c r="X266">
        <f t="shared" si="181"/>
        <v>0</v>
      </c>
      <c r="Y266">
        <f t="shared" si="182"/>
        <v>0</v>
      </c>
      <c r="Z266">
        <f t="shared" si="183"/>
        <v>0</v>
      </c>
      <c r="AA266">
        <f t="shared" si="184"/>
        <v>0</v>
      </c>
      <c r="AB266">
        <f t="shared" si="185"/>
        <v>0</v>
      </c>
      <c r="AC266">
        <f t="shared" si="186"/>
        <v>0</v>
      </c>
      <c r="AD266">
        <f t="shared" si="187"/>
        <v>0</v>
      </c>
      <c r="AE266">
        <f t="shared" si="188"/>
        <v>0</v>
      </c>
      <c r="AF266">
        <f t="shared" si="194"/>
        <v>0</v>
      </c>
      <c r="AG266">
        <f t="shared" si="195"/>
        <v>0</v>
      </c>
      <c r="AL266" s="136"/>
      <c r="AM266" s="122">
        <v>0</v>
      </c>
      <c r="AN266" s="8">
        <f t="shared" si="170"/>
        <v>0</v>
      </c>
      <c r="AO266" s="122">
        <v>0</v>
      </c>
      <c r="AP266" s="8">
        <f t="shared" si="171"/>
        <v>0</v>
      </c>
    </row>
    <row r="267" spans="1:42" ht="13">
      <c r="A267" s="251"/>
      <c r="B267" s="264"/>
      <c r="C267" s="278"/>
      <c r="D267" s="81" t="s">
        <v>82</v>
      </c>
      <c r="E267" s="110">
        <v>0</v>
      </c>
      <c r="F267" s="122">
        <v>0</v>
      </c>
      <c r="G267" s="8">
        <f t="shared" si="196"/>
        <v>0</v>
      </c>
      <c r="H267" s="122">
        <v>0</v>
      </c>
      <c r="I267" s="8">
        <f t="shared" si="197"/>
        <v>0</v>
      </c>
      <c r="J267" s="122">
        <v>0</v>
      </c>
      <c r="K267" s="8">
        <f t="shared" si="191"/>
        <v>0</v>
      </c>
      <c r="L267" s="122">
        <v>0</v>
      </c>
      <c r="M267" s="8">
        <f t="shared" si="192"/>
        <v>0</v>
      </c>
      <c r="N267" s="122">
        <v>0</v>
      </c>
      <c r="O267" s="8">
        <f t="shared" si="193"/>
        <v>0</v>
      </c>
      <c r="Q267" s="140">
        <f t="shared" si="174"/>
        <v>0</v>
      </c>
      <c r="R267">
        <f t="shared" si="175"/>
        <v>0</v>
      </c>
      <c r="S267">
        <f t="shared" si="176"/>
        <v>0</v>
      </c>
      <c r="T267">
        <f t="shared" si="177"/>
        <v>0</v>
      </c>
      <c r="U267">
        <f t="shared" si="178"/>
        <v>0</v>
      </c>
      <c r="V267">
        <f t="shared" si="179"/>
        <v>0</v>
      </c>
      <c r="W267">
        <f t="shared" si="180"/>
        <v>0</v>
      </c>
      <c r="X267">
        <f t="shared" si="181"/>
        <v>0</v>
      </c>
      <c r="Y267">
        <f t="shared" si="182"/>
        <v>0</v>
      </c>
      <c r="Z267">
        <f t="shared" si="183"/>
        <v>0</v>
      </c>
      <c r="AA267">
        <f t="shared" si="184"/>
        <v>0</v>
      </c>
      <c r="AB267">
        <f t="shared" si="185"/>
        <v>0</v>
      </c>
      <c r="AC267">
        <f t="shared" si="186"/>
        <v>0</v>
      </c>
      <c r="AD267">
        <f t="shared" si="187"/>
        <v>0</v>
      </c>
      <c r="AE267">
        <f t="shared" si="188"/>
        <v>0</v>
      </c>
      <c r="AF267">
        <f t="shared" si="194"/>
        <v>0</v>
      </c>
      <c r="AG267">
        <f t="shared" si="195"/>
        <v>0</v>
      </c>
      <c r="AL267" s="136"/>
      <c r="AM267" s="122">
        <v>0</v>
      </c>
      <c r="AN267" s="8">
        <f t="shared" si="170"/>
        <v>0</v>
      </c>
      <c r="AO267" s="122">
        <v>0</v>
      </c>
      <c r="AP267" s="8">
        <f t="shared" si="171"/>
        <v>0</v>
      </c>
    </row>
    <row r="268" spans="1:42" ht="13">
      <c r="A268" s="251"/>
      <c r="B268" s="264"/>
      <c r="C268" s="278"/>
      <c r="D268" s="81" t="s">
        <v>83</v>
      </c>
      <c r="E268" s="110">
        <v>0</v>
      </c>
      <c r="F268" s="122">
        <v>0</v>
      </c>
      <c r="G268" s="8">
        <f t="shared" si="196"/>
        <v>0</v>
      </c>
      <c r="H268" s="122">
        <v>0</v>
      </c>
      <c r="I268" s="8">
        <f t="shared" si="197"/>
        <v>0</v>
      </c>
      <c r="J268" s="122">
        <v>0</v>
      </c>
      <c r="K268" s="8">
        <f t="shared" si="191"/>
        <v>0</v>
      </c>
      <c r="L268" s="122">
        <v>0</v>
      </c>
      <c r="M268" s="8">
        <f t="shared" si="192"/>
        <v>0</v>
      </c>
      <c r="N268" s="122">
        <v>0</v>
      </c>
      <c r="O268" s="8">
        <f t="shared" si="193"/>
        <v>0</v>
      </c>
      <c r="Q268" s="140">
        <f t="shared" si="174"/>
        <v>0</v>
      </c>
      <c r="R268">
        <f t="shared" si="175"/>
        <v>0</v>
      </c>
      <c r="S268">
        <f t="shared" si="176"/>
        <v>0</v>
      </c>
      <c r="T268">
        <f t="shared" si="177"/>
        <v>0</v>
      </c>
      <c r="U268">
        <f t="shared" si="178"/>
        <v>0</v>
      </c>
      <c r="V268">
        <f t="shared" si="179"/>
        <v>0</v>
      </c>
      <c r="W268">
        <f t="shared" si="180"/>
        <v>0</v>
      </c>
      <c r="X268">
        <f t="shared" si="181"/>
        <v>0</v>
      </c>
      <c r="Y268">
        <f t="shared" si="182"/>
        <v>0</v>
      </c>
      <c r="Z268">
        <f t="shared" si="183"/>
        <v>0</v>
      </c>
      <c r="AA268">
        <f t="shared" si="184"/>
        <v>0</v>
      </c>
      <c r="AB268">
        <f t="shared" si="185"/>
        <v>0</v>
      </c>
      <c r="AC268">
        <f t="shared" si="186"/>
        <v>0</v>
      </c>
      <c r="AD268">
        <f t="shared" si="187"/>
        <v>0</v>
      </c>
      <c r="AE268">
        <f t="shared" si="188"/>
        <v>0</v>
      </c>
      <c r="AF268">
        <f t="shared" si="194"/>
        <v>0</v>
      </c>
      <c r="AG268">
        <f t="shared" si="195"/>
        <v>0</v>
      </c>
      <c r="AL268" s="136"/>
      <c r="AM268" s="122">
        <v>0</v>
      </c>
      <c r="AN268" s="8">
        <f t="shared" si="170"/>
        <v>0</v>
      </c>
      <c r="AO268" s="122">
        <v>0</v>
      </c>
      <c r="AP268" s="8">
        <f t="shared" si="171"/>
        <v>0</v>
      </c>
    </row>
    <row r="269" spans="1:42" ht="13">
      <c r="A269" s="251"/>
      <c r="B269" s="264"/>
      <c r="C269" s="278"/>
      <c r="D269" s="81" t="s">
        <v>84</v>
      </c>
      <c r="E269" s="110">
        <v>0</v>
      </c>
      <c r="F269" s="122">
        <v>0</v>
      </c>
      <c r="G269" s="8">
        <f t="shared" si="196"/>
        <v>0</v>
      </c>
      <c r="H269" s="122">
        <v>0</v>
      </c>
      <c r="I269" s="8">
        <f t="shared" si="197"/>
        <v>0</v>
      </c>
      <c r="J269" s="122">
        <v>0</v>
      </c>
      <c r="K269" s="8">
        <f t="shared" si="191"/>
        <v>0</v>
      </c>
      <c r="L269" s="122">
        <v>0</v>
      </c>
      <c r="M269" s="8">
        <f t="shared" si="192"/>
        <v>0</v>
      </c>
      <c r="N269" s="122">
        <v>0</v>
      </c>
      <c r="O269" s="8">
        <f t="shared" si="193"/>
        <v>0</v>
      </c>
      <c r="Q269" s="140">
        <f t="shared" si="174"/>
        <v>0</v>
      </c>
      <c r="R269">
        <f t="shared" si="175"/>
        <v>0</v>
      </c>
      <c r="S269">
        <f t="shared" si="176"/>
        <v>0</v>
      </c>
      <c r="T269">
        <f t="shared" si="177"/>
        <v>0</v>
      </c>
      <c r="U269">
        <f t="shared" si="178"/>
        <v>0</v>
      </c>
      <c r="V269">
        <f t="shared" si="179"/>
        <v>0</v>
      </c>
      <c r="W269">
        <f t="shared" si="180"/>
        <v>0</v>
      </c>
      <c r="X269">
        <f t="shared" si="181"/>
        <v>0</v>
      </c>
      <c r="Y269">
        <f t="shared" si="182"/>
        <v>0</v>
      </c>
      <c r="Z269">
        <f t="shared" si="183"/>
        <v>0</v>
      </c>
      <c r="AA269">
        <f t="shared" si="184"/>
        <v>0</v>
      </c>
      <c r="AB269">
        <f t="shared" si="185"/>
        <v>0</v>
      </c>
      <c r="AC269">
        <f t="shared" si="186"/>
        <v>0</v>
      </c>
      <c r="AD269">
        <f t="shared" si="187"/>
        <v>0</v>
      </c>
      <c r="AE269">
        <f t="shared" si="188"/>
        <v>0</v>
      </c>
      <c r="AF269">
        <f t="shared" si="194"/>
        <v>0</v>
      </c>
      <c r="AG269">
        <f t="shared" si="195"/>
        <v>0</v>
      </c>
      <c r="AL269" s="136"/>
      <c r="AM269" s="122">
        <v>0</v>
      </c>
      <c r="AN269" s="8">
        <f t="shared" si="170"/>
        <v>0</v>
      </c>
      <c r="AO269" s="122">
        <v>0</v>
      </c>
      <c r="AP269" s="8">
        <f t="shared" si="171"/>
        <v>0</v>
      </c>
    </row>
    <row r="270" spans="1:42" ht="13">
      <c r="A270" s="251"/>
      <c r="B270" s="264"/>
      <c r="C270" s="278"/>
      <c r="D270" s="81" t="s">
        <v>85</v>
      </c>
      <c r="E270" s="110">
        <v>0</v>
      </c>
      <c r="F270" s="122">
        <v>0</v>
      </c>
      <c r="G270" s="8">
        <f t="shared" si="196"/>
        <v>0</v>
      </c>
      <c r="H270" s="122">
        <v>0</v>
      </c>
      <c r="I270" s="8">
        <f t="shared" si="197"/>
        <v>0</v>
      </c>
      <c r="J270" s="122">
        <v>0</v>
      </c>
      <c r="K270" s="8">
        <f t="shared" si="191"/>
        <v>0</v>
      </c>
      <c r="L270" s="122">
        <v>0</v>
      </c>
      <c r="M270" s="8">
        <f t="shared" si="192"/>
        <v>0</v>
      </c>
      <c r="N270" s="122">
        <v>0</v>
      </c>
      <c r="O270" s="8">
        <f t="shared" si="193"/>
        <v>0</v>
      </c>
      <c r="Q270" s="140">
        <f t="shared" si="174"/>
        <v>0</v>
      </c>
      <c r="R270">
        <f t="shared" si="175"/>
        <v>0</v>
      </c>
      <c r="S270">
        <f t="shared" si="176"/>
        <v>0</v>
      </c>
      <c r="T270">
        <f t="shared" si="177"/>
        <v>0</v>
      </c>
      <c r="U270">
        <f t="shared" si="178"/>
        <v>0</v>
      </c>
      <c r="V270">
        <f t="shared" si="179"/>
        <v>0</v>
      </c>
      <c r="W270">
        <f t="shared" si="180"/>
        <v>0</v>
      </c>
      <c r="X270">
        <f t="shared" si="181"/>
        <v>0</v>
      </c>
      <c r="Y270">
        <f t="shared" si="182"/>
        <v>0</v>
      </c>
      <c r="Z270">
        <f t="shared" si="183"/>
        <v>0</v>
      </c>
      <c r="AA270">
        <f t="shared" si="184"/>
        <v>0</v>
      </c>
      <c r="AB270">
        <f t="shared" si="185"/>
        <v>0</v>
      </c>
      <c r="AC270">
        <f t="shared" si="186"/>
        <v>0</v>
      </c>
      <c r="AD270">
        <f t="shared" si="187"/>
        <v>0</v>
      </c>
      <c r="AE270">
        <f t="shared" si="188"/>
        <v>0</v>
      </c>
      <c r="AF270">
        <f t="shared" si="194"/>
        <v>0</v>
      </c>
      <c r="AG270">
        <f t="shared" si="195"/>
        <v>0</v>
      </c>
      <c r="AL270" s="136"/>
      <c r="AM270" s="122">
        <v>0</v>
      </c>
      <c r="AN270" s="8">
        <f t="shared" si="170"/>
        <v>0</v>
      </c>
      <c r="AO270" s="122">
        <v>0</v>
      </c>
      <c r="AP270" s="8">
        <f t="shared" si="171"/>
        <v>0</v>
      </c>
    </row>
    <row r="271" spans="1:42" ht="13">
      <c r="A271" s="251"/>
      <c r="B271" s="264"/>
      <c r="C271" s="278"/>
      <c r="D271" s="81" t="s">
        <v>86</v>
      </c>
      <c r="E271" s="110">
        <v>0</v>
      </c>
      <c r="F271" s="122">
        <v>0</v>
      </c>
      <c r="G271" s="8">
        <f t="shared" si="196"/>
        <v>0</v>
      </c>
      <c r="H271" s="122">
        <v>0</v>
      </c>
      <c r="I271" s="8">
        <f t="shared" si="197"/>
        <v>0</v>
      </c>
      <c r="J271" s="122">
        <v>0</v>
      </c>
      <c r="K271" s="8">
        <f t="shared" si="191"/>
        <v>0</v>
      </c>
      <c r="L271" s="122">
        <v>0</v>
      </c>
      <c r="M271" s="8">
        <f t="shared" si="192"/>
        <v>0</v>
      </c>
      <c r="N271" s="122">
        <v>0</v>
      </c>
      <c r="O271" s="8">
        <f t="shared" si="193"/>
        <v>0</v>
      </c>
      <c r="Q271" s="140">
        <f t="shared" si="174"/>
        <v>0</v>
      </c>
      <c r="R271">
        <f t="shared" si="175"/>
        <v>0</v>
      </c>
      <c r="S271">
        <f t="shared" si="176"/>
        <v>0</v>
      </c>
      <c r="T271">
        <f t="shared" si="177"/>
        <v>0</v>
      </c>
      <c r="U271">
        <f t="shared" si="178"/>
        <v>0</v>
      </c>
      <c r="V271">
        <f t="shared" si="179"/>
        <v>0</v>
      </c>
      <c r="W271">
        <f t="shared" si="180"/>
        <v>0</v>
      </c>
      <c r="X271">
        <f t="shared" si="181"/>
        <v>0</v>
      </c>
      <c r="Y271">
        <f t="shared" si="182"/>
        <v>0</v>
      </c>
      <c r="Z271">
        <f t="shared" si="183"/>
        <v>0</v>
      </c>
      <c r="AA271">
        <f t="shared" si="184"/>
        <v>0</v>
      </c>
      <c r="AB271">
        <f t="shared" si="185"/>
        <v>0</v>
      </c>
      <c r="AC271">
        <f t="shared" si="186"/>
        <v>0</v>
      </c>
      <c r="AD271">
        <f t="shared" si="187"/>
        <v>0</v>
      </c>
      <c r="AE271">
        <f t="shared" si="188"/>
        <v>0</v>
      </c>
      <c r="AF271">
        <f t="shared" si="194"/>
        <v>0</v>
      </c>
      <c r="AG271">
        <f t="shared" si="195"/>
        <v>0</v>
      </c>
      <c r="AL271" s="136"/>
      <c r="AM271" s="122">
        <v>0</v>
      </c>
      <c r="AN271" s="8">
        <f t="shared" si="170"/>
        <v>0</v>
      </c>
      <c r="AO271" s="122">
        <v>0</v>
      </c>
      <c r="AP271" s="8">
        <f t="shared" si="171"/>
        <v>0</v>
      </c>
    </row>
    <row r="272" spans="1:42" ht="13">
      <c r="A272" s="251"/>
      <c r="B272" s="264"/>
      <c r="C272" s="278"/>
      <c r="D272" s="81" t="s">
        <v>87</v>
      </c>
      <c r="E272" s="110">
        <v>0</v>
      </c>
      <c r="F272" s="122">
        <v>0</v>
      </c>
      <c r="G272" s="8">
        <f t="shared" si="196"/>
        <v>0</v>
      </c>
      <c r="H272" s="122">
        <v>0</v>
      </c>
      <c r="I272" s="8">
        <f t="shared" si="197"/>
        <v>0</v>
      </c>
      <c r="J272" s="122">
        <v>0</v>
      </c>
      <c r="K272" s="8">
        <f t="shared" si="191"/>
        <v>0</v>
      </c>
      <c r="L272" s="122">
        <v>0</v>
      </c>
      <c r="M272" s="8">
        <f t="shared" si="192"/>
        <v>0</v>
      </c>
      <c r="N272" s="122">
        <v>0</v>
      </c>
      <c r="O272" s="8">
        <f t="shared" si="193"/>
        <v>0</v>
      </c>
      <c r="Q272" s="140">
        <f t="shared" si="174"/>
        <v>0</v>
      </c>
      <c r="R272">
        <f t="shared" si="175"/>
        <v>0</v>
      </c>
      <c r="S272">
        <f t="shared" si="176"/>
        <v>0</v>
      </c>
      <c r="T272">
        <f t="shared" si="177"/>
        <v>0</v>
      </c>
      <c r="U272">
        <f t="shared" si="178"/>
        <v>0</v>
      </c>
      <c r="V272">
        <f t="shared" si="179"/>
        <v>0</v>
      </c>
      <c r="W272">
        <f t="shared" si="180"/>
        <v>0</v>
      </c>
      <c r="X272">
        <f t="shared" si="181"/>
        <v>0</v>
      </c>
      <c r="Y272">
        <f t="shared" si="182"/>
        <v>0</v>
      </c>
      <c r="Z272">
        <f t="shared" si="183"/>
        <v>0</v>
      </c>
      <c r="AA272">
        <f t="shared" si="184"/>
        <v>0</v>
      </c>
      <c r="AB272">
        <f t="shared" si="185"/>
        <v>0</v>
      </c>
      <c r="AC272">
        <f t="shared" si="186"/>
        <v>0</v>
      </c>
      <c r="AD272">
        <f t="shared" si="187"/>
        <v>0</v>
      </c>
      <c r="AE272">
        <f t="shared" si="188"/>
        <v>0</v>
      </c>
      <c r="AF272">
        <f t="shared" si="194"/>
        <v>0</v>
      </c>
      <c r="AG272">
        <f t="shared" si="195"/>
        <v>0</v>
      </c>
      <c r="AL272" s="136"/>
      <c r="AM272" s="122">
        <v>0</v>
      </c>
      <c r="AN272" s="8">
        <f t="shared" si="170"/>
        <v>0</v>
      </c>
      <c r="AO272" s="122">
        <v>0</v>
      </c>
      <c r="AP272" s="8">
        <f t="shared" si="171"/>
        <v>0</v>
      </c>
    </row>
    <row r="273" spans="1:42" ht="13">
      <c r="A273" s="251"/>
      <c r="B273" s="264"/>
      <c r="C273" s="278"/>
      <c r="D273" s="81" t="s">
        <v>88</v>
      </c>
      <c r="E273" s="110">
        <v>0</v>
      </c>
      <c r="F273" s="122">
        <v>0</v>
      </c>
      <c r="G273" s="8">
        <f t="shared" si="196"/>
        <v>0</v>
      </c>
      <c r="H273" s="122">
        <v>0</v>
      </c>
      <c r="I273" s="8">
        <f t="shared" si="197"/>
        <v>0</v>
      </c>
      <c r="J273" s="122">
        <v>0</v>
      </c>
      <c r="K273" s="8">
        <f t="shared" si="191"/>
        <v>0</v>
      </c>
      <c r="L273" s="122">
        <v>0</v>
      </c>
      <c r="M273" s="8">
        <f t="shared" si="192"/>
        <v>0</v>
      </c>
      <c r="N273" s="122">
        <v>0</v>
      </c>
      <c r="O273" s="8">
        <f t="shared" si="193"/>
        <v>0</v>
      </c>
      <c r="Q273" s="140">
        <f t="shared" si="174"/>
        <v>0</v>
      </c>
      <c r="R273">
        <f t="shared" si="175"/>
        <v>0</v>
      </c>
      <c r="S273">
        <f t="shared" si="176"/>
        <v>0</v>
      </c>
      <c r="T273">
        <f t="shared" si="177"/>
        <v>0</v>
      </c>
      <c r="U273">
        <f t="shared" si="178"/>
        <v>0</v>
      </c>
      <c r="V273">
        <f t="shared" si="179"/>
        <v>0</v>
      </c>
      <c r="W273">
        <f t="shared" si="180"/>
        <v>0</v>
      </c>
      <c r="X273">
        <f t="shared" si="181"/>
        <v>0</v>
      </c>
      <c r="Y273">
        <f t="shared" si="182"/>
        <v>0</v>
      </c>
      <c r="Z273">
        <f t="shared" si="183"/>
        <v>0</v>
      </c>
      <c r="AA273">
        <f t="shared" si="184"/>
        <v>0</v>
      </c>
      <c r="AB273">
        <f t="shared" si="185"/>
        <v>0</v>
      </c>
      <c r="AC273">
        <f t="shared" si="186"/>
        <v>0</v>
      </c>
      <c r="AD273">
        <f t="shared" si="187"/>
        <v>0</v>
      </c>
      <c r="AE273">
        <f t="shared" si="188"/>
        <v>0</v>
      </c>
      <c r="AF273">
        <f t="shared" si="194"/>
        <v>0</v>
      </c>
      <c r="AG273">
        <f t="shared" si="195"/>
        <v>0</v>
      </c>
      <c r="AL273" s="136"/>
      <c r="AM273" s="122">
        <v>0</v>
      </c>
      <c r="AN273" s="8">
        <f t="shared" si="170"/>
        <v>0</v>
      </c>
      <c r="AO273" s="122">
        <v>0</v>
      </c>
      <c r="AP273" s="8">
        <f t="shared" si="171"/>
        <v>0</v>
      </c>
    </row>
    <row r="274" spans="1:42" ht="13">
      <c r="A274" s="251"/>
      <c r="B274" s="264"/>
      <c r="C274" s="278"/>
      <c r="D274" s="81" t="s">
        <v>89</v>
      </c>
      <c r="E274" s="110">
        <v>0</v>
      </c>
      <c r="F274" s="122">
        <v>0</v>
      </c>
      <c r="G274" s="8">
        <f t="shared" si="196"/>
        <v>0</v>
      </c>
      <c r="H274" s="122">
        <v>0</v>
      </c>
      <c r="I274" s="8">
        <f t="shared" si="197"/>
        <v>0</v>
      </c>
      <c r="J274" s="122">
        <v>0</v>
      </c>
      <c r="K274" s="8">
        <f t="shared" si="191"/>
        <v>0</v>
      </c>
      <c r="L274" s="122">
        <v>0</v>
      </c>
      <c r="M274" s="8">
        <f t="shared" si="192"/>
        <v>0</v>
      </c>
      <c r="N274" s="122">
        <v>0</v>
      </c>
      <c r="O274" s="8">
        <f t="shared" si="193"/>
        <v>0</v>
      </c>
      <c r="Q274" s="140">
        <f t="shared" si="174"/>
        <v>0</v>
      </c>
      <c r="R274">
        <f t="shared" si="175"/>
        <v>0</v>
      </c>
      <c r="S274">
        <f t="shared" si="176"/>
        <v>0</v>
      </c>
      <c r="T274">
        <f t="shared" si="177"/>
        <v>0</v>
      </c>
      <c r="U274">
        <f t="shared" si="178"/>
        <v>0</v>
      </c>
      <c r="V274">
        <f t="shared" si="179"/>
        <v>0</v>
      </c>
      <c r="W274">
        <f t="shared" si="180"/>
        <v>0</v>
      </c>
      <c r="X274">
        <f t="shared" si="181"/>
        <v>0</v>
      </c>
      <c r="Y274">
        <f t="shared" si="182"/>
        <v>0</v>
      </c>
      <c r="Z274">
        <f t="shared" si="183"/>
        <v>0</v>
      </c>
      <c r="AA274">
        <f t="shared" si="184"/>
        <v>0</v>
      </c>
      <c r="AB274">
        <f t="shared" si="185"/>
        <v>0</v>
      </c>
      <c r="AC274">
        <f t="shared" si="186"/>
        <v>0</v>
      </c>
      <c r="AD274">
        <f t="shared" si="187"/>
        <v>0</v>
      </c>
      <c r="AE274">
        <f t="shared" si="188"/>
        <v>0</v>
      </c>
      <c r="AF274">
        <f t="shared" si="194"/>
        <v>0</v>
      </c>
      <c r="AG274">
        <f t="shared" si="195"/>
        <v>0</v>
      </c>
      <c r="AL274" s="136"/>
      <c r="AM274" s="122">
        <v>0</v>
      </c>
      <c r="AN274" s="8">
        <f t="shared" si="170"/>
        <v>0</v>
      </c>
      <c r="AO274" s="122">
        <v>0</v>
      </c>
      <c r="AP274" s="8">
        <f t="shared" si="171"/>
        <v>0</v>
      </c>
    </row>
    <row r="275" spans="1:42" ht="13">
      <c r="A275" s="251"/>
      <c r="B275" s="264"/>
      <c r="C275" s="278"/>
      <c r="D275" s="81" t="s">
        <v>90</v>
      </c>
      <c r="E275" s="110">
        <v>0</v>
      </c>
      <c r="F275" s="122">
        <v>0</v>
      </c>
      <c r="G275" s="8">
        <f t="shared" si="196"/>
        <v>0</v>
      </c>
      <c r="H275" s="122">
        <v>0</v>
      </c>
      <c r="I275" s="8">
        <f t="shared" si="197"/>
        <v>0</v>
      </c>
      <c r="J275" s="122">
        <v>0</v>
      </c>
      <c r="K275" s="8">
        <f t="shared" si="191"/>
        <v>0</v>
      </c>
      <c r="L275" s="122">
        <v>0</v>
      </c>
      <c r="M275" s="8">
        <f t="shared" si="192"/>
        <v>0</v>
      </c>
      <c r="N275" s="122">
        <v>0</v>
      </c>
      <c r="O275" s="8">
        <f t="shared" si="193"/>
        <v>0</v>
      </c>
      <c r="Q275" s="140">
        <f t="shared" si="174"/>
        <v>0</v>
      </c>
      <c r="R275">
        <f t="shared" si="175"/>
        <v>0</v>
      </c>
      <c r="S275">
        <f t="shared" si="176"/>
        <v>0</v>
      </c>
      <c r="T275">
        <f t="shared" si="177"/>
        <v>0</v>
      </c>
      <c r="U275">
        <f t="shared" si="178"/>
        <v>0</v>
      </c>
      <c r="V275">
        <f t="shared" si="179"/>
        <v>0</v>
      </c>
      <c r="W275">
        <f t="shared" si="180"/>
        <v>0</v>
      </c>
      <c r="X275">
        <f t="shared" si="181"/>
        <v>0</v>
      </c>
      <c r="Y275">
        <f t="shared" si="182"/>
        <v>0</v>
      </c>
      <c r="Z275">
        <f t="shared" si="183"/>
        <v>0</v>
      </c>
      <c r="AA275">
        <f t="shared" si="184"/>
        <v>0</v>
      </c>
      <c r="AB275">
        <f t="shared" si="185"/>
        <v>0</v>
      </c>
      <c r="AC275">
        <f t="shared" si="186"/>
        <v>0</v>
      </c>
      <c r="AD275">
        <f t="shared" si="187"/>
        <v>0</v>
      </c>
      <c r="AE275">
        <f t="shared" si="188"/>
        <v>0</v>
      </c>
      <c r="AF275">
        <f t="shared" si="194"/>
        <v>0</v>
      </c>
      <c r="AG275">
        <f t="shared" si="195"/>
        <v>0</v>
      </c>
      <c r="AL275" s="136"/>
      <c r="AM275" s="122">
        <v>0</v>
      </c>
      <c r="AN275" s="8">
        <f t="shared" si="170"/>
        <v>0</v>
      </c>
      <c r="AO275" s="122">
        <v>0</v>
      </c>
      <c r="AP275" s="8">
        <f t="shared" si="171"/>
        <v>0</v>
      </c>
    </row>
    <row r="276" spans="1:42" ht="13">
      <c r="A276" s="251"/>
      <c r="B276" s="264"/>
      <c r="C276" s="278"/>
      <c r="D276" s="81" t="s">
        <v>91</v>
      </c>
      <c r="E276" s="110">
        <v>0</v>
      </c>
      <c r="F276" s="122">
        <v>0</v>
      </c>
      <c r="G276" s="8">
        <f t="shared" si="196"/>
        <v>0</v>
      </c>
      <c r="H276" s="122">
        <v>0</v>
      </c>
      <c r="I276" s="8">
        <f t="shared" si="197"/>
        <v>0</v>
      </c>
      <c r="J276" s="122">
        <v>0</v>
      </c>
      <c r="K276" s="8">
        <f t="shared" si="191"/>
        <v>0</v>
      </c>
      <c r="L276" s="122">
        <v>0</v>
      </c>
      <c r="M276" s="8">
        <f t="shared" si="192"/>
        <v>0</v>
      </c>
      <c r="N276" s="122">
        <v>0</v>
      </c>
      <c r="O276" s="8">
        <f t="shared" si="193"/>
        <v>0</v>
      </c>
      <c r="Q276" s="140">
        <f t="shared" si="174"/>
        <v>0</v>
      </c>
      <c r="R276">
        <f t="shared" si="175"/>
        <v>0</v>
      </c>
      <c r="S276">
        <f t="shared" si="176"/>
        <v>0</v>
      </c>
      <c r="T276">
        <f t="shared" si="177"/>
        <v>0</v>
      </c>
      <c r="U276">
        <f t="shared" si="178"/>
        <v>0</v>
      </c>
      <c r="V276">
        <f t="shared" si="179"/>
        <v>0</v>
      </c>
      <c r="W276">
        <f t="shared" si="180"/>
        <v>0</v>
      </c>
      <c r="X276">
        <f t="shared" si="181"/>
        <v>0</v>
      </c>
      <c r="Y276">
        <f t="shared" si="182"/>
        <v>0</v>
      </c>
      <c r="Z276">
        <f t="shared" si="183"/>
        <v>0</v>
      </c>
      <c r="AA276">
        <f t="shared" si="184"/>
        <v>0</v>
      </c>
      <c r="AB276">
        <f t="shared" si="185"/>
        <v>0</v>
      </c>
      <c r="AC276">
        <f t="shared" si="186"/>
        <v>0</v>
      </c>
      <c r="AD276">
        <f t="shared" si="187"/>
        <v>0</v>
      </c>
      <c r="AE276">
        <f t="shared" si="188"/>
        <v>0</v>
      </c>
      <c r="AF276">
        <f t="shared" si="194"/>
        <v>0</v>
      </c>
      <c r="AG276">
        <f t="shared" si="195"/>
        <v>0</v>
      </c>
      <c r="AL276" s="136"/>
      <c r="AM276" s="122">
        <v>0</v>
      </c>
      <c r="AN276" s="8">
        <f t="shared" si="170"/>
        <v>0</v>
      </c>
      <c r="AO276" s="122">
        <v>0</v>
      </c>
      <c r="AP276" s="8">
        <f t="shared" si="171"/>
        <v>0</v>
      </c>
    </row>
    <row r="277" spans="1:42" ht="13">
      <c r="A277" s="251"/>
      <c r="B277" s="264"/>
      <c r="C277" s="278"/>
      <c r="D277" s="81" t="s">
        <v>92</v>
      </c>
      <c r="E277" s="110">
        <v>0</v>
      </c>
      <c r="F277" s="122">
        <v>0</v>
      </c>
      <c r="G277" s="8">
        <f t="shared" si="196"/>
        <v>0</v>
      </c>
      <c r="H277" s="122">
        <v>0</v>
      </c>
      <c r="I277" s="8">
        <f t="shared" si="197"/>
        <v>0</v>
      </c>
      <c r="J277" s="122">
        <v>0</v>
      </c>
      <c r="K277" s="8">
        <f t="shared" si="191"/>
        <v>0</v>
      </c>
      <c r="L277" s="122">
        <v>0</v>
      </c>
      <c r="M277" s="8">
        <f t="shared" si="192"/>
        <v>0</v>
      </c>
      <c r="N277" s="122">
        <v>0</v>
      </c>
      <c r="O277" s="8">
        <f t="shared" si="193"/>
        <v>0</v>
      </c>
      <c r="Q277" s="140">
        <f t="shared" si="174"/>
        <v>0</v>
      </c>
      <c r="R277">
        <f t="shared" si="175"/>
        <v>0</v>
      </c>
      <c r="S277">
        <f t="shared" si="176"/>
        <v>0</v>
      </c>
      <c r="T277">
        <f t="shared" si="177"/>
        <v>0</v>
      </c>
      <c r="U277">
        <f t="shared" si="178"/>
        <v>0</v>
      </c>
      <c r="V277">
        <f t="shared" si="179"/>
        <v>0</v>
      </c>
      <c r="W277">
        <f t="shared" si="180"/>
        <v>0</v>
      </c>
      <c r="X277">
        <f t="shared" si="181"/>
        <v>0</v>
      </c>
      <c r="Y277">
        <f t="shared" si="182"/>
        <v>0</v>
      </c>
      <c r="Z277">
        <f t="shared" si="183"/>
        <v>0</v>
      </c>
      <c r="AA277">
        <f t="shared" si="184"/>
        <v>0</v>
      </c>
      <c r="AB277">
        <f t="shared" si="185"/>
        <v>0</v>
      </c>
      <c r="AC277">
        <f t="shared" si="186"/>
        <v>0</v>
      </c>
      <c r="AD277">
        <f t="shared" si="187"/>
        <v>0</v>
      </c>
      <c r="AE277">
        <f t="shared" si="188"/>
        <v>0</v>
      </c>
      <c r="AF277">
        <f t="shared" si="194"/>
        <v>0</v>
      </c>
      <c r="AG277">
        <f t="shared" si="195"/>
        <v>0</v>
      </c>
      <c r="AL277" s="136"/>
      <c r="AM277" s="122">
        <v>0</v>
      </c>
      <c r="AN277" s="8">
        <f t="shared" si="170"/>
        <v>0</v>
      </c>
      <c r="AO277" s="122">
        <v>0</v>
      </c>
      <c r="AP277" s="8">
        <f t="shared" si="171"/>
        <v>0</v>
      </c>
    </row>
    <row r="278" spans="1:42" ht="13">
      <c r="A278" s="251"/>
      <c r="B278" s="264"/>
      <c r="C278" s="278"/>
      <c r="D278" s="81" t="s">
        <v>93</v>
      </c>
      <c r="E278" s="110">
        <v>0</v>
      </c>
      <c r="F278" s="122">
        <v>0</v>
      </c>
      <c r="G278" s="8">
        <f t="shared" si="196"/>
        <v>0</v>
      </c>
      <c r="H278" s="122">
        <v>0</v>
      </c>
      <c r="I278" s="8">
        <f t="shared" si="197"/>
        <v>0</v>
      </c>
      <c r="J278" s="122">
        <v>0</v>
      </c>
      <c r="K278" s="8">
        <f t="shared" si="191"/>
        <v>0</v>
      </c>
      <c r="L278" s="122">
        <v>0</v>
      </c>
      <c r="M278" s="8">
        <f t="shared" si="192"/>
        <v>0</v>
      </c>
      <c r="N278" s="122">
        <v>0</v>
      </c>
      <c r="O278" s="8">
        <f t="shared" si="193"/>
        <v>0</v>
      </c>
      <c r="Q278" s="140">
        <f t="shared" si="174"/>
        <v>0</v>
      </c>
      <c r="R278">
        <f t="shared" si="175"/>
        <v>0</v>
      </c>
      <c r="S278">
        <f t="shared" si="176"/>
        <v>0</v>
      </c>
      <c r="T278">
        <f t="shared" si="177"/>
        <v>0</v>
      </c>
      <c r="U278">
        <f t="shared" si="178"/>
        <v>0</v>
      </c>
      <c r="V278">
        <f t="shared" si="179"/>
        <v>0</v>
      </c>
      <c r="W278">
        <f t="shared" si="180"/>
        <v>0</v>
      </c>
      <c r="X278">
        <f t="shared" si="181"/>
        <v>0</v>
      </c>
      <c r="Y278">
        <f t="shared" si="182"/>
        <v>0</v>
      </c>
      <c r="Z278">
        <f t="shared" si="183"/>
        <v>0</v>
      </c>
      <c r="AA278">
        <f t="shared" si="184"/>
        <v>0</v>
      </c>
      <c r="AB278">
        <f t="shared" si="185"/>
        <v>0</v>
      </c>
      <c r="AC278">
        <f t="shared" si="186"/>
        <v>0</v>
      </c>
      <c r="AD278">
        <f t="shared" si="187"/>
        <v>0</v>
      </c>
      <c r="AE278">
        <f t="shared" si="188"/>
        <v>0</v>
      </c>
      <c r="AF278">
        <f t="shared" si="194"/>
        <v>0</v>
      </c>
      <c r="AG278">
        <f t="shared" si="195"/>
        <v>0</v>
      </c>
      <c r="AL278" s="136"/>
      <c r="AM278" s="122">
        <v>0</v>
      </c>
      <c r="AN278" s="8">
        <f t="shared" si="170"/>
        <v>0</v>
      </c>
      <c r="AO278" s="122">
        <v>0</v>
      </c>
      <c r="AP278" s="8">
        <f t="shared" si="171"/>
        <v>0</v>
      </c>
    </row>
    <row r="279" spans="1:42" ht="13">
      <c r="A279" s="251"/>
      <c r="B279" s="264"/>
      <c r="C279" s="278"/>
      <c r="D279" s="81" t="s">
        <v>94</v>
      </c>
      <c r="E279" s="110">
        <v>0</v>
      </c>
      <c r="F279" s="122">
        <v>0</v>
      </c>
      <c r="G279" s="8">
        <f t="shared" si="196"/>
        <v>0</v>
      </c>
      <c r="H279" s="122">
        <v>0</v>
      </c>
      <c r="I279" s="8">
        <f t="shared" si="197"/>
        <v>0</v>
      </c>
      <c r="J279" s="122">
        <v>0</v>
      </c>
      <c r="K279" s="8">
        <f t="shared" si="191"/>
        <v>0</v>
      </c>
      <c r="L279" s="122">
        <v>0</v>
      </c>
      <c r="M279" s="8">
        <f t="shared" si="192"/>
        <v>0</v>
      </c>
      <c r="N279" s="122">
        <v>0</v>
      </c>
      <c r="O279" s="8">
        <f t="shared" si="193"/>
        <v>0</v>
      </c>
      <c r="Q279" s="140">
        <f t="shared" si="174"/>
        <v>0</v>
      </c>
      <c r="R279">
        <f t="shared" si="175"/>
        <v>0</v>
      </c>
      <c r="S279">
        <f t="shared" si="176"/>
        <v>0</v>
      </c>
      <c r="T279">
        <f t="shared" si="177"/>
        <v>0</v>
      </c>
      <c r="U279">
        <f t="shared" si="178"/>
        <v>0</v>
      </c>
      <c r="V279">
        <f t="shared" si="179"/>
        <v>0</v>
      </c>
      <c r="W279">
        <f t="shared" si="180"/>
        <v>0</v>
      </c>
      <c r="X279">
        <f t="shared" si="181"/>
        <v>0</v>
      </c>
      <c r="Y279">
        <f t="shared" si="182"/>
        <v>0</v>
      </c>
      <c r="Z279">
        <f t="shared" si="183"/>
        <v>0</v>
      </c>
      <c r="AA279">
        <f t="shared" si="184"/>
        <v>0</v>
      </c>
      <c r="AB279">
        <f t="shared" si="185"/>
        <v>0</v>
      </c>
      <c r="AC279">
        <f t="shared" si="186"/>
        <v>0</v>
      </c>
      <c r="AD279">
        <f t="shared" si="187"/>
        <v>0</v>
      </c>
      <c r="AE279">
        <f t="shared" si="188"/>
        <v>0</v>
      </c>
      <c r="AF279">
        <f t="shared" si="194"/>
        <v>0</v>
      </c>
      <c r="AG279">
        <f t="shared" si="195"/>
        <v>0</v>
      </c>
      <c r="AL279" s="136"/>
      <c r="AM279" s="122">
        <v>0</v>
      </c>
      <c r="AN279" s="8">
        <f t="shared" si="170"/>
        <v>0</v>
      </c>
      <c r="AO279" s="122">
        <v>0</v>
      </c>
      <c r="AP279" s="8">
        <f t="shared" si="171"/>
        <v>0</v>
      </c>
    </row>
    <row r="280" spans="1:42" ht="13">
      <c r="A280" s="251"/>
      <c r="B280" s="264"/>
      <c r="C280" s="278"/>
      <c r="D280" s="81" t="s">
        <v>95</v>
      </c>
      <c r="E280" s="110">
        <v>0</v>
      </c>
      <c r="F280" s="122">
        <v>0</v>
      </c>
      <c r="G280" s="8">
        <f t="shared" si="196"/>
        <v>0</v>
      </c>
      <c r="H280" s="122">
        <v>0</v>
      </c>
      <c r="I280" s="8">
        <f t="shared" si="197"/>
        <v>0</v>
      </c>
      <c r="J280" s="122">
        <v>0</v>
      </c>
      <c r="K280" s="8">
        <f t="shared" si="191"/>
        <v>0</v>
      </c>
      <c r="L280" s="122">
        <v>0</v>
      </c>
      <c r="M280" s="8">
        <f t="shared" si="192"/>
        <v>0</v>
      </c>
      <c r="N280" s="122">
        <v>0</v>
      </c>
      <c r="O280" s="8">
        <f t="shared" si="193"/>
        <v>0</v>
      </c>
      <c r="Q280" s="140">
        <f t="shared" si="174"/>
        <v>0</v>
      </c>
      <c r="R280">
        <f t="shared" si="175"/>
        <v>0</v>
      </c>
      <c r="S280">
        <f t="shared" si="176"/>
        <v>0</v>
      </c>
      <c r="T280">
        <f t="shared" si="177"/>
        <v>0</v>
      </c>
      <c r="U280">
        <f t="shared" si="178"/>
        <v>0</v>
      </c>
      <c r="V280">
        <f t="shared" si="179"/>
        <v>0</v>
      </c>
      <c r="W280">
        <f t="shared" si="180"/>
        <v>0</v>
      </c>
      <c r="X280">
        <f t="shared" si="181"/>
        <v>0</v>
      </c>
      <c r="Y280">
        <f t="shared" si="182"/>
        <v>0</v>
      </c>
      <c r="Z280">
        <f t="shared" si="183"/>
        <v>0</v>
      </c>
      <c r="AA280">
        <f t="shared" si="184"/>
        <v>0</v>
      </c>
      <c r="AB280">
        <f t="shared" si="185"/>
        <v>0</v>
      </c>
      <c r="AC280">
        <f t="shared" si="186"/>
        <v>0</v>
      </c>
      <c r="AD280">
        <f t="shared" si="187"/>
        <v>0</v>
      </c>
      <c r="AE280">
        <f t="shared" si="188"/>
        <v>0</v>
      </c>
      <c r="AF280">
        <f t="shared" si="194"/>
        <v>0</v>
      </c>
      <c r="AG280">
        <f t="shared" si="195"/>
        <v>0</v>
      </c>
      <c r="AL280" s="136"/>
      <c r="AM280" s="122">
        <v>0</v>
      </c>
      <c r="AN280" s="8">
        <f t="shared" si="170"/>
        <v>0</v>
      </c>
      <c r="AO280" s="122">
        <v>0</v>
      </c>
      <c r="AP280" s="8">
        <f t="shared" si="171"/>
        <v>0</v>
      </c>
    </row>
    <row r="281" spans="1:42" ht="13">
      <c r="A281" s="251"/>
      <c r="B281" s="264"/>
      <c r="C281" s="278"/>
      <c r="D281" s="81" t="s">
        <v>96</v>
      </c>
      <c r="E281" s="110">
        <v>0</v>
      </c>
      <c r="F281" s="122">
        <v>0</v>
      </c>
      <c r="G281" s="8">
        <f t="shared" ref="G281:G288" si="198">$E281-F281</f>
        <v>0</v>
      </c>
      <c r="H281" s="122">
        <v>0</v>
      </c>
      <c r="I281" s="8">
        <f t="shared" ref="I281:I288" si="199">$E281-H281</f>
        <v>0</v>
      </c>
      <c r="J281" s="122">
        <v>0</v>
      </c>
      <c r="K281" s="8">
        <f t="shared" si="191"/>
        <v>0</v>
      </c>
      <c r="L281" s="122">
        <v>0</v>
      </c>
      <c r="M281" s="8">
        <f t="shared" si="192"/>
        <v>0</v>
      </c>
      <c r="N281" s="122">
        <v>0</v>
      </c>
      <c r="O281" s="8">
        <f t="shared" si="193"/>
        <v>0</v>
      </c>
      <c r="Q281" s="140">
        <f t="shared" si="174"/>
        <v>0</v>
      </c>
      <c r="R281">
        <f t="shared" si="175"/>
        <v>0</v>
      </c>
      <c r="S281">
        <f t="shared" si="176"/>
        <v>0</v>
      </c>
      <c r="T281">
        <f t="shared" si="177"/>
        <v>0</v>
      </c>
      <c r="U281">
        <f t="shared" si="178"/>
        <v>0</v>
      </c>
      <c r="V281">
        <f t="shared" si="179"/>
        <v>0</v>
      </c>
      <c r="W281">
        <f t="shared" si="180"/>
        <v>0</v>
      </c>
      <c r="X281">
        <f t="shared" si="181"/>
        <v>0</v>
      </c>
      <c r="Y281">
        <f t="shared" si="182"/>
        <v>0</v>
      </c>
      <c r="Z281">
        <f t="shared" si="183"/>
        <v>0</v>
      </c>
      <c r="AA281">
        <f t="shared" si="184"/>
        <v>0</v>
      </c>
      <c r="AB281">
        <f t="shared" si="185"/>
        <v>0</v>
      </c>
      <c r="AC281">
        <f t="shared" si="186"/>
        <v>0</v>
      </c>
      <c r="AD281">
        <f t="shared" si="187"/>
        <v>0</v>
      </c>
      <c r="AE281">
        <f t="shared" si="188"/>
        <v>0</v>
      </c>
      <c r="AF281">
        <f t="shared" si="194"/>
        <v>0</v>
      </c>
      <c r="AG281">
        <f t="shared" si="195"/>
        <v>0</v>
      </c>
      <c r="AL281" s="136"/>
      <c r="AM281" s="122">
        <v>0</v>
      </c>
      <c r="AN281" s="8">
        <f t="shared" si="170"/>
        <v>0</v>
      </c>
      <c r="AO281" s="122">
        <v>0</v>
      </c>
      <c r="AP281" s="8">
        <f t="shared" si="171"/>
        <v>0</v>
      </c>
    </row>
    <row r="282" spans="1:42" ht="13">
      <c r="A282" s="251"/>
      <c r="B282" s="264"/>
      <c r="C282" s="278"/>
      <c r="D282" s="81" t="s">
        <v>97</v>
      </c>
      <c r="E282" s="110">
        <v>0</v>
      </c>
      <c r="F282" s="122">
        <v>0</v>
      </c>
      <c r="G282" s="8">
        <f t="shared" si="198"/>
        <v>0</v>
      </c>
      <c r="H282" s="122">
        <v>0</v>
      </c>
      <c r="I282" s="8">
        <f t="shared" si="199"/>
        <v>0</v>
      </c>
      <c r="J282" s="122">
        <v>0</v>
      </c>
      <c r="K282" s="8">
        <f t="shared" si="191"/>
        <v>0</v>
      </c>
      <c r="L282" s="122">
        <v>0</v>
      </c>
      <c r="M282" s="8">
        <f t="shared" si="192"/>
        <v>0</v>
      </c>
      <c r="N282" s="122">
        <v>0</v>
      </c>
      <c r="O282" s="8">
        <f t="shared" si="193"/>
        <v>0</v>
      </c>
      <c r="Q282" s="140">
        <f t="shared" si="174"/>
        <v>0</v>
      </c>
      <c r="R282">
        <f t="shared" si="175"/>
        <v>0</v>
      </c>
      <c r="S282">
        <f t="shared" si="176"/>
        <v>0</v>
      </c>
      <c r="T282">
        <f t="shared" si="177"/>
        <v>0</v>
      </c>
      <c r="U282">
        <f t="shared" si="178"/>
        <v>0</v>
      </c>
      <c r="V282">
        <f t="shared" si="179"/>
        <v>0</v>
      </c>
      <c r="W282">
        <f t="shared" si="180"/>
        <v>0</v>
      </c>
      <c r="X282">
        <f t="shared" si="181"/>
        <v>0</v>
      </c>
      <c r="Y282">
        <f t="shared" si="182"/>
        <v>0</v>
      </c>
      <c r="Z282">
        <f t="shared" si="183"/>
        <v>0</v>
      </c>
      <c r="AA282">
        <f t="shared" si="184"/>
        <v>0</v>
      </c>
      <c r="AB282">
        <f t="shared" si="185"/>
        <v>0</v>
      </c>
      <c r="AC282">
        <f t="shared" si="186"/>
        <v>0</v>
      </c>
      <c r="AD282">
        <f t="shared" si="187"/>
        <v>0</v>
      </c>
      <c r="AE282">
        <f t="shared" si="188"/>
        <v>0</v>
      </c>
      <c r="AF282">
        <f t="shared" si="194"/>
        <v>0</v>
      </c>
      <c r="AG282">
        <f t="shared" si="195"/>
        <v>0</v>
      </c>
      <c r="AL282" s="136"/>
      <c r="AM282" s="122">
        <v>0</v>
      </c>
      <c r="AN282" s="8">
        <f t="shared" si="170"/>
        <v>0</v>
      </c>
      <c r="AO282" s="122">
        <v>0</v>
      </c>
      <c r="AP282" s="8">
        <f t="shared" si="171"/>
        <v>0</v>
      </c>
    </row>
    <row r="283" spans="1:42" ht="13">
      <c r="A283" s="251"/>
      <c r="B283" s="264"/>
      <c r="C283" s="278"/>
      <c r="D283" s="81" t="s">
        <v>98</v>
      </c>
      <c r="E283" s="110">
        <v>0</v>
      </c>
      <c r="F283" s="122">
        <v>0</v>
      </c>
      <c r="G283" s="8">
        <f t="shared" si="198"/>
        <v>0</v>
      </c>
      <c r="H283" s="122">
        <v>0</v>
      </c>
      <c r="I283" s="8">
        <f t="shared" si="199"/>
        <v>0</v>
      </c>
      <c r="J283" s="122">
        <v>0</v>
      </c>
      <c r="K283" s="8">
        <f t="shared" si="191"/>
        <v>0</v>
      </c>
      <c r="L283" s="122">
        <v>0</v>
      </c>
      <c r="M283" s="8">
        <f t="shared" si="192"/>
        <v>0</v>
      </c>
      <c r="N283" s="122">
        <v>0</v>
      </c>
      <c r="O283" s="8">
        <f t="shared" si="193"/>
        <v>0</v>
      </c>
      <c r="Q283" s="140">
        <f t="shared" si="174"/>
        <v>0</v>
      </c>
      <c r="R283">
        <f t="shared" si="175"/>
        <v>0</v>
      </c>
      <c r="S283">
        <f t="shared" si="176"/>
        <v>0</v>
      </c>
      <c r="T283">
        <f t="shared" si="177"/>
        <v>0</v>
      </c>
      <c r="U283">
        <f t="shared" si="178"/>
        <v>0</v>
      </c>
      <c r="V283">
        <f t="shared" si="179"/>
        <v>0</v>
      </c>
      <c r="W283">
        <f t="shared" si="180"/>
        <v>0</v>
      </c>
      <c r="X283">
        <f t="shared" si="181"/>
        <v>0</v>
      </c>
      <c r="Y283">
        <f t="shared" si="182"/>
        <v>0</v>
      </c>
      <c r="Z283">
        <f t="shared" si="183"/>
        <v>0</v>
      </c>
      <c r="AA283">
        <f t="shared" si="184"/>
        <v>0</v>
      </c>
      <c r="AB283">
        <f t="shared" si="185"/>
        <v>0</v>
      </c>
      <c r="AC283">
        <f t="shared" si="186"/>
        <v>0</v>
      </c>
      <c r="AD283">
        <f t="shared" si="187"/>
        <v>0</v>
      </c>
      <c r="AE283">
        <f t="shared" si="188"/>
        <v>0</v>
      </c>
      <c r="AF283">
        <f t="shared" si="194"/>
        <v>0</v>
      </c>
      <c r="AG283">
        <f t="shared" si="195"/>
        <v>0</v>
      </c>
      <c r="AL283" s="136"/>
      <c r="AM283" s="122">
        <v>0</v>
      </c>
      <c r="AN283" s="8">
        <f t="shared" si="170"/>
        <v>0</v>
      </c>
      <c r="AO283" s="122">
        <v>0</v>
      </c>
      <c r="AP283" s="8">
        <f t="shared" si="171"/>
        <v>0</v>
      </c>
    </row>
    <row r="284" spans="1:42" ht="13">
      <c r="A284" s="251"/>
      <c r="B284" s="264"/>
      <c r="C284" s="278"/>
      <c r="D284" s="81" t="s">
        <v>99</v>
      </c>
      <c r="E284" s="110">
        <v>0</v>
      </c>
      <c r="F284" s="122">
        <v>0</v>
      </c>
      <c r="G284" s="8">
        <f t="shared" si="198"/>
        <v>0</v>
      </c>
      <c r="H284" s="122">
        <v>0</v>
      </c>
      <c r="I284" s="8">
        <f t="shared" si="199"/>
        <v>0</v>
      </c>
      <c r="J284" s="122">
        <v>0</v>
      </c>
      <c r="K284" s="8">
        <f t="shared" si="191"/>
        <v>0</v>
      </c>
      <c r="L284" s="122">
        <v>0</v>
      </c>
      <c r="M284" s="8">
        <f t="shared" si="192"/>
        <v>0</v>
      </c>
      <c r="N284" s="122">
        <v>0</v>
      </c>
      <c r="O284" s="8">
        <f t="shared" si="193"/>
        <v>0</v>
      </c>
      <c r="Q284" s="140">
        <f t="shared" si="174"/>
        <v>0</v>
      </c>
      <c r="R284">
        <f t="shared" si="175"/>
        <v>0</v>
      </c>
      <c r="S284">
        <f t="shared" si="176"/>
        <v>0</v>
      </c>
      <c r="T284">
        <f t="shared" si="177"/>
        <v>0</v>
      </c>
      <c r="U284">
        <f t="shared" si="178"/>
        <v>0</v>
      </c>
      <c r="V284">
        <f t="shared" si="179"/>
        <v>0</v>
      </c>
      <c r="W284">
        <f t="shared" si="180"/>
        <v>0</v>
      </c>
      <c r="X284">
        <f t="shared" si="181"/>
        <v>0</v>
      </c>
      <c r="Y284">
        <f t="shared" si="182"/>
        <v>0</v>
      </c>
      <c r="Z284">
        <f t="shared" si="183"/>
        <v>0</v>
      </c>
      <c r="AA284">
        <f t="shared" si="184"/>
        <v>0</v>
      </c>
      <c r="AB284">
        <f t="shared" si="185"/>
        <v>0</v>
      </c>
      <c r="AC284">
        <f t="shared" si="186"/>
        <v>0</v>
      </c>
      <c r="AD284">
        <f t="shared" si="187"/>
        <v>0</v>
      </c>
      <c r="AE284">
        <f t="shared" si="188"/>
        <v>0</v>
      </c>
      <c r="AF284">
        <f t="shared" si="194"/>
        <v>0</v>
      </c>
      <c r="AG284">
        <f t="shared" si="195"/>
        <v>0</v>
      </c>
      <c r="AL284" s="136"/>
      <c r="AM284" s="122">
        <v>0</v>
      </c>
      <c r="AN284" s="8">
        <f t="shared" si="170"/>
        <v>0</v>
      </c>
      <c r="AO284" s="122">
        <v>0</v>
      </c>
      <c r="AP284" s="8">
        <f t="shared" si="171"/>
        <v>0</v>
      </c>
    </row>
    <row r="285" spans="1:42" ht="13">
      <c r="A285" s="251"/>
      <c r="B285" s="264"/>
      <c r="C285" s="278"/>
      <c r="D285" s="81" t="s">
        <v>100</v>
      </c>
      <c r="E285" s="110">
        <v>0</v>
      </c>
      <c r="F285" s="122">
        <v>0</v>
      </c>
      <c r="G285" s="8">
        <f t="shared" si="198"/>
        <v>0</v>
      </c>
      <c r="H285" s="122">
        <v>0</v>
      </c>
      <c r="I285" s="8">
        <f t="shared" si="199"/>
        <v>0</v>
      </c>
      <c r="J285" s="122">
        <v>0</v>
      </c>
      <c r="K285" s="8">
        <f t="shared" si="191"/>
        <v>0</v>
      </c>
      <c r="L285" s="122">
        <v>0</v>
      </c>
      <c r="M285" s="8">
        <f t="shared" si="192"/>
        <v>0</v>
      </c>
      <c r="N285" s="122">
        <v>0</v>
      </c>
      <c r="O285" s="8">
        <f t="shared" si="193"/>
        <v>0</v>
      </c>
      <c r="Q285" s="140">
        <f t="shared" si="174"/>
        <v>0</v>
      </c>
      <c r="R285">
        <f t="shared" si="175"/>
        <v>0</v>
      </c>
      <c r="S285">
        <f t="shared" si="176"/>
        <v>0</v>
      </c>
      <c r="T285">
        <f t="shared" si="177"/>
        <v>0</v>
      </c>
      <c r="U285">
        <f t="shared" si="178"/>
        <v>0</v>
      </c>
      <c r="V285">
        <f t="shared" si="179"/>
        <v>0</v>
      </c>
      <c r="W285">
        <f t="shared" si="180"/>
        <v>0</v>
      </c>
      <c r="X285">
        <f t="shared" si="181"/>
        <v>0</v>
      </c>
      <c r="Y285">
        <f t="shared" si="182"/>
        <v>0</v>
      </c>
      <c r="Z285">
        <f t="shared" si="183"/>
        <v>0</v>
      </c>
      <c r="AA285">
        <f t="shared" si="184"/>
        <v>0</v>
      </c>
      <c r="AB285">
        <f t="shared" si="185"/>
        <v>0</v>
      </c>
      <c r="AC285">
        <f t="shared" si="186"/>
        <v>0</v>
      </c>
      <c r="AD285">
        <f t="shared" si="187"/>
        <v>0</v>
      </c>
      <c r="AE285">
        <f t="shared" si="188"/>
        <v>0</v>
      </c>
      <c r="AF285">
        <f t="shared" si="194"/>
        <v>0</v>
      </c>
      <c r="AG285">
        <f t="shared" si="195"/>
        <v>0</v>
      </c>
      <c r="AL285" s="136"/>
      <c r="AM285" s="122">
        <v>0</v>
      </c>
      <c r="AN285" s="8">
        <f t="shared" si="170"/>
        <v>0</v>
      </c>
      <c r="AO285" s="122">
        <v>0</v>
      </c>
      <c r="AP285" s="8">
        <f t="shared" si="171"/>
        <v>0</v>
      </c>
    </row>
    <row r="286" spans="1:42" ht="13">
      <c r="A286" s="251"/>
      <c r="B286" s="264"/>
      <c r="C286" s="278"/>
      <c r="D286" s="81" t="s">
        <v>101</v>
      </c>
      <c r="E286" s="110">
        <v>0</v>
      </c>
      <c r="F286" s="122">
        <v>0</v>
      </c>
      <c r="G286" s="8">
        <f t="shared" si="198"/>
        <v>0</v>
      </c>
      <c r="H286" s="122">
        <v>0</v>
      </c>
      <c r="I286" s="8">
        <f t="shared" si="199"/>
        <v>0</v>
      </c>
      <c r="J286" s="122">
        <v>0</v>
      </c>
      <c r="K286" s="8">
        <f t="shared" si="191"/>
        <v>0</v>
      </c>
      <c r="L286" s="122">
        <v>0</v>
      </c>
      <c r="M286" s="8">
        <f t="shared" si="192"/>
        <v>0</v>
      </c>
      <c r="N286" s="122">
        <v>0</v>
      </c>
      <c r="O286" s="8">
        <f t="shared" si="193"/>
        <v>0</v>
      </c>
      <c r="Q286" s="140">
        <f t="shared" si="174"/>
        <v>0</v>
      </c>
      <c r="R286">
        <f t="shared" si="175"/>
        <v>0</v>
      </c>
      <c r="S286">
        <f t="shared" si="176"/>
        <v>0</v>
      </c>
      <c r="T286">
        <f t="shared" si="177"/>
        <v>0</v>
      </c>
      <c r="U286">
        <f t="shared" si="178"/>
        <v>0</v>
      </c>
      <c r="V286">
        <f t="shared" si="179"/>
        <v>0</v>
      </c>
      <c r="W286">
        <f t="shared" si="180"/>
        <v>0</v>
      </c>
      <c r="X286">
        <f t="shared" si="181"/>
        <v>0</v>
      </c>
      <c r="Y286">
        <f t="shared" si="182"/>
        <v>0</v>
      </c>
      <c r="Z286">
        <f t="shared" si="183"/>
        <v>0</v>
      </c>
      <c r="AA286">
        <f t="shared" si="184"/>
        <v>0</v>
      </c>
      <c r="AB286">
        <f t="shared" si="185"/>
        <v>0</v>
      </c>
      <c r="AC286">
        <f t="shared" si="186"/>
        <v>0</v>
      </c>
      <c r="AD286">
        <f t="shared" si="187"/>
        <v>0</v>
      </c>
      <c r="AE286">
        <f t="shared" si="188"/>
        <v>0</v>
      </c>
      <c r="AF286">
        <f t="shared" si="194"/>
        <v>0</v>
      </c>
      <c r="AG286">
        <f t="shared" si="195"/>
        <v>0</v>
      </c>
      <c r="AL286" s="136"/>
      <c r="AM286" s="122">
        <v>0</v>
      </c>
      <c r="AN286" s="8">
        <f t="shared" si="170"/>
        <v>0</v>
      </c>
      <c r="AO286" s="122">
        <v>0</v>
      </c>
      <c r="AP286" s="8">
        <f t="shared" si="171"/>
        <v>0</v>
      </c>
    </row>
    <row r="287" spans="1:42" ht="13">
      <c r="A287" s="251"/>
      <c r="B287" s="264"/>
      <c r="C287" s="278"/>
      <c r="D287" s="81" t="s">
        <v>102</v>
      </c>
      <c r="E287" s="110">
        <v>0</v>
      </c>
      <c r="F287" s="122">
        <v>0</v>
      </c>
      <c r="G287" s="8">
        <f t="shared" si="198"/>
        <v>0</v>
      </c>
      <c r="H287" s="122">
        <v>0</v>
      </c>
      <c r="I287" s="8">
        <f t="shared" si="199"/>
        <v>0</v>
      </c>
      <c r="J287" s="122">
        <v>0</v>
      </c>
      <c r="K287" s="8">
        <f t="shared" si="191"/>
        <v>0</v>
      </c>
      <c r="L287" s="122">
        <v>0</v>
      </c>
      <c r="M287" s="8">
        <f t="shared" si="192"/>
        <v>0</v>
      </c>
      <c r="N287" s="122">
        <v>0</v>
      </c>
      <c r="O287" s="8">
        <f t="shared" si="193"/>
        <v>0</v>
      </c>
      <c r="Q287" s="140">
        <f t="shared" si="174"/>
        <v>0</v>
      </c>
      <c r="R287">
        <f t="shared" si="175"/>
        <v>0</v>
      </c>
      <c r="S287">
        <f t="shared" si="176"/>
        <v>0</v>
      </c>
      <c r="T287">
        <f t="shared" si="177"/>
        <v>0</v>
      </c>
      <c r="U287">
        <f t="shared" si="178"/>
        <v>0</v>
      </c>
      <c r="V287">
        <f t="shared" si="179"/>
        <v>0</v>
      </c>
      <c r="W287">
        <f t="shared" si="180"/>
        <v>0</v>
      </c>
      <c r="X287">
        <f t="shared" si="181"/>
        <v>0</v>
      </c>
      <c r="Y287">
        <f t="shared" si="182"/>
        <v>0</v>
      </c>
      <c r="Z287">
        <f t="shared" si="183"/>
        <v>0</v>
      </c>
      <c r="AA287">
        <f t="shared" si="184"/>
        <v>0</v>
      </c>
      <c r="AB287">
        <f t="shared" si="185"/>
        <v>0</v>
      </c>
      <c r="AC287">
        <f t="shared" si="186"/>
        <v>0</v>
      </c>
      <c r="AD287">
        <f t="shared" si="187"/>
        <v>0</v>
      </c>
      <c r="AE287">
        <f t="shared" si="188"/>
        <v>0</v>
      </c>
      <c r="AF287">
        <f t="shared" si="194"/>
        <v>0</v>
      </c>
      <c r="AG287">
        <f t="shared" si="195"/>
        <v>0</v>
      </c>
      <c r="AL287" s="136"/>
      <c r="AM287" s="122">
        <v>0</v>
      </c>
      <c r="AN287" s="8">
        <f t="shared" si="170"/>
        <v>0</v>
      </c>
      <c r="AO287" s="122">
        <v>0</v>
      </c>
      <c r="AP287" s="8">
        <f t="shared" si="171"/>
        <v>0</v>
      </c>
    </row>
    <row r="288" spans="1:42" ht="13">
      <c r="A288" s="251"/>
      <c r="B288" s="270"/>
      <c r="C288" s="285"/>
      <c r="D288" s="82" t="s">
        <v>103</v>
      </c>
      <c r="E288" s="111">
        <v>1</v>
      </c>
      <c r="F288" s="123">
        <v>1</v>
      </c>
      <c r="G288" s="9">
        <f t="shared" si="198"/>
        <v>0</v>
      </c>
      <c r="H288" s="123">
        <v>0</v>
      </c>
      <c r="I288" s="9">
        <f t="shared" si="199"/>
        <v>1</v>
      </c>
      <c r="J288" s="123">
        <v>0</v>
      </c>
      <c r="K288" s="9">
        <f t="shared" si="191"/>
        <v>1</v>
      </c>
      <c r="L288" s="123">
        <v>0</v>
      </c>
      <c r="M288" s="9">
        <f t="shared" si="192"/>
        <v>1</v>
      </c>
      <c r="N288" s="123">
        <v>0</v>
      </c>
      <c r="O288" s="9">
        <f t="shared" si="193"/>
        <v>1</v>
      </c>
      <c r="Q288" s="140">
        <f t="shared" si="174"/>
        <v>0</v>
      </c>
      <c r="R288">
        <f t="shared" si="175"/>
        <v>0</v>
      </c>
      <c r="S288">
        <f t="shared" si="176"/>
        <v>0</v>
      </c>
      <c r="T288">
        <f t="shared" si="177"/>
        <v>0</v>
      </c>
      <c r="U288">
        <f t="shared" si="178"/>
        <v>0</v>
      </c>
      <c r="V288">
        <f t="shared" si="179"/>
        <v>0</v>
      </c>
      <c r="W288">
        <f t="shared" si="180"/>
        <v>0</v>
      </c>
      <c r="X288">
        <f t="shared" si="181"/>
        <v>0</v>
      </c>
      <c r="Y288">
        <f t="shared" si="182"/>
        <v>0</v>
      </c>
      <c r="Z288">
        <f t="shared" si="183"/>
        <v>0</v>
      </c>
      <c r="AA288">
        <f t="shared" si="184"/>
        <v>0</v>
      </c>
      <c r="AB288">
        <f t="shared" si="185"/>
        <v>0</v>
      </c>
      <c r="AC288">
        <f t="shared" si="186"/>
        <v>0</v>
      </c>
      <c r="AD288">
        <f t="shared" si="187"/>
        <v>0</v>
      </c>
      <c r="AE288">
        <f t="shared" si="188"/>
        <v>0</v>
      </c>
      <c r="AF288">
        <f t="shared" si="194"/>
        <v>1</v>
      </c>
      <c r="AG288">
        <f t="shared" si="195"/>
        <v>0</v>
      </c>
      <c r="AL288" s="136"/>
      <c r="AM288" s="123">
        <v>0</v>
      </c>
      <c r="AN288" s="9">
        <f t="shared" si="170"/>
        <v>1</v>
      </c>
      <c r="AO288" s="123">
        <v>0</v>
      </c>
      <c r="AP288" s="9">
        <f t="shared" si="171"/>
        <v>1</v>
      </c>
    </row>
    <row r="289" spans="1:42" ht="13">
      <c r="A289" s="251"/>
      <c r="B289" s="263" t="s">
        <v>18</v>
      </c>
      <c r="C289" s="277">
        <v>113</v>
      </c>
      <c r="D289" s="80" t="s">
        <v>80</v>
      </c>
      <c r="E289" s="109">
        <v>0</v>
      </c>
      <c r="F289" s="121">
        <v>0</v>
      </c>
      <c r="G289" s="5">
        <f t="shared" ref="G289:G304" si="200">$E289-F289</f>
        <v>0</v>
      </c>
      <c r="H289" s="121">
        <v>0</v>
      </c>
      <c r="I289" s="5">
        <f t="shared" ref="I289:I304" si="201">$E289-H289</f>
        <v>0</v>
      </c>
      <c r="J289" s="121">
        <v>0</v>
      </c>
      <c r="K289" s="5">
        <f t="shared" si="191"/>
        <v>0</v>
      </c>
      <c r="L289" s="121">
        <v>0</v>
      </c>
      <c r="M289" s="5">
        <f t="shared" si="192"/>
        <v>0</v>
      </c>
      <c r="N289" s="121">
        <v>0</v>
      </c>
      <c r="O289" s="5">
        <f t="shared" si="193"/>
        <v>0</v>
      </c>
      <c r="Q289" s="140">
        <f>IF($E289*(F289+H289+J289+L289+N2336) = 5, 1, 0)</f>
        <v>0</v>
      </c>
      <c r="R289">
        <f>IF($E289*(F289+H289+J289+L2336) = 4, 1, 0)</f>
        <v>0</v>
      </c>
      <c r="S289">
        <f>IF($E289*(F289+H289+J289+N2336) = 4, 1, 0)</f>
        <v>0</v>
      </c>
      <c r="T289">
        <f>IF($E289*(F289+H289+L289+N2336) = 4, 1, 0)</f>
        <v>0</v>
      </c>
      <c r="U289">
        <f>IF($E289*(F289+J289+L289+N2336) = 4, 1, 0)</f>
        <v>0</v>
      </c>
      <c r="V289">
        <f>IF($E289*(F289+H289+J2336) = 3, 1, 0)</f>
        <v>0</v>
      </c>
      <c r="W289">
        <f>IF($E289*(F289+H289+L2336) = 3, 1, 0)</f>
        <v>0</v>
      </c>
      <c r="X289">
        <f>IF($E289*(F289+H289+N2336) = 3, 1, 0)</f>
        <v>0</v>
      </c>
      <c r="Y289">
        <f>IF($E289*(F289+J289+L2336) = 3, 1, 0)</f>
        <v>0</v>
      </c>
      <c r="Z289">
        <f>IF($E289*(F289+J289+N2336) = 3, 1, 0)</f>
        <v>0</v>
      </c>
      <c r="AA289">
        <f>IF($E289*(F289+L289+N2336) = 3, 1, 0)</f>
        <v>0</v>
      </c>
      <c r="AB289">
        <f>IF($E289*(F289+H2336) = 2, 1, 0)</f>
        <v>0</v>
      </c>
      <c r="AC289">
        <f>IF($E289*(F289+J2336) = 2, 1, 0)</f>
        <v>0</v>
      </c>
      <c r="AD289">
        <f>IF($E289*(F289+L2336) = 2, 1, 0)</f>
        <v>0</v>
      </c>
      <c r="AE289">
        <f>IF($E289*(F289+N2336) = 2, 1, 0)</f>
        <v>0</v>
      </c>
      <c r="AF289">
        <f t="shared" si="194"/>
        <v>0</v>
      </c>
      <c r="AG289">
        <f t="shared" si="195"/>
        <v>0</v>
      </c>
      <c r="AL289" s="136"/>
      <c r="AM289" s="121">
        <v>0</v>
      </c>
      <c r="AN289" s="5">
        <f t="shared" si="170"/>
        <v>0</v>
      </c>
      <c r="AO289" s="121">
        <v>0</v>
      </c>
      <c r="AP289" s="5">
        <f t="shared" si="171"/>
        <v>0</v>
      </c>
    </row>
    <row r="290" spans="1:42" ht="13">
      <c r="A290" s="251"/>
      <c r="B290" s="264"/>
      <c r="C290" s="278"/>
      <c r="D290" s="81" t="s">
        <v>81</v>
      </c>
      <c r="E290" s="110">
        <v>0</v>
      </c>
      <c r="F290" s="122">
        <v>0</v>
      </c>
      <c r="G290" s="8">
        <f t="shared" si="200"/>
        <v>0</v>
      </c>
      <c r="H290" s="122">
        <v>0</v>
      </c>
      <c r="I290" s="8">
        <f t="shared" si="201"/>
        <v>0</v>
      </c>
      <c r="J290" s="122">
        <v>0</v>
      </c>
      <c r="K290" s="8">
        <f t="shared" si="191"/>
        <v>0</v>
      </c>
      <c r="L290" s="122">
        <v>0</v>
      </c>
      <c r="M290" s="8">
        <f t="shared" si="192"/>
        <v>0</v>
      </c>
      <c r="N290" s="122">
        <v>0</v>
      </c>
      <c r="O290" s="8">
        <f t="shared" si="193"/>
        <v>0</v>
      </c>
      <c r="Q290" s="140">
        <f t="shared" ref="Q290:Q336" si="202">IF($E290*(F290+H290+J290+L290+N290) = 5, 1, 0)</f>
        <v>0</v>
      </c>
      <c r="R290">
        <f t="shared" ref="R290:R336" si="203">IF($E290*(F290+H290+J290+L290) = 4, 1, 0)</f>
        <v>0</v>
      </c>
      <c r="S290">
        <f t="shared" ref="S290:S336" si="204">IF($E290*(F290+H290+J290+N290) = 4, 1, 0)</f>
        <v>0</v>
      </c>
      <c r="T290">
        <f t="shared" ref="T290:T336" si="205">IF($E290*(F290+H290+L290+N290) = 4, 1, 0)</f>
        <v>0</v>
      </c>
      <c r="U290">
        <f t="shared" ref="U290:U336" si="206">IF($E290*(F290+J290+L290+N290) = 4, 1, 0)</f>
        <v>0</v>
      </c>
      <c r="V290">
        <f t="shared" ref="V290:V336" si="207">IF($E290*(F290+H290+J290) = 3, 1, 0)</f>
        <v>0</v>
      </c>
      <c r="W290">
        <f t="shared" ref="W290:W336" si="208">IF($E290*(F290+H290+L290) = 3, 1, 0)</f>
        <v>0</v>
      </c>
      <c r="X290">
        <f t="shared" ref="X290:X336" si="209">IF($E290*(F290+H290+N290) = 3, 1, 0)</f>
        <v>0</v>
      </c>
      <c r="Y290">
        <f t="shared" ref="Y290:Y336" si="210">IF($E290*(F290+J290+L290) = 3, 1, 0)</f>
        <v>0</v>
      </c>
      <c r="Z290">
        <f t="shared" ref="Z290:Z336" si="211">IF($E290*(F290+J290+N290) = 3, 1, 0)</f>
        <v>0</v>
      </c>
      <c r="AA290">
        <f t="shared" ref="AA290:AA336" si="212">IF($E290*(F290+L290+N290) = 3, 1, 0)</f>
        <v>0</v>
      </c>
      <c r="AB290">
        <f t="shared" ref="AB290:AB336" si="213">IF($E290*(F290+H290) = 2, 1, 0)</f>
        <v>0</v>
      </c>
      <c r="AC290">
        <f t="shared" ref="AC290:AC336" si="214">IF($E290*(F290+J290) = 2, 1, 0)</f>
        <v>0</v>
      </c>
      <c r="AD290">
        <f t="shared" ref="AD290:AD336" si="215">IF($E290*(F290+L290) = 2, 1, 0)</f>
        <v>0</v>
      </c>
      <c r="AE290">
        <f t="shared" ref="AE290:AE336" si="216">IF($E290*(F290+N290) = 2, 1, 0)</f>
        <v>0</v>
      </c>
      <c r="AF290">
        <f t="shared" si="194"/>
        <v>0</v>
      </c>
      <c r="AG290">
        <f t="shared" si="195"/>
        <v>0</v>
      </c>
      <c r="AL290" s="136"/>
      <c r="AM290" s="122">
        <v>0</v>
      </c>
      <c r="AN290" s="8">
        <f t="shared" si="170"/>
        <v>0</v>
      </c>
      <c r="AO290" s="122">
        <v>0</v>
      </c>
      <c r="AP290" s="8">
        <f t="shared" si="171"/>
        <v>0</v>
      </c>
    </row>
    <row r="291" spans="1:42" ht="13">
      <c r="A291" s="251"/>
      <c r="B291" s="264"/>
      <c r="C291" s="278"/>
      <c r="D291" s="81" t="s">
        <v>82</v>
      </c>
      <c r="E291" s="110">
        <v>0</v>
      </c>
      <c r="F291" s="122">
        <v>0</v>
      </c>
      <c r="G291" s="8">
        <f t="shared" si="200"/>
        <v>0</v>
      </c>
      <c r="H291" s="122">
        <v>0</v>
      </c>
      <c r="I291" s="8">
        <f t="shared" si="201"/>
        <v>0</v>
      </c>
      <c r="J291" s="122">
        <v>0</v>
      </c>
      <c r="K291" s="8">
        <f t="shared" si="191"/>
        <v>0</v>
      </c>
      <c r="L291" s="122">
        <v>0</v>
      </c>
      <c r="M291" s="8">
        <f t="shared" si="192"/>
        <v>0</v>
      </c>
      <c r="N291" s="122">
        <v>0</v>
      </c>
      <c r="O291" s="8">
        <f t="shared" si="193"/>
        <v>0</v>
      </c>
      <c r="Q291" s="140">
        <f t="shared" si="202"/>
        <v>0</v>
      </c>
      <c r="R291">
        <f t="shared" si="203"/>
        <v>0</v>
      </c>
      <c r="S291">
        <f t="shared" si="204"/>
        <v>0</v>
      </c>
      <c r="T291">
        <f t="shared" si="205"/>
        <v>0</v>
      </c>
      <c r="U291">
        <f t="shared" si="206"/>
        <v>0</v>
      </c>
      <c r="V291">
        <f t="shared" si="207"/>
        <v>0</v>
      </c>
      <c r="W291">
        <f t="shared" si="208"/>
        <v>0</v>
      </c>
      <c r="X291">
        <f t="shared" si="209"/>
        <v>0</v>
      </c>
      <c r="Y291">
        <f t="shared" si="210"/>
        <v>0</v>
      </c>
      <c r="Z291">
        <f t="shared" si="211"/>
        <v>0</v>
      </c>
      <c r="AA291">
        <f t="shared" si="212"/>
        <v>0</v>
      </c>
      <c r="AB291">
        <f t="shared" si="213"/>
        <v>0</v>
      </c>
      <c r="AC291">
        <f t="shared" si="214"/>
        <v>0</v>
      </c>
      <c r="AD291">
        <f t="shared" si="215"/>
        <v>0</v>
      </c>
      <c r="AE291">
        <f t="shared" si="216"/>
        <v>0</v>
      </c>
      <c r="AF291">
        <f t="shared" si="194"/>
        <v>0</v>
      </c>
      <c r="AG291">
        <f t="shared" si="195"/>
        <v>0</v>
      </c>
      <c r="AL291" s="136"/>
      <c r="AM291" s="122">
        <v>0</v>
      </c>
      <c r="AN291" s="8">
        <f t="shared" si="170"/>
        <v>0</v>
      </c>
      <c r="AO291" s="122">
        <v>0</v>
      </c>
      <c r="AP291" s="8">
        <f t="shared" si="171"/>
        <v>0</v>
      </c>
    </row>
    <row r="292" spans="1:42" ht="13">
      <c r="A292" s="251"/>
      <c r="B292" s="264"/>
      <c r="C292" s="278"/>
      <c r="D292" s="81" t="s">
        <v>83</v>
      </c>
      <c r="E292" s="110">
        <v>0</v>
      </c>
      <c r="F292" s="122">
        <v>0</v>
      </c>
      <c r="G292" s="8">
        <f t="shared" si="200"/>
        <v>0</v>
      </c>
      <c r="H292" s="122">
        <v>0</v>
      </c>
      <c r="I292" s="8">
        <f t="shared" si="201"/>
        <v>0</v>
      </c>
      <c r="J292" s="122">
        <v>0</v>
      </c>
      <c r="K292" s="8">
        <f t="shared" si="191"/>
        <v>0</v>
      </c>
      <c r="L292" s="122">
        <v>0</v>
      </c>
      <c r="M292" s="8">
        <f t="shared" si="192"/>
        <v>0</v>
      </c>
      <c r="N292" s="122">
        <v>0</v>
      </c>
      <c r="O292" s="8">
        <f t="shared" si="193"/>
        <v>0</v>
      </c>
      <c r="Q292" s="140">
        <f t="shared" si="202"/>
        <v>0</v>
      </c>
      <c r="R292">
        <f t="shared" si="203"/>
        <v>0</v>
      </c>
      <c r="S292">
        <f t="shared" si="204"/>
        <v>0</v>
      </c>
      <c r="T292">
        <f t="shared" si="205"/>
        <v>0</v>
      </c>
      <c r="U292">
        <f t="shared" si="206"/>
        <v>0</v>
      </c>
      <c r="V292">
        <f t="shared" si="207"/>
        <v>0</v>
      </c>
      <c r="W292">
        <f t="shared" si="208"/>
        <v>0</v>
      </c>
      <c r="X292">
        <f t="shared" si="209"/>
        <v>0</v>
      </c>
      <c r="Y292">
        <f t="shared" si="210"/>
        <v>0</v>
      </c>
      <c r="Z292">
        <f t="shared" si="211"/>
        <v>0</v>
      </c>
      <c r="AA292">
        <f t="shared" si="212"/>
        <v>0</v>
      </c>
      <c r="AB292">
        <f t="shared" si="213"/>
        <v>0</v>
      </c>
      <c r="AC292">
        <f t="shared" si="214"/>
        <v>0</v>
      </c>
      <c r="AD292">
        <f t="shared" si="215"/>
        <v>0</v>
      </c>
      <c r="AE292">
        <f t="shared" si="216"/>
        <v>0</v>
      </c>
      <c r="AF292">
        <f t="shared" si="194"/>
        <v>0</v>
      </c>
      <c r="AG292">
        <f t="shared" si="195"/>
        <v>0</v>
      </c>
      <c r="AL292" s="136"/>
      <c r="AM292" s="122">
        <v>0</v>
      </c>
      <c r="AN292" s="8">
        <f t="shared" si="170"/>
        <v>0</v>
      </c>
      <c r="AO292" s="122">
        <v>0</v>
      </c>
      <c r="AP292" s="8">
        <f t="shared" si="171"/>
        <v>0</v>
      </c>
    </row>
    <row r="293" spans="1:42" ht="13">
      <c r="A293" s="251"/>
      <c r="B293" s="264"/>
      <c r="C293" s="278"/>
      <c r="D293" s="81" t="s">
        <v>84</v>
      </c>
      <c r="E293" s="110">
        <v>0</v>
      </c>
      <c r="F293" s="122">
        <v>0</v>
      </c>
      <c r="G293" s="8">
        <f t="shared" si="200"/>
        <v>0</v>
      </c>
      <c r="H293" s="122">
        <v>0</v>
      </c>
      <c r="I293" s="8">
        <f t="shared" si="201"/>
        <v>0</v>
      </c>
      <c r="J293" s="122">
        <v>0</v>
      </c>
      <c r="K293" s="8">
        <f t="shared" si="191"/>
        <v>0</v>
      </c>
      <c r="L293" s="122">
        <v>0</v>
      </c>
      <c r="M293" s="8">
        <f t="shared" si="192"/>
        <v>0</v>
      </c>
      <c r="N293" s="122">
        <v>0</v>
      </c>
      <c r="O293" s="8">
        <f t="shared" si="193"/>
        <v>0</v>
      </c>
      <c r="Q293" s="140">
        <f t="shared" si="202"/>
        <v>0</v>
      </c>
      <c r="R293">
        <f t="shared" si="203"/>
        <v>0</v>
      </c>
      <c r="S293">
        <f t="shared" si="204"/>
        <v>0</v>
      </c>
      <c r="T293">
        <f t="shared" si="205"/>
        <v>0</v>
      </c>
      <c r="U293">
        <f t="shared" si="206"/>
        <v>0</v>
      </c>
      <c r="V293">
        <f t="shared" si="207"/>
        <v>0</v>
      </c>
      <c r="W293">
        <f t="shared" si="208"/>
        <v>0</v>
      </c>
      <c r="X293">
        <f t="shared" si="209"/>
        <v>0</v>
      </c>
      <c r="Y293">
        <f t="shared" si="210"/>
        <v>0</v>
      </c>
      <c r="Z293">
        <f t="shared" si="211"/>
        <v>0</v>
      </c>
      <c r="AA293">
        <f t="shared" si="212"/>
        <v>0</v>
      </c>
      <c r="AB293">
        <f t="shared" si="213"/>
        <v>0</v>
      </c>
      <c r="AC293">
        <f t="shared" si="214"/>
        <v>0</v>
      </c>
      <c r="AD293">
        <f t="shared" si="215"/>
        <v>0</v>
      </c>
      <c r="AE293">
        <f t="shared" si="216"/>
        <v>0</v>
      </c>
      <c r="AF293">
        <f t="shared" si="194"/>
        <v>0</v>
      </c>
      <c r="AG293">
        <f t="shared" si="195"/>
        <v>0</v>
      </c>
      <c r="AL293" s="136"/>
      <c r="AM293" s="122">
        <v>0</v>
      </c>
      <c r="AN293" s="8">
        <f t="shared" si="170"/>
        <v>0</v>
      </c>
      <c r="AO293" s="122">
        <v>0</v>
      </c>
      <c r="AP293" s="8">
        <f t="shared" si="171"/>
        <v>0</v>
      </c>
    </row>
    <row r="294" spans="1:42" ht="13">
      <c r="A294" s="251"/>
      <c r="B294" s="264"/>
      <c r="C294" s="278"/>
      <c r="D294" s="81" t="s">
        <v>85</v>
      </c>
      <c r="E294" s="110">
        <v>0</v>
      </c>
      <c r="F294" s="122">
        <v>0</v>
      </c>
      <c r="G294" s="8">
        <f t="shared" si="200"/>
        <v>0</v>
      </c>
      <c r="H294" s="122">
        <v>0</v>
      </c>
      <c r="I294" s="8">
        <f t="shared" si="201"/>
        <v>0</v>
      </c>
      <c r="J294" s="122">
        <v>0</v>
      </c>
      <c r="K294" s="8">
        <f t="shared" si="191"/>
        <v>0</v>
      </c>
      <c r="L294" s="122">
        <v>0</v>
      </c>
      <c r="M294" s="8">
        <f t="shared" si="192"/>
        <v>0</v>
      </c>
      <c r="N294" s="122">
        <v>0</v>
      </c>
      <c r="O294" s="8">
        <f t="shared" si="193"/>
        <v>0</v>
      </c>
      <c r="Q294" s="140">
        <f t="shared" si="202"/>
        <v>0</v>
      </c>
      <c r="R294">
        <f t="shared" si="203"/>
        <v>0</v>
      </c>
      <c r="S294">
        <f t="shared" si="204"/>
        <v>0</v>
      </c>
      <c r="T294">
        <f t="shared" si="205"/>
        <v>0</v>
      </c>
      <c r="U294">
        <f t="shared" si="206"/>
        <v>0</v>
      </c>
      <c r="V294">
        <f t="shared" si="207"/>
        <v>0</v>
      </c>
      <c r="W294">
        <f t="shared" si="208"/>
        <v>0</v>
      </c>
      <c r="X294">
        <f t="shared" si="209"/>
        <v>0</v>
      </c>
      <c r="Y294">
        <f t="shared" si="210"/>
        <v>0</v>
      </c>
      <c r="Z294">
        <f t="shared" si="211"/>
        <v>0</v>
      </c>
      <c r="AA294">
        <f t="shared" si="212"/>
        <v>0</v>
      </c>
      <c r="AB294">
        <f t="shared" si="213"/>
        <v>0</v>
      </c>
      <c r="AC294">
        <f t="shared" si="214"/>
        <v>0</v>
      </c>
      <c r="AD294">
        <f t="shared" si="215"/>
        <v>0</v>
      </c>
      <c r="AE294">
        <f t="shared" si="216"/>
        <v>0</v>
      </c>
      <c r="AF294">
        <f t="shared" si="194"/>
        <v>0</v>
      </c>
      <c r="AG294">
        <f t="shared" si="195"/>
        <v>0</v>
      </c>
      <c r="AL294" s="136"/>
      <c r="AM294" s="122">
        <v>0</v>
      </c>
      <c r="AN294" s="8">
        <f t="shared" si="170"/>
        <v>0</v>
      </c>
      <c r="AO294" s="122">
        <v>0</v>
      </c>
      <c r="AP294" s="8">
        <f t="shared" si="171"/>
        <v>0</v>
      </c>
    </row>
    <row r="295" spans="1:42" ht="13">
      <c r="A295" s="251"/>
      <c r="B295" s="264"/>
      <c r="C295" s="278"/>
      <c r="D295" s="81" t="s">
        <v>86</v>
      </c>
      <c r="E295" s="110">
        <v>0</v>
      </c>
      <c r="F295" s="122">
        <v>0</v>
      </c>
      <c r="G295" s="8">
        <f t="shared" si="200"/>
        <v>0</v>
      </c>
      <c r="H295" s="122">
        <v>0</v>
      </c>
      <c r="I295" s="8">
        <f t="shared" si="201"/>
        <v>0</v>
      </c>
      <c r="J295" s="122">
        <v>0</v>
      </c>
      <c r="K295" s="8">
        <f t="shared" si="191"/>
        <v>0</v>
      </c>
      <c r="L295" s="122">
        <v>0</v>
      </c>
      <c r="M295" s="8">
        <f t="shared" si="192"/>
        <v>0</v>
      </c>
      <c r="N295" s="122">
        <v>0</v>
      </c>
      <c r="O295" s="8">
        <f t="shared" si="193"/>
        <v>0</v>
      </c>
      <c r="Q295" s="140">
        <f t="shared" si="202"/>
        <v>0</v>
      </c>
      <c r="R295">
        <f t="shared" si="203"/>
        <v>0</v>
      </c>
      <c r="S295">
        <f t="shared" si="204"/>
        <v>0</v>
      </c>
      <c r="T295">
        <f t="shared" si="205"/>
        <v>0</v>
      </c>
      <c r="U295">
        <f t="shared" si="206"/>
        <v>0</v>
      </c>
      <c r="V295">
        <f t="shared" si="207"/>
        <v>0</v>
      </c>
      <c r="W295">
        <f t="shared" si="208"/>
        <v>0</v>
      </c>
      <c r="X295">
        <f t="shared" si="209"/>
        <v>0</v>
      </c>
      <c r="Y295">
        <f t="shared" si="210"/>
        <v>0</v>
      </c>
      <c r="Z295">
        <f t="shared" si="211"/>
        <v>0</v>
      </c>
      <c r="AA295">
        <f t="shared" si="212"/>
        <v>0</v>
      </c>
      <c r="AB295">
        <f t="shared" si="213"/>
        <v>0</v>
      </c>
      <c r="AC295">
        <f t="shared" si="214"/>
        <v>0</v>
      </c>
      <c r="AD295">
        <f t="shared" si="215"/>
        <v>0</v>
      </c>
      <c r="AE295">
        <f t="shared" si="216"/>
        <v>0</v>
      </c>
      <c r="AF295">
        <f t="shared" si="194"/>
        <v>0</v>
      </c>
      <c r="AG295">
        <f t="shared" si="195"/>
        <v>0</v>
      </c>
      <c r="AL295" s="136"/>
      <c r="AM295" s="122">
        <v>0</v>
      </c>
      <c r="AN295" s="8">
        <f t="shared" si="170"/>
        <v>0</v>
      </c>
      <c r="AO295" s="122">
        <v>0</v>
      </c>
      <c r="AP295" s="8">
        <f t="shared" si="171"/>
        <v>0</v>
      </c>
    </row>
    <row r="296" spans="1:42" ht="13">
      <c r="A296" s="251"/>
      <c r="B296" s="264"/>
      <c r="C296" s="278"/>
      <c r="D296" s="81" t="s">
        <v>87</v>
      </c>
      <c r="E296" s="110">
        <v>0</v>
      </c>
      <c r="F296" s="122">
        <v>0</v>
      </c>
      <c r="G296" s="8">
        <f t="shared" si="200"/>
        <v>0</v>
      </c>
      <c r="H296" s="122">
        <v>0</v>
      </c>
      <c r="I296" s="8">
        <f t="shared" si="201"/>
        <v>0</v>
      </c>
      <c r="J296" s="122">
        <v>0</v>
      </c>
      <c r="K296" s="8">
        <f t="shared" si="191"/>
        <v>0</v>
      </c>
      <c r="L296" s="122">
        <v>0</v>
      </c>
      <c r="M296" s="8">
        <f t="shared" si="192"/>
        <v>0</v>
      </c>
      <c r="N296" s="122">
        <v>0</v>
      </c>
      <c r="O296" s="8">
        <f t="shared" si="193"/>
        <v>0</v>
      </c>
      <c r="Q296" s="140">
        <f t="shared" si="202"/>
        <v>0</v>
      </c>
      <c r="R296">
        <f t="shared" si="203"/>
        <v>0</v>
      </c>
      <c r="S296">
        <f t="shared" si="204"/>
        <v>0</v>
      </c>
      <c r="T296">
        <f t="shared" si="205"/>
        <v>0</v>
      </c>
      <c r="U296">
        <f t="shared" si="206"/>
        <v>0</v>
      </c>
      <c r="V296">
        <f t="shared" si="207"/>
        <v>0</v>
      </c>
      <c r="W296">
        <f t="shared" si="208"/>
        <v>0</v>
      </c>
      <c r="X296">
        <f t="shared" si="209"/>
        <v>0</v>
      </c>
      <c r="Y296">
        <f t="shared" si="210"/>
        <v>0</v>
      </c>
      <c r="Z296">
        <f t="shared" si="211"/>
        <v>0</v>
      </c>
      <c r="AA296">
        <f t="shared" si="212"/>
        <v>0</v>
      </c>
      <c r="AB296">
        <f t="shared" si="213"/>
        <v>0</v>
      </c>
      <c r="AC296">
        <f t="shared" si="214"/>
        <v>0</v>
      </c>
      <c r="AD296">
        <f t="shared" si="215"/>
        <v>0</v>
      </c>
      <c r="AE296">
        <f t="shared" si="216"/>
        <v>0</v>
      </c>
      <c r="AF296">
        <f t="shared" si="194"/>
        <v>0</v>
      </c>
      <c r="AG296">
        <f t="shared" si="195"/>
        <v>0</v>
      </c>
      <c r="AL296" s="136"/>
      <c r="AM296" s="122">
        <v>0</v>
      </c>
      <c r="AN296" s="8">
        <f t="shared" si="170"/>
        <v>0</v>
      </c>
      <c r="AO296" s="122">
        <v>0</v>
      </c>
      <c r="AP296" s="8">
        <f t="shared" si="171"/>
        <v>0</v>
      </c>
    </row>
    <row r="297" spans="1:42" ht="13">
      <c r="A297" s="251"/>
      <c r="B297" s="264"/>
      <c r="C297" s="278"/>
      <c r="D297" s="81" t="s">
        <v>88</v>
      </c>
      <c r="E297" s="110">
        <v>0</v>
      </c>
      <c r="F297" s="122">
        <v>0</v>
      </c>
      <c r="G297" s="8">
        <f t="shared" si="200"/>
        <v>0</v>
      </c>
      <c r="H297" s="122">
        <v>0</v>
      </c>
      <c r="I297" s="8">
        <f t="shared" si="201"/>
        <v>0</v>
      </c>
      <c r="J297" s="122">
        <v>0</v>
      </c>
      <c r="K297" s="8">
        <f t="shared" si="191"/>
        <v>0</v>
      </c>
      <c r="L297" s="122">
        <v>0</v>
      </c>
      <c r="M297" s="8">
        <f t="shared" si="192"/>
        <v>0</v>
      </c>
      <c r="N297" s="122">
        <v>0</v>
      </c>
      <c r="O297" s="8">
        <f t="shared" si="193"/>
        <v>0</v>
      </c>
      <c r="Q297" s="140">
        <f t="shared" si="202"/>
        <v>0</v>
      </c>
      <c r="R297">
        <f t="shared" si="203"/>
        <v>0</v>
      </c>
      <c r="S297">
        <f t="shared" si="204"/>
        <v>0</v>
      </c>
      <c r="T297">
        <f t="shared" si="205"/>
        <v>0</v>
      </c>
      <c r="U297">
        <f t="shared" si="206"/>
        <v>0</v>
      </c>
      <c r="V297">
        <f t="shared" si="207"/>
        <v>0</v>
      </c>
      <c r="W297">
        <f t="shared" si="208"/>
        <v>0</v>
      </c>
      <c r="X297">
        <f t="shared" si="209"/>
        <v>0</v>
      </c>
      <c r="Y297">
        <f t="shared" si="210"/>
        <v>0</v>
      </c>
      <c r="Z297">
        <f t="shared" si="211"/>
        <v>0</v>
      </c>
      <c r="AA297">
        <f t="shared" si="212"/>
        <v>0</v>
      </c>
      <c r="AB297">
        <f t="shared" si="213"/>
        <v>0</v>
      </c>
      <c r="AC297">
        <f t="shared" si="214"/>
        <v>0</v>
      </c>
      <c r="AD297">
        <f t="shared" si="215"/>
        <v>0</v>
      </c>
      <c r="AE297">
        <f t="shared" si="216"/>
        <v>0</v>
      </c>
      <c r="AF297">
        <f t="shared" si="194"/>
        <v>0</v>
      </c>
      <c r="AG297">
        <f t="shared" si="195"/>
        <v>0</v>
      </c>
      <c r="AL297" s="136"/>
      <c r="AM297" s="122">
        <v>0</v>
      </c>
      <c r="AN297" s="8">
        <f t="shared" si="170"/>
        <v>0</v>
      </c>
      <c r="AO297" s="122">
        <v>0</v>
      </c>
      <c r="AP297" s="8">
        <f t="shared" si="171"/>
        <v>0</v>
      </c>
    </row>
    <row r="298" spans="1:42" ht="13">
      <c r="A298" s="251"/>
      <c r="B298" s="264"/>
      <c r="C298" s="278"/>
      <c r="D298" s="81" t="s">
        <v>89</v>
      </c>
      <c r="E298" s="110">
        <v>0</v>
      </c>
      <c r="F298" s="122">
        <v>0</v>
      </c>
      <c r="G298" s="8">
        <f t="shared" si="200"/>
        <v>0</v>
      </c>
      <c r="H298" s="122">
        <v>0</v>
      </c>
      <c r="I298" s="8">
        <f t="shared" si="201"/>
        <v>0</v>
      </c>
      <c r="J298" s="122">
        <v>0</v>
      </c>
      <c r="K298" s="8">
        <f t="shared" si="191"/>
        <v>0</v>
      </c>
      <c r="L298" s="122">
        <v>0</v>
      </c>
      <c r="M298" s="8">
        <f t="shared" si="192"/>
        <v>0</v>
      </c>
      <c r="N298" s="122">
        <v>0</v>
      </c>
      <c r="O298" s="8">
        <f t="shared" si="193"/>
        <v>0</v>
      </c>
      <c r="Q298" s="140">
        <f t="shared" si="202"/>
        <v>0</v>
      </c>
      <c r="R298">
        <f t="shared" si="203"/>
        <v>0</v>
      </c>
      <c r="S298">
        <f t="shared" si="204"/>
        <v>0</v>
      </c>
      <c r="T298">
        <f t="shared" si="205"/>
        <v>0</v>
      </c>
      <c r="U298">
        <f t="shared" si="206"/>
        <v>0</v>
      </c>
      <c r="V298">
        <f t="shared" si="207"/>
        <v>0</v>
      </c>
      <c r="W298">
        <f t="shared" si="208"/>
        <v>0</v>
      </c>
      <c r="X298">
        <f t="shared" si="209"/>
        <v>0</v>
      </c>
      <c r="Y298">
        <f t="shared" si="210"/>
        <v>0</v>
      </c>
      <c r="Z298">
        <f t="shared" si="211"/>
        <v>0</v>
      </c>
      <c r="AA298">
        <f t="shared" si="212"/>
        <v>0</v>
      </c>
      <c r="AB298">
        <f t="shared" si="213"/>
        <v>0</v>
      </c>
      <c r="AC298">
        <f t="shared" si="214"/>
        <v>0</v>
      </c>
      <c r="AD298">
        <f t="shared" si="215"/>
        <v>0</v>
      </c>
      <c r="AE298">
        <f t="shared" si="216"/>
        <v>0</v>
      </c>
      <c r="AF298">
        <f t="shared" si="194"/>
        <v>0</v>
      </c>
      <c r="AG298">
        <f t="shared" si="195"/>
        <v>0</v>
      </c>
      <c r="AL298" s="136"/>
      <c r="AM298" s="122">
        <v>0</v>
      </c>
      <c r="AN298" s="8">
        <f t="shared" si="170"/>
        <v>0</v>
      </c>
      <c r="AO298" s="122">
        <v>0</v>
      </c>
      <c r="AP298" s="8">
        <f t="shared" si="171"/>
        <v>0</v>
      </c>
    </row>
    <row r="299" spans="1:42" ht="13">
      <c r="A299" s="251"/>
      <c r="B299" s="264"/>
      <c r="C299" s="278"/>
      <c r="D299" s="81" t="s">
        <v>90</v>
      </c>
      <c r="E299" s="110">
        <v>0</v>
      </c>
      <c r="F299" s="122">
        <v>0</v>
      </c>
      <c r="G299" s="8">
        <f t="shared" si="200"/>
        <v>0</v>
      </c>
      <c r="H299" s="122">
        <v>0</v>
      </c>
      <c r="I299" s="8">
        <f t="shared" si="201"/>
        <v>0</v>
      </c>
      <c r="J299" s="122">
        <v>0</v>
      </c>
      <c r="K299" s="8">
        <f t="shared" si="191"/>
        <v>0</v>
      </c>
      <c r="L299" s="122">
        <v>0</v>
      </c>
      <c r="M299" s="8">
        <f t="shared" si="192"/>
        <v>0</v>
      </c>
      <c r="N299" s="122">
        <v>0</v>
      </c>
      <c r="O299" s="8">
        <f t="shared" si="193"/>
        <v>0</v>
      </c>
      <c r="Q299" s="140">
        <f t="shared" si="202"/>
        <v>0</v>
      </c>
      <c r="R299">
        <f t="shared" si="203"/>
        <v>0</v>
      </c>
      <c r="S299">
        <f t="shared" si="204"/>
        <v>0</v>
      </c>
      <c r="T299">
        <f t="shared" si="205"/>
        <v>0</v>
      </c>
      <c r="U299">
        <f t="shared" si="206"/>
        <v>0</v>
      </c>
      <c r="V299">
        <f t="shared" si="207"/>
        <v>0</v>
      </c>
      <c r="W299">
        <f t="shared" si="208"/>
        <v>0</v>
      </c>
      <c r="X299">
        <f t="shared" si="209"/>
        <v>0</v>
      </c>
      <c r="Y299">
        <f t="shared" si="210"/>
        <v>0</v>
      </c>
      <c r="Z299">
        <f t="shared" si="211"/>
        <v>0</v>
      </c>
      <c r="AA299">
        <f t="shared" si="212"/>
        <v>0</v>
      </c>
      <c r="AB299">
        <f t="shared" si="213"/>
        <v>0</v>
      </c>
      <c r="AC299">
        <f t="shared" si="214"/>
        <v>0</v>
      </c>
      <c r="AD299">
        <f t="shared" si="215"/>
        <v>0</v>
      </c>
      <c r="AE299">
        <f t="shared" si="216"/>
        <v>0</v>
      </c>
      <c r="AF299">
        <f t="shared" si="194"/>
        <v>0</v>
      </c>
      <c r="AG299">
        <f t="shared" si="195"/>
        <v>0</v>
      </c>
      <c r="AL299" s="136"/>
      <c r="AM299" s="122">
        <v>0</v>
      </c>
      <c r="AN299" s="8">
        <f t="shared" si="170"/>
        <v>0</v>
      </c>
      <c r="AO299" s="122">
        <v>0</v>
      </c>
      <c r="AP299" s="8">
        <f t="shared" si="171"/>
        <v>0</v>
      </c>
    </row>
    <row r="300" spans="1:42" ht="13">
      <c r="A300" s="251"/>
      <c r="B300" s="264"/>
      <c r="C300" s="278"/>
      <c r="D300" s="81" t="s">
        <v>91</v>
      </c>
      <c r="E300" s="110">
        <v>0</v>
      </c>
      <c r="F300" s="122">
        <v>0</v>
      </c>
      <c r="G300" s="8">
        <f t="shared" si="200"/>
        <v>0</v>
      </c>
      <c r="H300" s="122">
        <v>0</v>
      </c>
      <c r="I300" s="8">
        <f t="shared" si="201"/>
        <v>0</v>
      </c>
      <c r="J300" s="122">
        <v>0</v>
      </c>
      <c r="K300" s="8">
        <f t="shared" si="191"/>
        <v>0</v>
      </c>
      <c r="L300" s="122">
        <v>0</v>
      </c>
      <c r="M300" s="8">
        <f t="shared" si="192"/>
        <v>0</v>
      </c>
      <c r="N300" s="122">
        <v>0</v>
      </c>
      <c r="O300" s="8">
        <f t="shared" si="193"/>
        <v>0</v>
      </c>
      <c r="Q300" s="140">
        <f t="shared" si="202"/>
        <v>0</v>
      </c>
      <c r="R300">
        <f t="shared" si="203"/>
        <v>0</v>
      </c>
      <c r="S300">
        <f t="shared" si="204"/>
        <v>0</v>
      </c>
      <c r="T300">
        <f t="shared" si="205"/>
        <v>0</v>
      </c>
      <c r="U300">
        <f t="shared" si="206"/>
        <v>0</v>
      </c>
      <c r="V300">
        <f t="shared" si="207"/>
        <v>0</v>
      </c>
      <c r="W300">
        <f t="shared" si="208"/>
        <v>0</v>
      </c>
      <c r="X300">
        <f t="shared" si="209"/>
        <v>0</v>
      </c>
      <c r="Y300">
        <f t="shared" si="210"/>
        <v>0</v>
      </c>
      <c r="Z300">
        <f t="shared" si="211"/>
        <v>0</v>
      </c>
      <c r="AA300">
        <f t="shared" si="212"/>
        <v>0</v>
      </c>
      <c r="AB300">
        <f t="shared" si="213"/>
        <v>0</v>
      </c>
      <c r="AC300">
        <f t="shared" si="214"/>
        <v>0</v>
      </c>
      <c r="AD300">
        <f t="shared" si="215"/>
        <v>0</v>
      </c>
      <c r="AE300">
        <f t="shared" si="216"/>
        <v>0</v>
      </c>
      <c r="AF300">
        <f t="shared" si="194"/>
        <v>0</v>
      </c>
      <c r="AG300">
        <f t="shared" si="195"/>
        <v>0</v>
      </c>
      <c r="AL300" s="136"/>
      <c r="AM300" s="122">
        <v>0</v>
      </c>
      <c r="AN300" s="8">
        <f t="shared" si="170"/>
        <v>0</v>
      </c>
      <c r="AO300" s="122">
        <v>0</v>
      </c>
      <c r="AP300" s="8">
        <f t="shared" si="171"/>
        <v>0</v>
      </c>
    </row>
    <row r="301" spans="1:42" ht="13">
      <c r="A301" s="251"/>
      <c r="B301" s="264"/>
      <c r="C301" s="278"/>
      <c r="D301" s="81" t="s">
        <v>92</v>
      </c>
      <c r="E301" s="110">
        <v>0</v>
      </c>
      <c r="F301" s="122">
        <v>0</v>
      </c>
      <c r="G301" s="8">
        <f t="shared" si="200"/>
        <v>0</v>
      </c>
      <c r="H301" s="122">
        <v>0</v>
      </c>
      <c r="I301" s="8">
        <f t="shared" si="201"/>
        <v>0</v>
      </c>
      <c r="J301" s="122">
        <v>0</v>
      </c>
      <c r="K301" s="8">
        <f t="shared" si="191"/>
        <v>0</v>
      </c>
      <c r="L301" s="122">
        <v>0</v>
      </c>
      <c r="M301" s="8">
        <f t="shared" si="192"/>
        <v>0</v>
      </c>
      <c r="N301" s="122">
        <v>0</v>
      </c>
      <c r="O301" s="8">
        <f t="shared" si="193"/>
        <v>0</v>
      </c>
      <c r="Q301" s="140">
        <f t="shared" si="202"/>
        <v>0</v>
      </c>
      <c r="R301">
        <f t="shared" si="203"/>
        <v>0</v>
      </c>
      <c r="S301">
        <f t="shared" si="204"/>
        <v>0</v>
      </c>
      <c r="T301">
        <f t="shared" si="205"/>
        <v>0</v>
      </c>
      <c r="U301">
        <f t="shared" si="206"/>
        <v>0</v>
      </c>
      <c r="V301">
        <f t="shared" si="207"/>
        <v>0</v>
      </c>
      <c r="W301">
        <f t="shared" si="208"/>
        <v>0</v>
      </c>
      <c r="X301">
        <f t="shared" si="209"/>
        <v>0</v>
      </c>
      <c r="Y301">
        <f t="shared" si="210"/>
        <v>0</v>
      </c>
      <c r="Z301">
        <f t="shared" si="211"/>
        <v>0</v>
      </c>
      <c r="AA301">
        <f t="shared" si="212"/>
        <v>0</v>
      </c>
      <c r="AB301">
        <f t="shared" si="213"/>
        <v>0</v>
      </c>
      <c r="AC301">
        <f t="shared" si="214"/>
        <v>0</v>
      </c>
      <c r="AD301">
        <f t="shared" si="215"/>
        <v>0</v>
      </c>
      <c r="AE301">
        <f t="shared" si="216"/>
        <v>0</v>
      </c>
      <c r="AF301">
        <f t="shared" si="194"/>
        <v>0</v>
      </c>
      <c r="AG301">
        <f t="shared" si="195"/>
        <v>0</v>
      </c>
      <c r="AL301" s="136"/>
      <c r="AM301" s="122">
        <v>0</v>
      </c>
      <c r="AN301" s="8">
        <f t="shared" si="170"/>
        <v>0</v>
      </c>
      <c r="AO301" s="122">
        <v>0</v>
      </c>
      <c r="AP301" s="8">
        <f t="shared" si="171"/>
        <v>0</v>
      </c>
    </row>
    <row r="302" spans="1:42" ht="13">
      <c r="A302" s="251"/>
      <c r="B302" s="264"/>
      <c r="C302" s="278"/>
      <c r="D302" s="81" t="s">
        <v>93</v>
      </c>
      <c r="E302" s="110">
        <v>0</v>
      </c>
      <c r="F302" s="122">
        <v>0</v>
      </c>
      <c r="G302" s="8">
        <f t="shared" si="200"/>
        <v>0</v>
      </c>
      <c r="H302" s="122">
        <v>0</v>
      </c>
      <c r="I302" s="8">
        <f t="shared" si="201"/>
        <v>0</v>
      </c>
      <c r="J302" s="122">
        <v>0</v>
      </c>
      <c r="K302" s="8">
        <f t="shared" si="191"/>
        <v>0</v>
      </c>
      <c r="L302" s="122">
        <v>0</v>
      </c>
      <c r="M302" s="8">
        <f t="shared" si="192"/>
        <v>0</v>
      </c>
      <c r="N302" s="122">
        <v>0</v>
      </c>
      <c r="O302" s="8">
        <f t="shared" si="193"/>
        <v>0</v>
      </c>
      <c r="Q302" s="140">
        <f t="shared" si="202"/>
        <v>0</v>
      </c>
      <c r="R302">
        <f t="shared" si="203"/>
        <v>0</v>
      </c>
      <c r="S302">
        <f t="shared" si="204"/>
        <v>0</v>
      </c>
      <c r="T302">
        <f t="shared" si="205"/>
        <v>0</v>
      </c>
      <c r="U302">
        <f t="shared" si="206"/>
        <v>0</v>
      </c>
      <c r="V302">
        <f t="shared" si="207"/>
        <v>0</v>
      </c>
      <c r="W302">
        <f t="shared" si="208"/>
        <v>0</v>
      </c>
      <c r="X302">
        <f t="shared" si="209"/>
        <v>0</v>
      </c>
      <c r="Y302">
        <f t="shared" si="210"/>
        <v>0</v>
      </c>
      <c r="Z302">
        <f t="shared" si="211"/>
        <v>0</v>
      </c>
      <c r="AA302">
        <f t="shared" si="212"/>
        <v>0</v>
      </c>
      <c r="AB302">
        <f t="shared" si="213"/>
        <v>0</v>
      </c>
      <c r="AC302">
        <f t="shared" si="214"/>
        <v>0</v>
      </c>
      <c r="AD302">
        <f t="shared" si="215"/>
        <v>0</v>
      </c>
      <c r="AE302">
        <f t="shared" si="216"/>
        <v>0</v>
      </c>
      <c r="AF302">
        <f t="shared" si="194"/>
        <v>0</v>
      </c>
      <c r="AG302">
        <f t="shared" si="195"/>
        <v>0</v>
      </c>
      <c r="AL302" s="136"/>
      <c r="AM302" s="122">
        <v>0</v>
      </c>
      <c r="AN302" s="8">
        <f t="shared" si="170"/>
        <v>0</v>
      </c>
      <c r="AO302" s="122">
        <v>0</v>
      </c>
      <c r="AP302" s="8">
        <f t="shared" si="171"/>
        <v>0</v>
      </c>
    </row>
    <row r="303" spans="1:42" ht="13">
      <c r="A303" s="251"/>
      <c r="B303" s="264"/>
      <c r="C303" s="278"/>
      <c r="D303" s="81" t="s">
        <v>94</v>
      </c>
      <c r="E303" s="110">
        <v>0</v>
      </c>
      <c r="F303" s="122">
        <v>0</v>
      </c>
      <c r="G303" s="8">
        <f t="shared" si="200"/>
        <v>0</v>
      </c>
      <c r="H303" s="122">
        <v>0</v>
      </c>
      <c r="I303" s="8">
        <f t="shared" si="201"/>
        <v>0</v>
      </c>
      <c r="J303" s="122">
        <v>0</v>
      </c>
      <c r="K303" s="8">
        <f t="shared" si="191"/>
        <v>0</v>
      </c>
      <c r="L303" s="122">
        <v>0</v>
      </c>
      <c r="M303" s="8">
        <f t="shared" si="192"/>
        <v>0</v>
      </c>
      <c r="N303" s="122">
        <v>0</v>
      </c>
      <c r="O303" s="8">
        <f t="shared" si="193"/>
        <v>0</v>
      </c>
      <c r="Q303" s="140">
        <f t="shared" si="202"/>
        <v>0</v>
      </c>
      <c r="R303">
        <f t="shared" si="203"/>
        <v>0</v>
      </c>
      <c r="S303">
        <f t="shared" si="204"/>
        <v>0</v>
      </c>
      <c r="T303">
        <f t="shared" si="205"/>
        <v>0</v>
      </c>
      <c r="U303">
        <f t="shared" si="206"/>
        <v>0</v>
      </c>
      <c r="V303">
        <f t="shared" si="207"/>
        <v>0</v>
      </c>
      <c r="W303">
        <f t="shared" si="208"/>
        <v>0</v>
      </c>
      <c r="X303">
        <f t="shared" si="209"/>
        <v>0</v>
      </c>
      <c r="Y303">
        <f t="shared" si="210"/>
        <v>0</v>
      </c>
      <c r="Z303">
        <f t="shared" si="211"/>
        <v>0</v>
      </c>
      <c r="AA303">
        <f t="shared" si="212"/>
        <v>0</v>
      </c>
      <c r="AB303">
        <f t="shared" si="213"/>
        <v>0</v>
      </c>
      <c r="AC303">
        <f t="shared" si="214"/>
        <v>0</v>
      </c>
      <c r="AD303">
        <f t="shared" si="215"/>
        <v>0</v>
      </c>
      <c r="AE303">
        <f t="shared" si="216"/>
        <v>0</v>
      </c>
      <c r="AF303">
        <f t="shared" si="194"/>
        <v>0</v>
      </c>
      <c r="AG303">
        <f t="shared" si="195"/>
        <v>0</v>
      </c>
      <c r="AL303" s="136"/>
      <c r="AM303" s="122">
        <v>0</v>
      </c>
      <c r="AN303" s="8">
        <f t="shared" si="170"/>
        <v>0</v>
      </c>
      <c r="AO303" s="122">
        <v>0</v>
      </c>
      <c r="AP303" s="8">
        <f t="shared" si="171"/>
        <v>0</v>
      </c>
    </row>
    <row r="304" spans="1:42" ht="13">
      <c r="A304" s="251"/>
      <c r="B304" s="264"/>
      <c r="C304" s="278"/>
      <c r="D304" s="81" t="s">
        <v>95</v>
      </c>
      <c r="E304" s="110">
        <v>0</v>
      </c>
      <c r="F304" s="122">
        <v>0</v>
      </c>
      <c r="G304" s="8">
        <f t="shared" si="200"/>
        <v>0</v>
      </c>
      <c r="H304" s="122">
        <v>0</v>
      </c>
      <c r="I304" s="8">
        <f t="shared" si="201"/>
        <v>0</v>
      </c>
      <c r="J304" s="122">
        <v>0</v>
      </c>
      <c r="K304" s="8">
        <f t="shared" si="191"/>
        <v>0</v>
      </c>
      <c r="L304" s="122">
        <v>0</v>
      </c>
      <c r="M304" s="8">
        <f t="shared" si="192"/>
        <v>0</v>
      </c>
      <c r="N304" s="122">
        <v>0</v>
      </c>
      <c r="O304" s="8">
        <f t="shared" si="193"/>
        <v>0</v>
      </c>
      <c r="Q304" s="140">
        <f t="shared" si="202"/>
        <v>0</v>
      </c>
      <c r="R304">
        <f t="shared" si="203"/>
        <v>0</v>
      </c>
      <c r="S304">
        <f t="shared" si="204"/>
        <v>0</v>
      </c>
      <c r="T304">
        <f t="shared" si="205"/>
        <v>0</v>
      </c>
      <c r="U304">
        <f t="shared" si="206"/>
        <v>0</v>
      </c>
      <c r="V304">
        <f t="shared" si="207"/>
        <v>0</v>
      </c>
      <c r="W304">
        <f t="shared" si="208"/>
        <v>0</v>
      </c>
      <c r="X304">
        <f t="shared" si="209"/>
        <v>0</v>
      </c>
      <c r="Y304">
        <f t="shared" si="210"/>
        <v>0</v>
      </c>
      <c r="Z304">
        <f t="shared" si="211"/>
        <v>0</v>
      </c>
      <c r="AA304">
        <f t="shared" si="212"/>
        <v>0</v>
      </c>
      <c r="AB304">
        <f t="shared" si="213"/>
        <v>0</v>
      </c>
      <c r="AC304">
        <f t="shared" si="214"/>
        <v>0</v>
      </c>
      <c r="AD304">
        <f t="shared" si="215"/>
        <v>0</v>
      </c>
      <c r="AE304">
        <f t="shared" si="216"/>
        <v>0</v>
      </c>
      <c r="AF304">
        <f t="shared" si="194"/>
        <v>0</v>
      </c>
      <c r="AG304">
        <f t="shared" si="195"/>
        <v>0</v>
      </c>
      <c r="AL304" s="136"/>
      <c r="AM304" s="122">
        <v>0</v>
      </c>
      <c r="AN304" s="8">
        <f t="shared" si="170"/>
        <v>0</v>
      </c>
      <c r="AO304" s="122">
        <v>0</v>
      </c>
      <c r="AP304" s="8">
        <f t="shared" si="171"/>
        <v>0</v>
      </c>
    </row>
    <row r="305" spans="1:42" ht="13">
      <c r="A305" s="251"/>
      <c r="B305" s="264"/>
      <c r="C305" s="278"/>
      <c r="D305" s="81" t="s">
        <v>96</v>
      </c>
      <c r="E305" s="110">
        <v>0</v>
      </c>
      <c r="F305" s="122">
        <v>0</v>
      </c>
      <c r="G305" s="8">
        <f t="shared" ref="G305:G312" si="217">$E305-F305</f>
        <v>0</v>
      </c>
      <c r="H305" s="122">
        <v>0</v>
      </c>
      <c r="I305" s="8">
        <f t="shared" ref="I305:I312" si="218">$E305-H305</f>
        <v>0</v>
      </c>
      <c r="J305" s="122">
        <v>0</v>
      </c>
      <c r="K305" s="8">
        <f t="shared" si="191"/>
        <v>0</v>
      </c>
      <c r="L305" s="122">
        <v>0</v>
      </c>
      <c r="M305" s="8">
        <f t="shared" si="192"/>
        <v>0</v>
      </c>
      <c r="N305" s="122">
        <v>0</v>
      </c>
      <c r="O305" s="8">
        <f t="shared" si="193"/>
        <v>0</v>
      </c>
      <c r="Q305" s="140">
        <f t="shared" si="202"/>
        <v>0</v>
      </c>
      <c r="R305">
        <f t="shared" si="203"/>
        <v>0</v>
      </c>
      <c r="S305">
        <f t="shared" si="204"/>
        <v>0</v>
      </c>
      <c r="T305">
        <f t="shared" si="205"/>
        <v>0</v>
      </c>
      <c r="U305">
        <f t="shared" si="206"/>
        <v>0</v>
      </c>
      <c r="V305">
        <f t="shared" si="207"/>
        <v>0</v>
      </c>
      <c r="W305">
        <f t="shared" si="208"/>
        <v>0</v>
      </c>
      <c r="X305">
        <f t="shared" si="209"/>
        <v>0</v>
      </c>
      <c r="Y305">
        <f t="shared" si="210"/>
        <v>0</v>
      </c>
      <c r="Z305">
        <f t="shared" si="211"/>
        <v>0</v>
      </c>
      <c r="AA305">
        <f t="shared" si="212"/>
        <v>0</v>
      </c>
      <c r="AB305">
        <f t="shared" si="213"/>
        <v>0</v>
      </c>
      <c r="AC305">
        <f t="shared" si="214"/>
        <v>0</v>
      </c>
      <c r="AD305">
        <f t="shared" si="215"/>
        <v>0</v>
      </c>
      <c r="AE305">
        <f t="shared" si="216"/>
        <v>0</v>
      </c>
      <c r="AF305">
        <f t="shared" si="194"/>
        <v>0</v>
      </c>
      <c r="AG305">
        <f t="shared" si="195"/>
        <v>0</v>
      </c>
      <c r="AL305" s="136"/>
      <c r="AM305" s="122">
        <v>0</v>
      </c>
      <c r="AN305" s="8">
        <f t="shared" ref="AN305:AN336" si="219">$E305-AM305</f>
        <v>0</v>
      </c>
      <c r="AO305" s="122">
        <v>0</v>
      </c>
      <c r="AP305" s="8">
        <f t="shared" ref="AP305:AP336" si="220">$E305-AO305</f>
        <v>0</v>
      </c>
    </row>
    <row r="306" spans="1:42" ht="13">
      <c r="A306" s="251"/>
      <c r="B306" s="264"/>
      <c r="C306" s="278"/>
      <c r="D306" s="81" t="s">
        <v>97</v>
      </c>
      <c r="E306" s="110">
        <v>1</v>
      </c>
      <c r="F306" s="122">
        <v>1</v>
      </c>
      <c r="G306" s="8">
        <f t="shared" si="217"/>
        <v>0</v>
      </c>
      <c r="H306" s="122">
        <v>0</v>
      </c>
      <c r="I306" s="8">
        <f t="shared" si="218"/>
        <v>1</v>
      </c>
      <c r="J306" s="122">
        <v>0</v>
      </c>
      <c r="K306" s="8">
        <f t="shared" si="191"/>
        <v>1</v>
      </c>
      <c r="L306" s="122">
        <v>0</v>
      </c>
      <c r="M306" s="8">
        <f t="shared" si="192"/>
        <v>1</v>
      </c>
      <c r="N306" s="122">
        <v>0</v>
      </c>
      <c r="O306" s="8">
        <f t="shared" si="193"/>
        <v>1</v>
      </c>
      <c r="Q306" s="140">
        <f t="shared" si="202"/>
        <v>0</v>
      </c>
      <c r="R306">
        <f t="shared" si="203"/>
        <v>0</v>
      </c>
      <c r="S306">
        <f t="shared" si="204"/>
        <v>0</v>
      </c>
      <c r="T306">
        <f t="shared" si="205"/>
        <v>0</v>
      </c>
      <c r="U306">
        <f t="shared" si="206"/>
        <v>0</v>
      </c>
      <c r="V306">
        <f t="shared" si="207"/>
        <v>0</v>
      </c>
      <c r="W306">
        <f t="shared" si="208"/>
        <v>0</v>
      </c>
      <c r="X306">
        <f t="shared" si="209"/>
        <v>0</v>
      </c>
      <c r="Y306">
        <f t="shared" si="210"/>
        <v>0</v>
      </c>
      <c r="Z306">
        <f t="shared" si="211"/>
        <v>0</v>
      </c>
      <c r="AA306">
        <f t="shared" si="212"/>
        <v>0</v>
      </c>
      <c r="AB306">
        <f t="shared" si="213"/>
        <v>0</v>
      </c>
      <c r="AC306">
        <f t="shared" si="214"/>
        <v>0</v>
      </c>
      <c r="AD306">
        <f t="shared" si="215"/>
        <v>0</v>
      </c>
      <c r="AE306">
        <f t="shared" si="216"/>
        <v>0</v>
      </c>
      <c r="AF306">
        <f t="shared" si="194"/>
        <v>1</v>
      </c>
      <c r="AG306">
        <f t="shared" si="195"/>
        <v>0</v>
      </c>
      <c r="AL306" s="136"/>
      <c r="AM306" s="122">
        <v>0</v>
      </c>
      <c r="AN306" s="8">
        <f t="shared" si="219"/>
        <v>1</v>
      </c>
      <c r="AO306" s="122">
        <v>0</v>
      </c>
      <c r="AP306" s="8">
        <f t="shared" si="220"/>
        <v>1</v>
      </c>
    </row>
    <row r="307" spans="1:42" ht="13">
      <c r="A307" s="251"/>
      <c r="B307" s="264"/>
      <c r="C307" s="278"/>
      <c r="D307" s="81" t="s">
        <v>98</v>
      </c>
      <c r="E307" s="110">
        <v>1</v>
      </c>
      <c r="F307" s="122">
        <v>1</v>
      </c>
      <c r="G307" s="8">
        <f t="shared" si="217"/>
        <v>0</v>
      </c>
      <c r="H307" s="122">
        <v>0</v>
      </c>
      <c r="I307" s="8">
        <f t="shared" si="218"/>
        <v>1</v>
      </c>
      <c r="J307" s="122">
        <v>0</v>
      </c>
      <c r="K307" s="8">
        <f t="shared" si="191"/>
        <v>1</v>
      </c>
      <c r="L307" s="122">
        <v>0</v>
      </c>
      <c r="M307" s="8">
        <f t="shared" si="192"/>
        <v>1</v>
      </c>
      <c r="N307" s="122">
        <v>0</v>
      </c>
      <c r="O307" s="8">
        <f t="shared" si="193"/>
        <v>1</v>
      </c>
      <c r="Q307" s="140">
        <f t="shared" si="202"/>
        <v>0</v>
      </c>
      <c r="R307">
        <f t="shared" si="203"/>
        <v>0</v>
      </c>
      <c r="S307">
        <f t="shared" si="204"/>
        <v>0</v>
      </c>
      <c r="T307">
        <f t="shared" si="205"/>
        <v>0</v>
      </c>
      <c r="U307">
        <f t="shared" si="206"/>
        <v>0</v>
      </c>
      <c r="V307">
        <f t="shared" si="207"/>
        <v>0</v>
      </c>
      <c r="W307">
        <f t="shared" si="208"/>
        <v>0</v>
      </c>
      <c r="X307">
        <f t="shared" si="209"/>
        <v>0</v>
      </c>
      <c r="Y307">
        <f t="shared" si="210"/>
        <v>0</v>
      </c>
      <c r="Z307">
        <f t="shared" si="211"/>
        <v>0</v>
      </c>
      <c r="AA307">
        <f t="shared" si="212"/>
        <v>0</v>
      </c>
      <c r="AB307">
        <f t="shared" si="213"/>
        <v>0</v>
      </c>
      <c r="AC307">
        <f t="shared" si="214"/>
        <v>0</v>
      </c>
      <c r="AD307">
        <f t="shared" si="215"/>
        <v>0</v>
      </c>
      <c r="AE307">
        <f t="shared" si="216"/>
        <v>0</v>
      </c>
      <c r="AF307">
        <f t="shared" si="194"/>
        <v>1</v>
      </c>
      <c r="AG307">
        <f t="shared" si="195"/>
        <v>0</v>
      </c>
      <c r="AL307" s="136"/>
      <c r="AM307" s="122">
        <v>0</v>
      </c>
      <c r="AN307" s="8">
        <f t="shared" si="219"/>
        <v>1</v>
      </c>
      <c r="AO307" s="122">
        <v>0</v>
      </c>
      <c r="AP307" s="8">
        <f t="shared" si="220"/>
        <v>1</v>
      </c>
    </row>
    <row r="308" spans="1:42" ht="13">
      <c r="A308" s="251"/>
      <c r="B308" s="264"/>
      <c r="C308" s="278"/>
      <c r="D308" s="81" t="s">
        <v>99</v>
      </c>
      <c r="E308" s="110">
        <v>1</v>
      </c>
      <c r="F308" s="122">
        <v>1</v>
      </c>
      <c r="G308" s="8">
        <f t="shared" si="217"/>
        <v>0</v>
      </c>
      <c r="H308" s="122">
        <v>0</v>
      </c>
      <c r="I308" s="8">
        <f t="shared" si="218"/>
        <v>1</v>
      </c>
      <c r="J308" s="122">
        <v>0</v>
      </c>
      <c r="K308" s="8">
        <f t="shared" si="191"/>
        <v>1</v>
      </c>
      <c r="L308" s="122">
        <v>0</v>
      </c>
      <c r="M308" s="8">
        <f t="shared" si="192"/>
        <v>1</v>
      </c>
      <c r="N308" s="122">
        <v>0</v>
      </c>
      <c r="O308" s="8">
        <f t="shared" si="193"/>
        <v>1</v>
      </c>
      <c r="Q308" s="140">
        <f t="shared" si="202"/>
        <v>0</v>
      </c>
      <c r="R308">
        <f t="shared" si="203"/>
        <v>0</v>
      </c>
      <c r="S308">
        <f t="shared" si="204"/>
        <v>0</v>
      </c>
      <c r="T308">
        <f t="shared" si="205"/>
        <v>0</v>
      </c>
      <c r="U308">
        <f t="shared" si="206"/>
        <v>0</v>
      </c>
      <c r="V308">
        <f t="shared" si="207"/>
        <v>0</v>
      </c>
      <c r="W308">
        <f t="shared" si="208"/>
        <v>0</v>
      </c>
      <c r="X308">
        <f t="shared" si="209"/>
        <v>0</v>
      </c>
      <c r="Y308">
        <f t="shared" si="210"/>
        <v>0</v>
      </c>
      <c r="Z308">
        <f t="shared" si="211"/>
        <v>0</v>
      </c>
      <c r="AA308">
        <f t="shared" si="212"/>
        <v>0</v>
      </c>
      <c r="AB308">
        <f t="shared" si="213"/>
        <v>0</v>
      </c>
      <c r="AC308">
        <f t="shared" si="214"/>
        <v>0</v>
      </c>
      <c r="AD308">
        <f t="shared" si="215"/>
        <v>0</v>
      </c>
      <c r="AE308">
        <f t="shared" si="216"/>
        <v>0</v>
      </c>
      <c r="AF308">
        <f t="shared" si="194"/>
        <v>1</v>
      </c>
      <c r="AG308">
        <f t="shared" si="195"/>
        <v>0</v>
      </c>
      <c r="AL308" s="136"/>
      <c r="AM308" s="122">
        <v>0</v>
      </c>
      <c r="AN308" s="8">
        <f t="shared" si="219"/>
        <v>1</v>
      </c>
      <c r="AO308" s="122">
        <v>0</v>
      </c>
      <c r="AP308" s="8">
        <f t="shared" si="220"/>
        <v>1</v>
      </c>
    </row>
    <row r="309" spans="1:42" ht="13">
      <c r="A309" s="251"/>
      <c r="B309" s="264"/>
      <c r="C309" s="278"/>
      <c r="D309" s="81" t="s">
        <v>100</v>
      </c>
      <c r="E309" s="110">
        <v>1</v>
      </c>
      <c r="F309" s="122">
        <v>1</v>
      </c>
      <c r="G309" s="8">
        <f t="shared" si="217"/>
        <v>0</v>
      </c>
      <c r="H309" s="122">
        <v>0</v>
      </c>
      <c r="I309" s="8">
        <f t="shared" si="218"/>
        <v>1</v>
      </c>
      <c r="J309" s="122">
        <v>0</v>
      </c>
      <c r="K309" s="8">
        <f t="shared" si="191"/>
        <v>1</v>
      </c>
      <c r="L309" s="122">
        <v>0</v>
      </c>
      <c r="M309" s="8">
        <f t="shared" si="192"/>
        <v>1</v>
      </c>
      <c r="N309" s="122">
        <v>0</v>
      </c>
      <c r="O309" s="8">
        <f t="shared" si="193"/>
        <v>1</v>
      </c>
      <c r="Q309" s="140">
        <f t="shared" si="202"/>
        <v>0</v>
      </c>
      <c r="R309">
        <f t="shared" si="203"/>
        <v>0</v>
      </c>
      <c r="S309">
        <f t="shared" si="204"/>
        <v>0</v>
      </c>
      <c r="T309">
        <f t="shared" si="205"/>
        <v>0</v>
      </c>
      <c r="U309">
        <f t="shared" si="206"/>
        <v>0</v>
      </c>
      <c r="V309">
        <f t="shared" si="207"/>
        <v>0</v>
      </c>
      <c r="W309">
        <f t="shared" si="208"/>
        <v>0</v>
      </c>
      <c r="X309">
        <f t="shared" si="209"/>
        <v>0</v>
      </c>
      <c r="Y309">
        <f t="shared" si="210"/>
        <v>0</v>
      </c>
      <c r="Z309">
        <f t="shared" si="211"/>
        <v>0</v>
      </c>
      <c r="AA309">
        <f t="shared" si="212"/>
        <v>0</v>
      </c>
      <c r="AB309">
        <f t="shared" si="213"/>
        <v>0</v>
      </c>
      <c r="AC309">
        <f t="shared" si="214"/>
        <v>0</v>
      </c>
      <c r="AD309">
        <f t="shared" si="215"/>
        <v>0</v>
      </c>
      <c r="AE309">
        <f t="shared" si="216"/>
        <v>0</v>
      </c>
      <c r="AF309">
        <f t="shared" si="194"/>
        <v>1</v>
      </c>
      <c r="AG309">
        <f t="shared" si="195"/>
        <v>0</v>
      </c>
      <c r="AL309" s="136"/>
      <c r="AM309" s="122">
        <v>0</v>
      </c>
      <c r="AN309" s="8">
        <f t="shared" si="219"/>
        <v>1</v>
      </c>
      <c r="AO309" s="122">
        <v>0</v>
      </c>
      <c r="AP309" s="8">
        <f t="shared" si="220"/>
        <v>1</v>
      </c>
    </row>
    <row r="310" spans="1:42" ht="13">
      <c r="A310" s="251"/>
      <c r="B310" s="264"/>
      <c r="C310" s="278"/>
      <c r="D310" s="81" t="s">
        <v>101</v>
      </c>
      <c r="E310" s="110">
        <v>1</v>
      </c>
      <c r="F310" s="122">
        <v>1</v>
      </c>
      <c r="G310" s="8">
        <f t="shared" si="217"/>
        <v>0</v>
      </c>
      <c r="H310" s="122">
        <v>0</v>
      </c>
      <c r="I310" s="8">
        <f t="shared" si="218"/>
        <v>1</v>
      </c>
      <c r="J310" s="122">
        <v>0</v>
      </c>
      <c r="K310" s="8">
        <f t="shared" si="191"/>
        <v>1</v>
      </c>
      <c r="L310" s="122">
        <v>0</v>
      </c>
      <c r="M310" s="8">
        <f t="shared" si="192"/>
        <v>1</v>
      </c>
      <c r="N310" s="122">
        <v>0</v>
      </c>
      <c r="O310" s="8">
        <f t="shared" si="193"/>
        <v>1</v>
      </c>
      <c r="Q310" s="140">
        <f t="shared" si="202"/>
        <v>0</v>
      </c>
      <c r="R310">
        <f t="shared" si="203"/>
        <v>0</v>
      </c>
      <c r="S310">
        <f t="shared" si="204"/>
        <v>0</v>
      </c>
      <c r="T310">
        <f t="shared" si="205"/>
        <v>0</v>
      </c>
      <c r="U310">
        <f t="shared" si="206"/>
        <v>0</v>
      </c>
      <c r="V310">
        <f t="shared" si="207"/>
        <v>0</v>
      </c>
      <c r="W310">
        <f t="shared" si="208"/>
        <v>0</v>
      </c>
      <c r="X310">
        <f t="shared" si="209"/>
        <v>0</v>
      </c>
      <c r="Y310">
        <f t="shared" si="210"/>
        <v>0</v>
      </c>
      <c r="Z310">
        <f t="shared" si="211"/>
        <v>0</v>
      </c>
      <c r="AA310">
        <f t="shared" si="212"/>
        <v>0</v>
      </c>
      <c r="AB310">
        <f t="shared" si="213"/>
        <v>0</v>
      </c>
      <c r="AC310">
        <f t="shared" si="214"/>
        <v>0</v>
      </c>
      <c r="AD310">
        <f t="shared" si="215"/>
        <v>0</v>
      </c>
      <c r="AE310">
        <f t="shared" si="216"/>
        <v>0</v>
      </c>
      <c r="AF310">
        <f t="shared" si="194"/>
        <v>1</v>
      </c>
      <c r="AG310">
        <f t="shared" si="195"/>
        <v>0</v>
      </c>
      <c r="AL310" s="136"/>
      <c r="AM310" s="122">
        <v>0</v>
      </c>
      <c r="AN310" s="8">
        <f t="shared" si="219"/>
        <v>1</v>
      </c>
      <c r="AO310" s="122">
        <v>0</v>
      </c>
      <c r="AP310" s="8">
        <f t="shared" si="220"/>
        <v>1</v>
      </c>
    </row>
    <row r="311" spans="1:42" ht="13">
      <c r="A311" s="251"/>
      <c r="B311" s="264"/>
      <c r="C311" s="278"/>
      <c r="D311" s="81" t="s">
        <v>102</v>
      </c>
      <c r="E311" s="110">
        <v>0</v>
      </c>
      <c r="F311" s="122">
        <v>0</v>
      </c>
      <c r="G311" s="8">
        <f t="shared" si="217"/>
        <v>0</v>
      </c>
      <c r="H311" s="122">
        <v>0</v>
      </c>
      <c r="I311" s="8">
        <f t="shared" si="218"/>
        <v>0</v>
      </c>
      <c r="J311" s="122">
        <v>0</v>
      </c>
      <c r="K311" s="8">
        <f t="shared" si="191"/>
        <v>0</v>
      </c>
      <c r="L311" s="122">
        <v>0</v>
      </c>
      <c r="M311" s="8">
        <f t="shared" si="192"/>
        <v>0</v>
      </c>
      <c r="N311" s="122">
        <v>0</v>
      </c>
      <c r="O311" s="8">
        <f t="shared" si="193"/>
        <v>0</v>
      </c>
      <c r="Q311" s="140">
        <f t="shared" si="202"/>
        <v>0</v>
      </c>
      <c r="R311">
        <f t="shared" si="203"/>
        <v>0</v>
      </c>
      <c r="S311">
        <f t="shared" si="204"/>
        <v>0</v>
      </c>
      <c r="T311">
        <f t="shared" si="205"/>
        <v>0</v>
      </c>
      <c r="U311">
        <f t="shared" si="206"/>
        <v>0</v>
      </c>
      <c r="V311">
        <f t="shared" si="207"/>
        <v>0</v>
      </c>
      <c r="W311">
        <f t="shared" si="208"/>
        <v>0</v>
      </c>
      <c r="X311">
        <f t="shared" si="209"/>
        <v>0</v>
      </c>
      <c r="Y311">
        <f t="shared" si="210"/>
        <v>0</v>
      </c>
      <c r="Z311">
        <f t="shared" si="211"/>
        <v>0</v>
      </c>
      <c r="AA311">
        <f t="shared" si="212"/>
        <v>0</v>
      </c>
      <c r="AB311">
        <f t="shared" si="213"/>
        <v>0</v>
      </c>
      <c r="AC311">
        <f t="shared" si="214"/>
        <v>0</v>
      </c>
      <c r="AD311">
        <f t="shared" si="215"/>
        <v>0</v>
      </c>
      <c r="AE311">
        <f t="shared" si="216"/>
        <v>0</v>
      </c>
      <c r="AF311">
        <f t="shared" si="194"/>
        <v>0</v>
      </c>
      <c r="AG311">
        <f t="shared" si="195"/>
        <v>0</v>
      </c>
      <c r="AL311" s="136"/>
      <c r="AM311" s="122">
        <v>0</v>
      </c>
      <c r="AN311" s="8">
        <f t="shared" si="219"/>
        <v>0</v>
      </c>
      <c r="AO311" s="122">
        <v>0</v>
      </c>
      <c r="AP311" s="8">
        <f t="shared" si="220"/>
        <v>0</v>
      </c>
    </row>
    <row r="312" spans="1:42" ht="13">
      <c r="A312" s="251"/>
      <c r="B312" s="270"/>
      <c r="C312" s="285"/>
      <c r="D312" s="82" t="s">
        <v>103</v>
      </c>
      <c r="E312" s="111">
        <v>0</v>
      </c>
      <c r="F312" s="123">
        <v>0</v>
      </c>
      <c r="G312" s="9">
        <f t="shared" si="217"/>
        <v>0</v>
      </c>
      <c r="H312" s="123">
        <v>0</v>
      </c>
      <c r="I312" s="9">
        <f t="shared" si="218"/>
        <v>0</v>
      </c>
      <c r="J312" s="123">
        <v>0</v>
      </c>
      <c r="K312" s="9">
        <f t="shared" si="191"/>
        <v>0</v>
      </c>
      <c r="L312" s="123">
        <v>0</v>
      </c>
      <c r="M312" s="9">
        <f t="shared" si="192"/>
        <v>0</v>
      </c>
      <c r="N312" s="123">
        <v>0</v>
      </c>
      <c r="O312" s="9">
        <f t="shared" si="193"/>
        <v>0</v>
      </c>
      <c r="Q312" s="140">
        <f t="shared" si="202"/>
        <v>0</v>
      </c>
      <c r="R312">
        <f t="shared" si="203"/>
        <v>0</v>
      </c>
      <c r="S312">
        <f t="shared" si="204"/>
        <v>0</v>
      </c>
      <c r="T312">
        <f t="shared" si="205"/>
        <v>0</v>
      </c>
      <c r="U312">
        <f t="shared" si="206"/>
        <v>0</v>
      </c>
      <c r="V312">
        <f t="shared" si="207"/>
        <v>0</v>
      </c>
      <c r="W312">
        <f t="shared" si="208"/>
        <v>0</v>
      </c>
      <c r="X312">
        <f t="shared" si="209"/>
        <v>0</v>
      </c>
      <c r="Y312">
        <f t="shared" si="210"/>
        <v>0</v>
      </c>
      <c r="Z312">
        <f t="shared" si="211"/>
        <v>0</v>
      </c>
      <c r="AA312">
        <f t="shared" si="212"/>
        <v>0</v>
      </c>
      <c r="AB312">
        <f t="shared" si="213"/>
        <v>0</v>
      </c>
      <c r="AC312">
        <f t="shared" si="214"/>
        <v>0</v>
      </c>
      <c r="AD312">
        <f t="shared" si="215"/>
        <v>0</v>
      </c>
      <c r="AE312">
        <f t="shared" si="216"/>
        <v>0</v>
      </c>
      <c r="AF312">
        <f t="shared" si="194"/>
        <v>0</v>
      </c>
      <c r="AG312">
        <f t="shared" si="195"/>
        <v>0</v>
      </c>
      <c r="AL312" s="136"/>
      <c r="AM312" s="123">
        <v>0</v>
      </c>
      <c r="AN312" s="9">
        <f t="shared" si="219"/>
        <v>0</v>
      </c>
      <c r="AO312" s="123">
        <v>0</v>
      </c>
      <c r="AP312" s="9">
        <f t="shared" si="220"/>
        <v>0</v>
      </c>
    </row>
    <row r="313" spans="1:42" ht="13">
      <c r="A313" s="251"/>
      <c r="B313" s="263" t="s">
        <v>18</v>
      </c>
      <c r="C313" s="277">
        <v>132</v>
      </c>
      <c r="D313" s="80" t="s">
        <v>80</v>
      </c>
      <c r="E313" s="109">
        <v>0</v>
      </c>
      <c r="F313" s="121">
        <v>0</v>
      </c>
      <c r="G313" s="5">
        <f t="shared" ref="G313:I328" si="221">$E313-F313</f>
        <v>0</v>
      </c>
      <c r="H313" s="121">
        <v>0</v>
      </c>
      <c r="I313" s="5">
        <f t="shared" si="221"/>
        <v>0</v>
      </c>
      <c r="J313" s="121">
        <v>0</v>
      </c>
      <c r="K313" s="5">
        <f t="shared" si="191"/>
        <v>0</v>
      </c>
      <c r="L313" s="121">
        <v>0</v>
      </c>
      <c r="M313" s="5">
        <f t="shared" si="192"/>
        <v>0</v>
      </c>
      <c r="N313" s="121">
        <v>0</v>
      </c>
      <c r="O313" s="5">
        <f t="shared" si="193"/>
        <v>0</v>
      </c>
      <c r="Q313" s="140">
        <f t="shared" si="202"/>
        <v>0</v>
      </c>
      <c r="R313">
        <f t="shared" si="203"/>
        <v>0</v>
      </c>
      <c r="S313">
        <f t="shared" si="204"/>
        <v>0</v>
      </c>
      <c r="T313">
        <f t="shared" si="205"/>
        <v>0</v>
      </c>
      <c r="U313">
        <f t="shared" si="206"/>
        <v>0</v>
      </c>
      <c r="V313">
        <f t="shared" si="207"/>
        <v>0</v>
      </c>
      <c r="W313">
        <f t="shared" si="208"/>
        <v>0</v>
      </c>
      <c r="X313">
        <f t="shared" si="209"/>
        <v>0</v>
      </c>
      <c r="Y313">
        <f t="shared" si="210"/>
        <v>0</v>
      </c>
      <c r="Z313">
        <f t="shared" si="211"/>
        <v>0</v>
      </c>
      <c r="AA313">
        <f t="shared" si="212"/>
        <v>0</v>
      </c>
      <c r="AB313">
        <f t="shared" si="213"/>
        <v>0</v>
      </c>
      <c r="AC313">
        <f t="shared" si="214"/>
        <v>0</v>
      </c>
      <c r="AD313">
        <f t="shared" si="215"/>
        <v>0</v>
      </c>
      <c r="AE313">
        <f t="shared" si="216"/>
        <v>0</v>
      </c>
      <c r="AF313">
        <f t="shared" si="194"/>
        <v>0</v>
      </c>
      <c r="AG313">
        <f t="shared" si="195"/>
        <v>0</v>
      </c>
      <c r="AL313" s="136"/>
      <c r="AM313" s="121">
        <v>0</v>
      </c>
      <c r="AN313" s="5">
        <f t="shared" si="219"/>
        <v>0</v>
      </c>
      <c r="AO313" s="121">
        <v>0</v>
      </c>
      <c r="AP313" s="5">
        <f t="shared" si="220"/>
        <v>0</v>
      </c>
    </row>
    <row r="314" spans="1:42" ht="13">
      <c r="A314" s="251"/>
      <c r="B314" s="264"/>
      <c r="C314" s="278"/>
      <c r="D314" s="81" t="s">
        <v>81</v>
      </c>
      <c r="E314" s="110">
        <v>0</v>
      </c>
      <c r="F314" s="122">
        <v>0</v>
      </c>
      <c r="G314" s="8">
        <f t="shared" si="221"/>
        <v>0</v>
      </c>
      <c r="H314" s="122">
        <v>0</v>
      </c>
      <c r="I314" s="8">
        <f t="shared" si="221"/>
        <v>0</v>
      </c>
      <c r="J314" s="122">
        <v>0</v>
      </c>
      <c r="K314" s="8">
        <f t="shared" si="191"/>
        <v>0</v>
      </c>
      <c r="L314" s="122">
        <v>0</v>
      </c>
      <c r="M314" s="8">
        <f t="shared" si="192"/>
        <v>0</v>
      </c>
      <c r="N314" s="122">
        <v>0</v>
      </c>
      <c r="O314" s="8">
        <f t="shared" si="193"/>
        <v>0</v>
      </c>
      <c r="Q314" s="140">
        <f t="shared" si="202"/>
        <v>0</v>
      </c>
      <c r="R314">
        <f t="shared" si="203"/>
        <v>0</v>
      </c>
      <c r="S314">
        <f t="shared" si="204"/>
        <v>0</v>
      </c>
      <c r="T314">
        <f t="shared" si="205"/>
        <v>0</v>
      </c>
      <c r="U314">
        <f t="shared" si="206"/>
        <v>0</v>
      </c>
      <c r="V314">
        <f t="shared" si="207"/>
        <v>0</v>
      </c>
      <c r="W314">
        <f t="shared" si="208"/>
        <v>0</v>
      </c>
      <c r="X314">
        <f t="shared" si="209"/>
        <v>0</v>
      </c>
      <c r="Y314">
        <f t="shared" si="210"/>
        <v>0</v>
      </c>
      <c r="Z314">
        <f t="shared" si="211"/>
        <v>0</v>
      </c>
      <c r="AA314">
        <f t="shared" si="212"/>
        <v>0</v>
      </c>
      <c r="AB314">
        <f t="shared" si="213"/>
        <v>0</v>
      </c>
      <c r="AC314">
        <f t="shared" si="214"/>
        <v>0</v>
      </c>
      <c r="AD314">
        <f t="shared" si="215"/>
        <v>0</v>
      </c>
      <c r="AE314">
        <f t="shared" si="216"/>
        <v>0</v>
      </c>
      <c r="AF314">
        <f t="shared" si="194"/>
        <v>0</v>
      </c>
      <c r="AG314">
        <f t="shared" si="195"/>
        <v>0</v>
      </c>
      <c r="AL314" s="136"/>
      <c r="AM314" s="122">
        <v>0</v>
      </c>
      <c r="AN314" s="8">
        <f t="shared" si="219"/>
        <v>0</v>
      </c>
      <c r="AO314" s="122">
        <v>0</v>
      </c>
      <c r="AP314" s="8">
        <f t="shared" si="220"/>
        <v>0</v>
      </c>
    </row>
    <row r="315" spans="1:42" ht="13">
      <c r="A315" s="251"/>
      <c r="B315" s="264"/>
      <c r="C315" s="278"/>
      <c r="D315" s="81" t="s">
        <v>82</v>
      </c>
      <c r="E315" s="110">
        <v>0</v>
      </c>
      <c r="F315" s="122">
        <v>0</v>
      </c>
      <c r="G315" s="8">
        <f t="shared" si="221"/>
        <v>0</v>
      </c>
      <c r="H315" s="122">
        <v>0</v>
      </c>
      <c r="I315" s="8">
        <f t="shared" si="221"/>
        <v>0</v>
      </c>
      <c r="J315" s="122">
        <v>0</v>
      </c>
      <c r="K315" s="8">
        <f t="shared" si="191"/>
        <v>0</v>
      </c>
      <c r="L315" s="122">
        <v>0</v>
      </c>
      <c r="M315" s="8">
        <f t="shared" si="192"/>
        <v>0</v>
      </c>
      <c r="N315" s="122">
        <v>0</v>
      </c>
      <c r="O315" s="8">
        <f t="shared" si="193"/>
        <v>0</v>
      </c>
      <c r="Q315" s="140">
        <f t="shared" si="202"/>
        <v>0</v>
      </c>
      <c r="R315">
        <f t="shared" si="203"/>
        <v>0</v>
      </c>
      <c r="S315">
        <f t="shared" si="204"/>
        <v>0</v>
      </c>
      <c r="T315">
        <f t="shared" si="205"/>
        <v>0</v>
      </c>
      <c r="U315">
        <f t="shared" si="206"/>
        <v>0</v>
      </c>
      <c r="V315">
        <f t="shared" si="207"/>
        <v>0</v>
      </c>
      <c r="W315">
        <f t="shared" si="208"/>
        <v>0</v>
      </c>
      <c r="X315">
        <f t="shared" si="209"/>
        <v>0</v>
      </c>
      <c r="Y315">
        <f t="shared" si="210"/>
        <v>0</v>
      </c>
      <c r="Z315">
        <f t="shared" si="211"/>
        <v>0</v>
      </c>
      <c r="AA315">
        <f t="shared" si="212"/>
        <v>0</v>
      </c>
      <c r="AB315">
        <f t="shared" si="213"/>
        <v>0</v>
      </c>
      <c r="AC315">
        <f t="shared" si="214"/>
        <v>0</v>
      </c>
      <c r="AD315">
        <f t="shared" si="215"/>
        <v>0</v>
      </c>
      <c r="AE315">
        <f t="shared" si="216"/>
        <v>0</v>
      </c>
      <c r="AF315">
        <f t="shared" si="194"/>
        <v>0</v>
      </c>
      <c r="AG315">
        <f t="shared" si="195"/>
        <v>0</v>
      </c>
      <c r="AL315" s="136"/>
      <c r="AM315" s="122">
        <v>0</v>
      </c>
      <c r="AN315" s="8">
        <f t="shared" si="219"/>
        <v>0</v>
      </c>
      <c r="AO315" s="122">
        <v>0</v>
      </c>
      <c r="AP315" s="8">
        <f t="shared" si="220"/>
        <v>0</v>
      </c>
    </row>
    <row r="316" spans="1:42" ht="13">
      <c r="A316" s="251"/>
      <c r="B316" s="264"/>
      <c r="C316" s="278"/>
      <c r="D316" s="81" t="s">
        <v>83</v>
      </c>
      <c r="E316" s="110">
        <v>0</v>
      </c>
      <c r="F316" s="122">
        <v>0</v>
      </c>
      <c r="G316" s="8">
        <f t="shared" si="221"/>
        <v>0</v>
      </c>
      <c r="H316" s="122">
        <v>0</v>
      </c>
      <c r="I316" s="8">
        <f t="shared" si="221"/>
        <v>0</v>
      </c>
      <c r="J316" s="122">
        <v>0</v>
      </c>
      <c r="K316" s="8">
        <f t="shared" si="191"/>
        <v>0</v>
      </c>
      <c r="L316" s="122">
        <v>0</v>
      </c>
      <c r="M316" s="8">
        <f t="shared" si="192"/>
        <v>0</v>
      </c>
      <c r="N316" s="122">
        <v>0</v>
      </c>
      <c r="O316" s="8">
        <f t="shared" si="193"/>
        <v>0</v>
      </c>
      <c r="Q316" s="140">
        <f t="shared" si="202"/>
        <v>0</v>
      </c>
      <c r="R316">
        <f t="shared" si="203"/>
        <v>0</v>
      </c>
      <c r="S316">
        <f t="shared" si="204"/>
        <v>0</v>
      </c>
      <c r="T316">
        <f t="shared" si="205"/>
        <v>0</v>
      </c>
      <c r="U316">
        <f t="shared" si="206"/>
        <v>0</v>
      </c>
      <c r="V316">
        <f t="shared" si="207"/>
        <v>0</v>
      </c>
      <c r="W316">
        <f t="shared" si="208"/>
        <v>0</v>
      </c>
      <c r="X316">
        <f t="shared" si="209"/>
        <v>0</v>
      </c>
      <c r="Y316">
        <f t="shared" si="210"/>
        <v>0</v>
      </c>
      <c r="Z316">
        <f t="shared" si="211"/>
        <v>0</v>
      </c>
      <c r="AA316">
        <f t="shared" si="212"/>
        <v>0</v>
      </c>
      <c r="AB316">
        <f t="shared" si="213"/>
        <v>0</v>
      </c>
      <c r="AC316">
        <f t="shared" si="214"/>
        <v>0</v>
      </c>
      <c r="AD316">
        <f t="shared" si="215"/>
        <v>0</v>
      </c>
      <c r="AE316">
        <f t="shared" si="216"/>
        <v>0</v>
      </c>
      <c r="AF316">
        <f t="shared" si="194"/>
        <v>0</v>
      </c>
      <c r="AG316">
        <f t="shared" si="195"/>
        <v>0</v>
      </c>
      <c r="AL316" s="136"/>
      <c r="AM316" s="122">
        <v>0</v>
      </c>
      <c r="AN316" s="8">
        <f t="shared" si="219"/>
        <v>0</v>
      </c>
      <c r="AO316" s="122">
        <v>0</v>
      </c>
      <c r="AP316" s="8">
        <f t="shared" si="220"/>
        <v>0</v>
      </c>
    </row>
    <row r="317" spans="1:42" ht="13">
      <c r="A317" s="251"/>
      <c r="B317" s="264"/>
      <c r="C317" s="278"/>
      <c r="D317" s="81" t="s">
        <v>84</v>
      </c>
      <c r="E317" s="110">
        <v>0</v>
      </c>
      <c r="F317" s="122">
        <v>0</v>
      </c>
      <c r="G317" s="8">
        <f t="shared" si="221"/>
        <v>0</v>
      </c>
      <c r="H317" s="122">
        <v>0</v>
      </c>
      <c r="I317" s="8">
        <f t="shared" si="221"/>
        <v>0</v>
      </c>
      <c r="J317" s="122">
        <v>0</v>
      </c>
      <c r="K317" s="8">
        <f t="shared" si="191"/>
        <v>0</v>
      </c>
      <c r="L317" s="122">
        <v>0</v>
      </c>
      <c r="M317" s="8">
        <f t="shared" si="192"/>
        <v>0</v>
      </c>
      <c r="N317" s="122">
        <v>0</v>
      </c>
      <c r="O317" s="8">
        <f t="shared" si="193"/>
        <v>0</v>
      </c>
      <c r="Q317" s="140">
        <f t="shared" si="202"/>
        <v>0</v>
      </c>
      <c r="R317">
        <f t="shared" si="203"/>
        <v>0</v>
      </c>
      <c r="S317">
        <f t="shared" si="204"/>
        <v>0</v>
      </c>
      <c r="T317">
        <f t="shared" si="205"/>
        <v>0</v>
      </c>
      <c r="U317">
        <f t="shared" si="206"/>
        <v>0</v>
      </c>
      <c r="V317">
        <f t="shared" si="207"/>
        <v>0</v>
      </c>
      <c r="W317">
        <f t="shared" si="208"/>
        <v>0</v>
      </c>
      <c r="X317">
        <f t="shared" si="209"/>
        <v>0</v>
      </c>
      <c r="Y317">
        <f t="shared" si="210"/>
        <v>0</v>
      </c>
      <c r="Z317">
        <f t="shared" si="211"/>
        <v>0</v>
      </c>
      <c r="AA317">
        <f t="shared" si="212"/>
        <v>0</v>
      </c>
      <c r="AB317">
        <f t="shared" si="213"/>
        <v>0</v>
      </c>
      <c r="AC317">
        <f t="shared" si="214"/>
        <v>0</v>
      </c>
      <c r="AD317">
        <f t="shared" si="215"/>
        <v>0</v>
      </c>
      <c r="AE317">
        <f t="shared" si="216"/>
        <v>0</v>
      </c>
      <c r="AF317">
        <f t="shared" si="194"/>
        <v>0</v>
      </c>
      <c r="AG317">
        <f t="shared" si="195"/>
        <v>0</v>
      </c>
      <c r="AL317" s="136"/>
      <c r="AM317" s="122">
        <v>0</v>
      </c>
      <c r="AN317" s="8">
        <f t="shared" si="219"/>
        <v>0</v>
      </c>
      <c r="AO317" s="122">
        <v>0</v>
      </c>
      <c r="AP317" s="8">
        <f t="shared" si="220"/>
        <v>0</v>
      </c>
    </row>
    <row r="318" spans="1:42" ht="13">
      <c r="A318" s="251"/>
      <c r="B318" s="264"/>
      <c r="C318" s="278"/>
      <c r="D318" s="81" t="s">
        <v>85</v>
      </c>
      <c r="E318" s="110">
        <v>0</v>
      </c>
      <c r="F318" s="122">
        <v>0</v>
      </c>
      <c r="G318" s="8">
        <f t="shared" si="221"/>
        <v>0</v>
      </c>
      <c r="H318" s="122">
        <v>0</v>
      </c>
      <c r="I318" s="8">
        <f t="shared" si="221"/>
        <v>0</v>
      </c>
      <c r="J318" s="122">
        <v>0</v>
      </c>
      <c r="K318" s="8">
        <f t="shared" si="191"/>
        <v>0</v>
      </c>
      <c r="L318" s="122">
        <v>0</v>
      </c>
      <c r="M318" s="8">
        <f t="shared" si="192"/>
        <v>0</v>
      </c>
      <c r="N318" s="122">
        <v>0</v>
      </c>
      <c r="O318" s="8">
        <f t="shared" si="193"/>
        <v>0</v>
      </c>
      <c r="Q318" s="140">
        <f t="shared" si="202"/>
        <v>0</v>
      </c>
      <c r="R318">
        <f t="shared" si="203"/>
        <v>0</v>
      </c>
      <c r="S318">
        <f t="shared" si="204"/>
        <v>0</v>
      </c>
      <c r="T318">
        <f t="shared" si="205"/>
        <v>0</v>
      </c>
      <c r="U318">
        <f t="shared" si="206"/>
        <v>0</v>
      </c>
      <c r="V318">
        <f t="shared" si="207"/>
        <v>0</v>
      </c>
      <c r="W318">
        <f t="shared" si="208"/>
        <v>0</v>
      </c>
      <c r="X318">
        <f t="shared" si="209"/>
        <v>0</v>
      </c>
      <c r="Y318">
        <f t="shared" si="210"/>
        <v>0</v>
      </c>
      <c r="Z318">
        <f t="shared" si="211"/>
        <v>0</v>
      </c>
      <c r="AA318">
        <f t="shared" si="212"/>
        <v>0</v>
      </c>
      <c r="AB318">
        <f t="shared" si="213"/>
        <v>0</v>
      </c>
      <c r="AC318">
        <f t="shared" si="214"/>
        <v>0</v>
      </c>
      <c r="AD318">
        <f t="shared" si="215"/>
        <v>0</v>
      </c>
      <c r="AE318">
        <f t="shared" si="216"/>
        <v>0</v>
      </c>
      <c r="AF318">
        <f t="shared" si="194"/>
        <v>0</v>
      </c>
      <c r="AG318">
        <f t="shared" si="195"/>
        <v>0</v>
      </c>
      <c r="AL318" s="136"/>
      <c r="AM318" s="122">
        <v>0</v>
      </c>
      <c r="AN318" s="8">
        <f t="shared" si="219"/>
        <v>0</v>
      </c>
      <c r="AO318" s="122">
        <v>0</v>
      </c>
      <c r="AP318" s="8">
        <f t="shared" si="220"/>
        <v>0</v>
      </c>
    </row>
    <row r="319" spans="1:42" ht="13">
      <c r="A319" s="251"/>
      <c r="B319" s="264"/>
      <c r="C319" s="278"/>
      <c r="D319" s="81" t="s">
        <v>86</v>
      </c>
      <c r="E319" s="110">
        <v>0</v>
      </c>
      <c r="F319" s="122">
        <v>0</v>
      </c>
      <c r="G319" s="8">
        <f t="shared" si="221"/>
        <v>0</v>
      </c>
      <c r="H319" s="122">
        <v>0</v>
      </c>
      <c r="I319" s="8">
        <f t="shared" si="221"/>
        <v>0</v>
      </c>
      <c r="J319" s="122">
        <v>0</v>
      </c>
      <c r="K319" s="8">
        <f t="shared" si="191"/>
        <v>0</v>
      </c>
      <c r="L319" s="122">
        <v>0</v>
      </c>
      <c r="M319" s="8">
        <f t="shared" si="192"/>
        <v>0</v>
      </c>
      <c r="N319" s="122">
        <v>0</v>
      </c>
      <c r="O319" s="8">
        <f t="shared" si="193"/>
        <v>0</v>
      </c>
      <c r="Q319" s="140">
        <f t="shared" si="202"/>
        <v>0</v>
      </c>
      <c r="R319">
        <f t="shared" si="203"/>
        <v>0</v>
      </c>
      <c r="S319">
        <f t="shared" si="204"/>
        <v>0</v>
      </c>
      <c r="T319">
        <f t="shared" si="205"/>
        <v>0</v>
      </c>
      <c r="U319">
        <f t="shared" si="206"/>
        <v>0</v>
      </c>
      <c r="V319">
        <f t="shared" si="207"/>
        <v>0</v>
      </c>
      <c r="W319">
        <f t="shared" si="208"/>
        <v>0</v>
      </c>
      <c r="X319">
        <f t="shared" si="209"/>
        <v>0</v>
      </c>
      <c r="Y319">
        <f t="shared" si="210"/>
        <v>0</v>
      </c>
      <c r="Z319">
        <f t="shared" si="211"/>
        <v>0</v>
      </c>
      <c r="AA319">
        <f t="shared" si="212"/>
        <v>0</v>
      </c>
      <c r="AB319">
        <f t="shared" si="213"/>
        <v>0</v>
      </c>
      <c r="AC319">
        <f t="shared" si="214"/>
        <v>0</v>
      </c>
      <c r="AD319">
        <f t="shared" si="215"/>
        <v>0</v>
      </c>
      <c r="AE319">
        <f t="shared" si="216"/>
        <v>0</v>
      </c>
      <c r="AF319">
        <f t="shared" si="194"/>
        <v>0</v>
      </c>
      <c r="AG319">
        <f t="shared" si="195"/>
        <v>0</v>
      </c>
      <c r="AL319" s="136"/>
      <c r="AM319" s="122">
        <v>0</v>
      </c>
      <c r="AN319" s="8">
        <f t="shared" si="219"/>
        <v>0</v>
      </c>
      <c r="AO319" s="122">
        <v>0</v>
      </c>
      <c r="AP319" s="8">
        <f t="shared" si="220"/>
        <v>0</v>
      </c>
    </row>
    <row r="320" spans="1:42" ht="13">
      <c r="A320" s="251"/>
      <c r="B320" s="264"/>
      <c r="C320" s="278"/>
      <c r="D320" s="81" t="s">
        <v>87</v>
      </c>
      <c r="E320" s="110">
        <v>0</v>
      </c>
      <c r="F320" s="122">
        <v>0</v>
      </c>
      <c r="G320" s="8">
        <f t="shared" si="221"/>
        <v>0</v>
      </c>
      <c r="H320" s="122">
        <v>0</v>
      </c>
      <c r="I320" s="8">
        <f t="shared" si="221"/>
        <v>0</v>
      </c>
      <c r="J320" s="122">
        <v>0</v>
      </c>
      <c r="K320" s="8">
        <f t="shared" si="191"/>
        <v>0</v>
      </c>
      <c r="L320" s="122">
        <v>0</v>
      </c>
      <c r="M320" s="8">
        <f t="shared" si="192"/>
        <v>0</v>
      </c>
      <c r="N320" s="122">
        <v>0</v>
      </c>
      <c r="O320" s="8">
        <f t="shared" si="193"/>
        <v>0</v>
      </c>
      <c r="Q320" s="140">
        <f t="shared" si="202"/>
        <v>0</v>
      </c>
      <c r="R320">
        <f t="shared" si="203"/>
        <v>0</v>
      </c>
      <c r="S320">
        <f t="shared" si="204"/>
        <v>0</v>
      </c>
      <c r="T320">
        <f t="shared" si="205"/>
        <v>0</v>
      </c>
      <c r="U320">
        <f t="shared" si="206"/>
        <v>0</v>
      </c>
      <c r="V320">
        <f t="shared" si="207"/>
        <v>0</v>
      </c>
      <c r="W320">
        <f t="shared" si="208"/>
        <v>0</v>
      </c>
      <c r="X320">
        <f t="shared" si="209"/>
        <v>0</v>
      </c>
      <c r="Y320">
        <f t="shared" si="210"/>
        <v>0</v>
      </c>
      <c r="Z320">
        <f t="shared" si="211"/>
        <v>0</v>
      </c>
      <c r="AA320">
        <f t="shared" si="212"/>
        <v>0</v>
      </c>
      <c r="AB320">
        <f t="shared" si="213"/>
        <v>0</v>
      </c>
      <c r="AC320">
        <f t="shared" si="214"/>
        <v>0</v>
      </c>
      <c r="AD320">
        <f t="shared" si="215"/>
        <v>0</v>
      </c>
      <c r="AE320">
        <f t="shared" si="216"/>
        <v>0</v>
      </c>
      <c r="AF320">
        <f t="shared" si="194"/>
        <v>0</v>
      </c>
      <c r="AG320">
        <f t="shared" si="195"/>
        <v>0</v>
      </c>
      <c r="AL320" s="136"/>
      <c r="AM320" s="122">
        <v>0</v>
      </c>
      <c r="AN320" s="8">
        <f t="shared" si="219"/>
        <v>0</v>
      </c>
      <c r="AO320" s="122">
        <v>0</v>
      </c>
      <c r="AP320" s="8">
        <f t="shared" si="220"/>
        <v>0</v>
      </c>
    </row>
    <row r="321" spans="1:42" ht="13">
      <c r="A321" s="251"/>
      <c r="B321" s="264"/>
      <c r="C321" s="278"/>
      <c r="D321" s="81" t="s">
        <v>88</v>
      </c>
      <c r="E321" s="110">
        <v>0</v>
      </c>
      <c r="F321" s="122">
        <v>0</v>
      </c>
      <c r="G321" s="8">
        <f t="shared" si="221"/>
        <v>0</v>
      </c>
      <c r="H321" s="122">
        <v>0</v>
      </c>
      <c r="I321" s="8">
        <f t="shared" si="221"/>
        <v>0</v>
      </c>
      <c r="J321" s="122">
        <v>0</v>
      </c>
      <c r="K321" s="8">
        <f t="shared" si="191"/>
        <v>0</v>
      </c>
      <c r="L321" s="122">
        <v>0</v>
      </c>
      <c r="M321" s="8">
        <f t="shared" si="192"/>
        <v>0</v>
      </c>
      <c r="N321" s="122">
        <v>0</v>
      </c>
      <c r="O321" s="8">
        <f t="shared" si="193"/>
        <v>0</v>
      </c>
      <c r="Q321" s="140">
        <f t="shared" si="202"/>
        <v>0</v>
      </c>
      <c r="R321">
        <f t="shared" si="203"/>
        <v>0</v>
      </c>
      <c r="S321">
        <f t="shared" si="204"/>
        <v>0</v>
      </c>
      <c r="T321">
        <f t="shared" si="205"/>
        <v>0</v>
      </c>
      <c r="U321">
        <f t="shared" si="206"/>
        <v>0</v>
      </c>
      <c r="V321">
        <f t="shared" si="207"/>
        <v>0</v>
      </c>
      <c r="W321">
        <f t="shared" si="208"/>
        <v>0</v>
      </c>
      <c r="X321">
        <f t="shared" si="209"/>
        <v>0</v>
      </c>
      <c r="Y321">
        <f t="shared" si="210"/>
        <v>0</v>
      </c>
      <c r="Z321">
        <f t="shared" si="211"/>
        <v>0</v>
      </c>
      <c r="AA321">
        <f t="shared" si="212"/>
        <v>0</v>
      </c>
      <c r="AB321">
        <f t="shared" si="213"/>
        <v>0</v>
      </c>
      <c r="AC321">
        <f t="shared" si="214"/>
        <v>0</v>
      </c>
      <c r="AD321">
        <f t="shared" si="215"/>
        <v>0</v>
      </c>
      <c r="AE321">
        <f t="shared" si="216"/>
        <v>0</v>
      </c>
      <c r="AF321">
        <f t="shared" si="194"/>
        <v>0</v>
      </c>
      <c r="AG321">
        <f t="shared" si="195"/>
        <v>0</v>
      </c>
      <c r="AL321" s="136"/>
      <c r="AM321" s="122">
        <v>0</v>
      </c>
      <c r="AN321" s="8">
        <f t="shared" si="219"/>
        <v>0</v>
      </c>
      <c r="AO321" s="122">
        <v>0</v>
      </c>
      <c r="AP321" s="8">
        <f t="shared" si="220"/>
        <v>0</v>
      </c>
    </row>
    <row r="322" spans="1:42" ht="13">
      <c r="A322" s="251"/>
      <c r="B322" s="264"/>
      <c r="C322" s="278"/>
      <c r="D322" s="81" t="s">
        <v>89</v>
      </c>
      <c r="E322" s="110">
        <v>0</v>
      </c>
      <c r="F322" s="122">
        <v>0</v>
      </c>
      <c r="G322" s="8">
        <f t="shared" si="221"/>
        <v>0</v>
      </c>
      <c r="H322" s="122">
        <v>0</v>
      </c>
      <c r="I322" s="8">
        <f t="shared" si="221"/>
        <v>0</v>
      </c>
      <c r="J322" s="122">
        <v>0</v>
      </c>
      <c r="K322" s="8">
        <f t="shared" ref="K322:K336" si="222">$E322-J322</f>
        <v>0</v>
      </c>
      <c r="L322" s="122">
        <v>0</v>
      </c>
      <c r="M322" s="8">
        <f t="shared" ref="M322:M336" si="223">$E322-L322</f>
        <v>0</v>
      </c>
      <c r="N322" s="122">
        <v>0</v>
      </c>
      <c r="O322" s="8">
        <f t="shared" ref="O322:O336" si="224">$E322-N322</f>
        <v>0</v>
      </c>
      <c r="Q322" s="140">
        <f t="shared" si="202"/>
        <v>0</v>
      </c>
      <c r="R322">
        <f t="shared" si="203"/>
        <v>0</v>
      </c>
      <c r="S322">
        <f t="shared" si="204"/>
        <v>0</v>
      </c>
      <c r="T322">
        <f t="shared" si="205"/>
        <v>0</v>
      </c>
      <c r="U322">
        <f t="shared" si="206"/>
        <v>0</v>
      </c>
      <c r="V322">
        <f t="shared" si="207"/>
        <v>0</v>
      </c>
      <c r="W322">
        <f t="shared" si="208"/>
        <v>0</v>
      </c>
      <c r="X322">
        <f t="shared" si="209"/>
        <v>0</v>
      </c>
      <c r="Y322">
        <f t="shared" si="210"/>
        <v>0</v>
      </c>
      <c r="Z322">
        <f t="shared" si="211"/>
        <v>0</v>
      </c>
      <c r="AA322">
        <f t="shared" si="212"/>
        <v>0</v>
      </c>
      <c r="AB322">
        <f t="shared" si="213"/>
        <v>0</v>
      </c>
      <c r="AC322">
        <f t="shared" si="214"/>
        <v>0</v>
      </c>
      <c r="AD322">
        <f t="shared" si="215"/>
        <v>0</v>
      </c>
      <c r="AE322">
        <f t="shared" si="216"/>
        <v>0</v>
      </c>
      <c r="AF322">
        <f t="shared" si="194"/>
        <v>0</v>
      </c>
      <c r="AG322">
        <f t="shared" si="195"/>
        <v>0</v>
      </c>
      <c r="AL322" s="136"/>
      <c r="AM322" s="122">
        <v>0</v>
      </c>
      <c r="AN322" s="8">
        <f t="shared" si="219"/>
        <v>0</v>
      </c>
      <c r="AO322" s="122">
        <v>0</v>
      </c>
      <c r="AP322" s="8">
        <f t="shared" si="220"/>
        <v>0</v>
      </c>
    </row>
    <row r="323" spans="1:42" ht="13">
      <c r="A323" s="251"/>
      <c r="B323" s="264"/>
      <c r="C323" s="278"/>
      <c r="D323" s="81" t="s">
        <v>90</v>
      </c>
      <c r="E323" s="110">
        <v>0</v>
      </c>
      <c r="F323" s="122">
        <v>0</v>
      </c>
      <c r="G323" s="8">
        <f t="shared" si="221"/>
        <v>0</v>
      </c>
      <c r="H323" s="122">
        <v>0</v>
      </c>
      <c r="I323" s="8">
        <f t="shared" si="221"/>
        <v>0</v>
      </c>
      <c r="J323" s="122">
        <v>0</v>
      </c>
      <c r="K323" s="8">
        <f t="shared" si="222"/>
        <v>0</v>
      </c>
      <c r="L323" s="122">
        <v>0</v>
      </c>
      <c r="M323" s="8">
        <f t="shared" si="223"/>
        <v>0</v>
      </c>
      <c r="N323" s="122">
        <v>0</v>
      </c>
      <c r="O323" s="8">
        <f t="shared" si="224"/>
        <v>0</v>
      </c>
      <c r="Q323" s="140">
        <f t="shared" si="202"/>
        <v>0</v>
      </c>
      <c r="R323">
        <f t="shared" si="203"/>
        <v>0</v>
      </c>
      <c r="S323">
        <f t="shared" si="204"/>
        <v>0</v>
      </c>
      <c r="T323">
        <f t="shared" si="205"/>
        <v>0</v>
      </c>
      <c r="U323">
        <f t="shared" si="206"/>
        <v>0</v>
      </c>
      <c r="V323">
        <f t="shared" si="207"/>
        <v>0</v>
      </c>
      <c r="W323">
        <f t="shared" si="208"/>
        <v>0</v>
      </c>
      <c r="X323">
        <f t="shared" si="209"/>
        <v>0</v>
      </c>
      <c r="Y323">
        <f t="shared" si="210"/>
        <v>0</v>
      </c>
      <c r="Z323">
        <f t="shared" si="211"/>
        <v>0</v>
      </c>
      <c r="AA323">
        <f t="shared" si="212"/>
        <v>0</v>
      </c>
      <c r="AB323">
        <f t="shared" si="213"/>
        <v>0</v>
      </c>
      <c r="AC323">
        <f t="shared" si="214"/>
        <v>0</v>
      </c>
      <c r="AD323">
        <f t="shared" si="215"/>
        <v>0</v>
      </c>
      <c r="AE323">
        <f t="shared" si="216"/>
        <v>0</v>
      </c>
      <c r="AF323">
        <f t="shared" ref="AF323:AF336" si="225">IF($E323*F323 = 1, 1, 0)</f>
        <v>0</v>
      </c>
      <c r="AG323">
        <f t="shared" si="195"/>
        <v>0</v>
      </c>
      <c r="AL323" s="136"/>
      <c r="AM323" s="122">
        <v>0</v>
      </c>
      <c r="AN323" s="8">
        <f t="shared" si="219"/>
        <v>0</v>
      </c>
      <c r="AO323" s="122">
        <v>0</v>
      </c>
      <c r="AP323" s="8">
        <f t="shared" si="220"/>
        <v>0</v>
      </c>
    </row>
    <row r="324" spans="1:42" ht="13">
      <c r="A324" s="251"/>
      <c r="B324" s="264"/>
      <c r="C324" s="278"/>
      <c r="D324" s="81" t="s">
        <v>91</v>
      </c>
      <c r="E324" s="110">
        <v>0</v>
      </c>
      <c r="F324" s="122">
        <v>0</v>
      </c>
      <c r="G324" s="8">
        <f t="shared" si="221"/>
        <v>0</v>
      </c>
      <c r="H324" s="122">
        <v>0</v>
      </c>
      <c r="I324" s="8">
        <f t="shared" si="221"/>
        <v>0</v>
      </c>
      <c r="J324" s="122">
        <v>0</v>
      </c>
      <c r="K324" s="8">
        <f t="shared" si="222"/>
        <v>0</v>
      </c>
      <c r="L324" s="122">
        <v>0</v>
      </c>
      <c r="M324" s="8">
        <f t="shared" si="223"/>
        <v>0</v>
      </c>
      <c r="N324" s="122">
        <v>0</v>
      </c>
      <c r="O324" s="8">
        <f t="shared" si="224"/>
        <v>0</v>
      </c>
      <c r="Q324" s="140">
        <f t="shared" si="202"/>
        <v>0</v>
      </c>
      <c r="R324">
        <f t="shared" si="203"/>
        <v>0</v>
      </c>
      <c r="S324">
        <f t="shared" si="204"/>
        <v>0</v>
      </c>
      <c r="T324">
        <f t="shared" si="205"/>
        <v>0</v>
      </c>
      <c r="U324">
        <f t="shared" si="206"/>
        <v>0</v>
      </c>
      <c r="V324">
        <f t="shared" si="207"/>
        <v>0</v>
      </c>
      <c r="W324">
        <f t="shared" si="208"/>
        <v>0</v>
      </c>
      <c r="X324">
        <f t="shared" si="209"/>
        <v>0</v>
      </c>
      <c r="Y324">
        <f t="shared" si="210"/>
        <v>0</v>
      </c>
      <c r="Z324">
        <f t="shared" si="211"/>
        <v>0</v>
      </c>
      <c r="AA324">
        <f t="shared" si="212"/>
        <v>0</v>
      </c>
      <c r="AB324">
        <f t="shared" si="213"/>
        <v>0</v>
      </c>
      <c r="AC324">
        <f t="shared" si="214"/>
        <v>0</v>
      </c>
      <c r="AD324">
        <f t="shared" si="215"/>
        <v>0</v>
      </c>
      <c r="AE324">
        <f t="shared" si="216"/>
        <v>0</v>
      </c>
      <c r="AF324">
        <f t="shared" si="225"/>
        <v>0</v>
      </c>
      <c r="AG324">
        <f t="shared" ref="AG324:AG336" si="226">IF($E324*H324 = 1, 1, 0)</f>
        <v>0</v>
      </c>
      <c r="AL324" s="136"/>
      <c r="AM324" s="122">
        <v>0</v>
      </c>
      <c r="AN324" s="8">
        <f t="shared" si="219"/>
        <v>0</v>
      </c>
      <c r="AO324" s="122">
        <v>0</v>
      </c>
      <c r="AP324" s="8">
        <f t="shared" si="220"/>
        <v>0</v>
      </c>
    </row>
    <row r="325" spans="1:42" ht="13">
      <c r="A325" s="251"/>
      <c r="B325" s="264"/>
      <c r="C325" s="278"/>
      <c r="D325" s="81" t="s">
        <v>92</v>
      </c>
      <c r="E325" s="110">
        <v>0</v>
      </c>
      <c r="F325" s="122">
        <v>0</v>
      </c>
      <c r="G325" s="8">
        <f t="shared" si="221"/>
        <v>0</v>
      </c>
      <c r="H325" s="122">
        <v>0</v>
      </c>
      <c r="I325" s="8">
        <f t="shared" si="221"/>
        <v>0</v>
      </c>
      <c r="J325" s="122">
        <v>0</v>
      </c>
      <c r="K325" s="8">
        <f t="shared" si="222"/>
        <v>0</v>
      </c>
      <c r="L325" s="122">
        <v>0</v>
      </c>
      <c r="M325" s="8">
        <f t="shared" si="223"/>
        <v>0</v>
      </c>
      <c r="N325" s="122">
        <v>0</v>
      </c>
      <c r="O325" s="8">
        <f t="shared" si="224"/>
        <v>0</v>
      </c>
      <c r="Q325" s="140">
        <f t="shared" si="202"/>
        <v>0</v>
      </c>
      <c r="R325">
        <f t="shared" si="203"/>
        <v>0</v>
      </c>
      <c r="S325">
        <f t="shared" si="204"/>
        <v>0</v>
      </c>
      <c r="T325">
        <f t="shared" si="205"/>
        <v>0</v>
      </c>
      <c r="U325">
        <f t="shared" si="206"/>
        <v>0</v>
      </c>
      <c r="V325">
        <f t="shared" si="207"/>
        <v>0</v>
      </c>
      <c r="W325">
        <f t="shared" si="208"/>
        <v>0</v>
      </c>
      <c r="X325">
        <f t="shared" si="209"/>
        <v>0</v>
      </c>
      <c r="Y325">
        <f t="shared" si="210"/>
        <v>0</v>
      </c>
      <c r="Z325">
        <f t="shared" si="211"/>
        <v>0</v>
      </c>
      <c r="AA325">
        <f t="shared" si="212"/>
        <v>0</v>
      </c>
      <c r="AB325">
        <f t="shared" si="213"/>
        <v>0</v>
      </c>
      <c r="AC325">
        <f t="shared" si="214"/>
        <v>0</v>
      </c>
      <c r="AD325">
        <f t="shared" si="215"/>
        <v>0</v>
      </c>
      <c r="AE325">
        <f t="shared" si="216"/>
        <v>0</v>
      </c>
      <c r="AF325">
        <f t="shared" si="225"/>
        <v>0</v>
      </c>
      <c r="AG325">
        <f t="shared" si="226"/>
        <v>0</v>
      </c>
      <c r="AL325" s="136"/>
      <c r="AM325" s="122">
        <v>0</v>
      </c>
      <c r="AN325" s="8">
        <f t="shared" si="219"/>
        <v>0</v>
      </c>
      <c r="AO325" s="122">
        <v>0</v>
      </c>
      <c r="AP325" s="8">
        <f t="shared" si="220"/>
        <v>0</v>
      </c>
    </row>
    <row r="326" spans="1:42" ht="13">
      <c r="A326" s="251"/>
      <c r="B326" s="264"/>
      <c r="C326" s="278"/>
      <c r="D326" s="81" t="s">
        <v>93</v>
      </c>
      <c r="E326" s="110">
        <v>0</v>
      </c>
      <c r="F326" s="122">
        <v>0</v>
      </c>
      <c r="G326" s="8">
        <f t="shared" si="221"/>
        <v>0</v>
      </c>
      <c r="H326" s="122">
        <v>0</v>
      </c>
      <c r="I326" s="8">
        <f t="shared" si="221"/>
        <v>0</v>
      </c>
      <c r="J326" s="122">
        <v>0</v>
      </c>
      <c r="K326" s="8">
        <f t="shared" si="222"/>
        <v>0</v>
      </c>
      <c r="L326" s="122">
        <v>0</v>
      </c>
      <c r="M326" s="8">
        <f t="shared" si="223"/>
        <v>0</v>
      </c>
      <c r="N326" s="122">
        <v>0</v>
      </c>
      <c r="O326" s="8">
        <f t="shared" si="224"/>
        <v>0</v>
      </c>
      <c r="Q326" s="140">
        <f t="shared" si="202"/>
        <v>0</v>
      </c>
      <c r="R326">
        <f t="shared" si="203"/>
        <v>0</v>
      </c>
      <c r="S326">
        <f t="shared" si="204"/>
        <v>0</v>
      </c>
      <c r="T326">
        <f t="shared" si="205"/>
        <v>0</v>
      </c>
      <c r="U326">
        <f t="shared" si="206"/>
        <v>0</v>
      </c>
      <c r="V326">
        <f t="shared" si="207"/>
        <v>0</v>
      </c>
      <c r="W326">
        <f t="shared" si="208"/>
        <v>0</v>
      </c>
      <c r="X326">
        <f t="shared" si="209"/>
        <v>0</v>
      </c>
      <c r="Y326">
        <f t="shared" si="210"/>
        <v>0</v>
      </c>
      <c r="Z326">
        <f t="shared" si="211"/>
        <v>0</v>
      </c>
      <c r="AA326">
        <f t="shared" si="212"/>
        <v>0</v>
      </c>
      <c r="AB326">
        <f t="shared" si="213"/>
        <v>0</v>
      </c>
      <c r="AC326">
        <f t="shared" si="214"/>
        <v>0</v>
      </c>
      <c r="AD326">
        <f t="shared" si="215"/>
        <v>0</v>
      </c>
      <c r="AE326">
        <f t="shared" si="216"/>
        <v>0</v>
      </c>
      <c r="AF326">
        <f t="shared" si="225"/>
        <v>0</v>
      </c>
      <c r="AG326">
        <f t="shared" si="226"/>
        <v>0</v>
      </c>
      <c r="AL326" s="136"/>
      <c r="AM326" s="122">
        <v>0</v>
      </c>
      <c r="AN326" s="8">
        <f t="shared" si="219"/>
        <v>0</v>
      </c>
      <c r="AO326" s="122">
        <v>0</v>
      </c>
      <c r="AP326" s="8">
        <f t="shared" si="220"/>
        <v>0</v>
      </c>
    </row>
    <row r="327" spans="1:42" ht="13">
      <c r="A327" s="251"/>
      <c r="B327" s="264"/>
      <c r="C327" s="278"/>
      <c r="D327" s="81" t="s">
        <v>94</v>
      </c>
      <c r="E327" s="110">
        <v>0</v>
      </c>
      <c r="F327" s="122">
        <v>0</v>
      </c>
      <c r="G327" s="8">
        <f t="shared" si="221"/>
        <v>0</v>
      </c>
      <c r="H327" s="122">
        <v>0</v>
      </c>
      <c r="I327" s="8">
        <f t="shared" si="221"/>
        <v>0</v>
      </c>
      <c r="J327" s="122">
        <v>0</v>
      </c>
      <c r="K327" s="8">
        <f t="shared" si="222"/>
        <v>0</v>
      </c>
      <c r="L327" s="122">
        <v>0</v>
      </c>
      <c r="M327" s="8">
        <f t="shared" si="223"/>
        <v>0</v>
      </c>
      <c r="N327" s="122">
        <v>0</v>
      </c>
      <c r="O327" s="8">
        <f t="shared" si="224"/>
        <v>0</v>
      </c>
      <c r="Q327" s="140">
        <f t="shared" si="202"/>
        <v>0</v>
      </c>
      <c r="R327">
        <f t="shared" si="203"/>
        <v>0</v>
      </c>
      <c r="S327">
        <f t="shared" si="204"/>
        <v>0</v>
      </c>
      <c r="T327">
        <f t="shared" si="205"/>
        <v>0</v>
      </c>
      <c r="U327">
        <f t="shared" si="206"/>
        <v>0</v>
      </c>
      <c r="V327">
        <f t="shared" si="207"/>
        <v>0</v>
      </c>
      <c r="W327">
        <f t="shared" si="208"/>
        <v>0</v>
      </c>
      <c r="X327">
        <f t="shared" si="209"/>
        <v>0</v>
      </c>
      <c r="Y327">
        <f t="shared" si="210"/>
        <v>0</v>
      </c>
      <c r="Z327">
        <f t="shared" si="211"/>
        <v>0</v>
      </c>
      <c r="AA327">
        <f t="shared" si="212"/>
        <v>0</v>
      </c>
      <c r="AB327">
        <f t="shared" si="213"/>
        <v>0</v>
      </c>
      <c r="AC327">
        <f t="shared" si="214"/>
        <v>0</v>
      </c>
      <c r="AD327">
        <f t="shared" si="215"/>
        <v>0</v>
      </c>
      <c r="AE327">
        <f t="shared" si="216"/>
        <v>0</v>
      </c>
      <c r="AF327">
        <f t="shared" si="225"/>
        <v>0</v>
      </c>
      <c r="AG327">
        <f t="shared" si="226"/>
        <v>0</v>
      </c>
      <c r="AL327" s="136"/>
      <c r="AM327" s="122">
        <v>0</v>
      </c>
      <c r="AN327" s="8">
        <f t="shared" si="219"/>
        <v>0</v>
      </c>
      <c r="AO327" s="122">
        <v>0</v>
      </c>
      <c r="AP327" s="8">
        <f t="shared" si="220"/>
        <v>0</v>
      </c>
    </row>
    <row r="328" spans="1:42" ht="13">
      <c r="A328" s="251"/>
      <c r="B328" s="264"/>
      <c r="C328" s="278"/>
      <c r="D328" s="81" t="s">
        <v>95</v>
      </c>
      <c r="E328" s="110">
        <v>0</v>
      </c>
      <c r="F328" s="122">
        <v>0</v>
      </c>
      <c r="G328" s="8">
        <f t="shared" si="221"/>
        <v>0</v>
      </c>
      <c r="H328" s="122">
        <v>0</v>
      </c>
      <c r="I328" s="8">
        <f t="shared" si="221"/>
        <v>0</v>
      </c>
      <c r="J328" s="122">
        <v>0</v>
      </c>
      <c r="K328" s="8">
        <f t="shared" si="222"/>
        <v>0</v>
      </c>
      <c r="L328" s="122">
        <v>0</v>
      </c>
      <c r="M328" s="8">
        <f t="shared" si="223"/>
        <v>0</v>
      </c>
      <c r="N328" s="122">
        <v>0</v>
      </c>
      <c r="O328" s="8">
        <f t="shared" si="224"/>
        <v>0</v>
      </c>
      <c r="Q328" s="140">
        <f t="shared" si="202"/>
        <v>0</v>
      </c>
      <c r="R328">
        <f t="shared" si="203"/>
        <v>0</v>
      </c>
      <c r="S328">
        <f t="shared" si="204"/>
        <v>0</v>
      </c>
      <c r="T328">
        <f t="shared" si="205"/>
        <v>0</v>
      </c>
      <c r="U328">
        <f t="shared" si="206"/>
        <v>0</v>
      </c>
      <c r="V328">
        <f t="shared" si="207"/>
        <v>0</v>
      </c>
      <c r="W328">
        <f t="shared" si="208"/>
        <v>0</v>
      </c>
      <c r="X328">
        <f t="shared" si="209"/>
        <v>0</v>
      </c>
      <c r="Y328">
        <f t="shared" si="210"/>
        <v>0</v>
      </c>
      <c r="Z328">
        <f t="shared" si="211"/>
        <v>0</v>
      </c>
      <c r="AA328">
        <f t="shared" si="212"/>
        <v>0</v>
      </c>
      <c r="AB328">
        <f t="shared" si="213"/>
        <v>0</v>
      </c>
      <c r="AC328">
        <f t="shared" si="214"/>
        <v>0</v>
      </c>
      <c r="AD328">
        <f t="shared" si="215"/>
        <v>0</v>
      </c>
      <c r="AE328">
        <f t="shared" si="216"/>
        <v>0</v>
      </c>
      <c r="AF328">
        <f t="shared" si="225"/>
        <v>0</v>
      </c>
      <c r="AG328">
        <f t="shared" si="226"/>
        <v>0</v>
      </c>
      <c r="AL328" s="136"/>
      <c r="AM328" s="122">
        <v>0</v>
      </c>
      <c r="AN328" s="8">
        <f t="shared" si="219"/>
        <v>0</v>
      </c>
      <c r="AO328" s="122">
        <v>0</v>
      </c>
      <c r="AP328" s="8">
        <f t="shared" si="220"/>
        <v>0</v>
      </c>
    </row>
    <row r="329" spans="1:42" ht="13">
      <c r="A329" s="251"/>
      <c r="B329" s="264"/>
      <c r="C329" s="278"/>
      <c r="D329" s="81" t="s">
        <v>96</v>
      </c>
      <c r="E329" s="110">
        <v>0</v>
      </c>
      <c r="F329" s="122">
        <v>0</v>
      </c>
      <c r="G329" s="8">
        <f t="shared" ref="G329:G336" si="227">$E329-F329</f>
        <v>0</v>
      </c>
      <c r="H329" s="122">
        <v>0</v>
      </c>
      <c r="I329" s="8">
        <f t="shared" ref="I329:I336" si="228">$E329-H329</f>
        <v>0</v>
      </c>
      <c r="J329" s="122">
        <v>0</v>
      </c>
      <c r="K329" s="8">
        <f t="shared" si="222"/>
        <v>0</v>
      </c>
      <c r="L329" s="122">
        <v>0</v>
      </c>
      <c r="M329" s="8">
        <f t="shared" si="223"/>
        <v>0</v>
      </c>
      <c r="N329" s="122">
        <v>0</v>
      </c>
      <c r="O329" s="8">
        <f t="shared" si="224"/>
        <v>0</v>
      </c>
      <c r="Q329" s="140">
        <f t="shared" si="202"/>
        <v>0</v>
      </c>
      <c r="R329">
        <f t="shared" si="203"/>
        <v>0</v>
      </c>
      <c r="S329">
        <f t="shared" si="204"/>
        <v>0</v>
      </c>
      <c r="T329">
        <f t="shared" si="205"/>
        <v>0</v>
      </c>
      <c r="U329">
        <f t="shared" si="206"/>
        <v>0</v>
      </c>
      <c r="V329">
        <f t="shared" si="207"/>
        <v>0</v>
      </c>
      <c r="W329">
        <f t="shared" si="208"/>
        <v>0</v>
      </c>
      <c r="X329">
        <f t="shared" si="209"/>
        <v>0</v>
      </c>
      <c r="Y329">
        <f t="shared" si="210"/>
        <v>0</v>
      </c>
      <c r="Z329">
        <f t="shared" si="211"/>
        <v>0</v>
      </c>
      <c r="AA329">
        <f t="shared" si="212"/>
        <v>0</v>
      </c>
      <c r="AB329">
        <f t="shared" si="213"/>
        <v>0</v>
      </c>
      <c r="AC329">
        <f t="shared" si="214"/>
        <v>0</v>
      </c>
      <c r="AD329">
        <f t="shared" si="215"/>
        <v>0</v>
      </c>
      <c r="AE329">
        <f t="shared" si="216"/>
        <v>0</v>
      </c>
      <c r="AF329">
        <f t="shared" si="225"/>
        <v>0</v>
      </c>
      <c r="AG329">
        <f t="shared" si="226"/>
        <v>0</v>
      </c>
      <c r="AL329" s="136"/>
      <c r="AM329" s="122">
        <v>0</v>
      </c>
      <c r="AN329" s="8">
        <f t="shared" si="219"/>
        <v>0</v>
      </c>
      <c r="AO329" s="122">
        <v>0</v>
      </c>
      <c r="AP329" s="8">
        <f t="shared" si="220"/>
        <v>0</v>
      </c>
    </row>
    <row r="330" spans="1:42" ht="13">
      <c r="A330" s="251"/>
      <c r="B330" s="264"/>
      <c r="C330" s="278"/>
      <c r="D330" s="81" t="s">
        <v>97</v>
      </c>
      <c r="E330" s="110">
        <v>1</v>
      </c>
      <c r="F330" s="122">
        <v>1</v>
      </c>
      <c r="G330" s="8">
        <f t="shared" si="227"/>
        <v>0</v>
      </c>
      <c r="H330" s="122">
        <v>0</v>
      </c>
      <c r="I330" s="8">
        <f t="shared" si="228"/>
        <v>1</v>
      </c>
      <c r="J330" s="122">
        <v>0</v>
      </c>
      <c r="K330" s="8">
        <f t="shared" si="222"/>
        <v>1</v>
      </c>
      <c r="L330" s="122">
        <v>0</v>
      </c>
      <c r="M330" s="8">
        <f t="shared" si="223"/>
        <v>1</v>
      </c>
      <c r="N330" s="122">
        <v>0</v>
      </c>
      <c r="O330" s="8">
        <f t="shared" si="224"/>
        <v>1</v>
      </c>
      <c r="Q330" s="140">
        <f t="shared" si="202"/>
        <v>0</v>
      </c>
      <c r="R330">
        <f t="shared" si="203"/>
        <v>0</v>
      </c>
      <c r="S330">
        <f t="shared" si="204"/>
        <v>0</v>
      </c>
      <c r="T330">
        <f t="shared" si="205"/>
        <v>0</v>
      </c>
      <c r="U330">
        <f t="shared" si="206"/>
        <v>0</v>
      </c>
      <c r="V330">
        <f t="shared" si="207"/>
        <v>0</v>
      </c>
      <c r="W330">
        <f t="shared" si="208"/>
        <v>0</v>
      </c>
      <c r="X330">
        <f t="shared" si="209"/>
        <v>0</v>
      </c>
      <c r="Y330">
        <f t="shared" si="210"/>
        <v>0</v>
      </c>
      <c r="Z330">
        <f t="shared" si="211"/>
        <v>0</v>
      </c>
      <c r="AA330">
        <f t="shared" si="212"/>
        <v>0</v>
      </c>
      <c r="AB330">
        <f t="shared" si="213"/>
        <v>0</v>
      </c>
      <c r="AC330">
        <f t="shared" si="214"/>
        <v>0</v>
      </c>
      <c r="AD330">
        <f t="shared" si="215"/>
        <v>0</v>
      </c>
      <c r="AE330">
        <f t="shared" si="216"/>
        <v>0</v>
      </c>
      <c r="AF330">
        <f t="shared" si="225"/>
        <v>1</v>
      </c>
      <c r="AG330">
        <f t="shared" si="226"/>
        <v>0</v>
      </c>
      <c r="AL330" s="136"/>
      <c r="AM330" s="122">
        <v>0</v>
      </c>
      <c r="AN330" s="8">
        <f t="shared" si="219"/>
        <v>1</v>
      </c>
      <c r="AO330" s="122">
        <v>0</v>
      </c>
      <c r="AP330" s="8">
        <f t="shared" si="220"/>
        <v>1</v>
      </c>
    </row>
    <row r="331" spans="1:42" ht="13">
      <c r="A331" s="251"/>
      <c r="B331" s="264"/>
      <c r="C331" s="278"/>
      <c r="D331" s="81" t="s">
        <v>98</v>
      </c>
      <c r="E331" s="110">
        <v>1</v>
      </c>
      <c r="F331" s="122">
        <v>1</v>
      </c>
      <c r="G331" s="8">
        <f t="shared" si="227"/>
        <v>0</v>
      </c>
      <c r="H331" s="122">
        <v>0</v>
      </c>
      <c r="I331" s="8">
        <f t="shared" si="228"/>
        <v>1</v>
      </c>
      <c r="J331" s="122">
        <v>0</v>
      </c>
      <c r="K331" s="8">
        <f t="shared" si="222"/>
        <v>1</v>
      </c>
      <c r="L331" s="122">
        <v>0</v>
      </c>
      <c r="M331" s="8">
        <f t="shared" si="223"/>
        <v>1</v>
      </c>
      <c r="N331" s="122">
        <v>0</v>
      </c>
      <c r="O331" s="8">
        <f t="shared" si="224"/>
        <v>1</v>
      </c>
      <c r="Q331" s="140">
        <f t="shared" si="202"/>
        <v>0</v>
      </c>
      <c r="R331">
        <f t="shared" si="203"/>
        <v>0</v>
      </c>
      <c r="S331">
        <f t="shared" si="204"/>
        <v>0</v>
      </c>
      <c r="T331">
        <f t="shared" si="205"/>
        <v>0</v>
      </c>
      <c r="U331">
        <f t="shared" si="206"/>
        <v>0</v>
      </c>
      <c r="V331">
        <f t="shared" si="207"/>
        <v>0</v>
      </c>
      <c r="W331">
        <f t="shared" si="208"/>
        <v>0</v>
      </c>
      <c r="X331">
        <f t="shared" si="209"/>
        <v>0</v>
      </c>
      <c r="Y331">
        <f t="shared" si="210"/>
        <v>0</v>
      </c>
      <c r="Z331">
        <f t="shared" si="211"/>
        <v>0</v>
      </c>
      <c r="AA331">
        <f t="shared" si="212"/>
        <v>0</v>
      </c>
      <c r="AB331">
        <f t="shared" si="213"/>
        <v>0</v>
      </c>
      <c r="AC331">
        <f t="shared" si="214"/>
        <v>0</v>
      </c>
      <c r="AD331">
        <f t="shared" si="215"/>
        <v>0</v>
      </c>
      <c r="AE331">
        <f t="shared" si="216"/>
        <v>0</v>
      </c>
      <c r="AF331">
        <f t="shared" si="225"/>
        <v>1</v>
      </c>
      <c r="AG331">
        <f t="shared" si="226"/>
        <v>0</v>
      </c>
      <c r="AL331" s="136"/>
      <c r="AM331" s="122">
        <v>0</v>
      </c>
      <c r="AN331" s="8">
        <f t="shared" si="219"/>
        <v>1</v>
      </c>
      <c r="AO331" s="122">
        <v>0</v>
      </c>
      <c r="AP331" s="8">
        <f t="shared" si="220"/>
        <v>1</v>
      </c>
    </row>
    <row r="332" spans="1:42" ht="13">
      <c r="A332" s="251"/>
      <c r="B332" s="264"/>
      <c r="C332" s="278"/>
      <c r="D332" s="81" t="s">
        <v>99</v>
      </c>
      <c r="E332" s="110">
        <v>1</v>
      </c>
      <c r="F332" s="122">
        <v>1</v>
      </c>
      <c r="G332" s="8">
        <f t="shared" si="227"/>
        <v>0</v>
      </c>
      <c r="H332" s="122">
        <v>0</v>
      </c>
      <c r="I332" s="8">
        <f t="shared" si="228"/>
        <v>1</v>
      </c>
      <c r="J332" s="122">
        <v>0</v>
      </c>
      <c r="K332" s="8">
        <f t="shared" si="222"/>
        <v>1</v>
      </c>
      <c r="L332" s="122">
        <v>0</v>
      </c>
      <c r="M332" s="8">
        <f t="shared" si="223"/>
        <v>1</v>
      </c>
      <c r="N332" s="122">
        <v>0</v>
      </c>
      <c r="O332" s="8">
        <f t="shared" si="224"/>
        <v>1</v>
      </c>
      <c r="Q332" s="140">
        <f t="shared" si="202"/>
        <v>0</v>
      </c>
      <c r="R332">
        <f t="shared" si="203"/>
        <v>0</v>
      </c>
      <c r="S332">
        <f t="shared" si="204"/>
        <v>0</v>
      </c>
      <c r="T332">
        <f t="shared" si="205"/>
        <v>0</v>
      </c>
      <c r="U332">
        <f t="shared" si="206"/>
        <v>0</v>
      </c>
      <c r="V332">
        <f t="shared" si="207"/>
        <v>0</v>
      </c>
      <c r="W332">
        <f t="shared" si="208"/>
        <v>0</v>
      </c>
      <c r="X332">
        <f t="shared" si="209"/>
        <v>0</v>
      </c>
      <c r="Y332">
        <f t="shared" si="210"/>
        <v>0</v>
      </c>
      <c r="Z332">
        <f t="shared" si="211"/>
        <v>0</v>
      </c>
      <c r="AA332">
        <f t="shared" si="212"/>
        <v>0</v>
      </c>
      <c r="AB332">
        <f t="shared" si="213"/>
        <v>0</v>
      </c>
      <c r="AC332">
        <f t="shared" si="214"/>
        <v>0</v>
      </c>
      <c r="AD332">
        <f t="shared" si="215"/>
        <v>0</v>
      </c>
      <c r="AE332">
        <f t="shared" si="216"/>
        <v>0</v>
      </c>
      <c r="AF332">
        <f t="shared" si="225"/>
        <v>1</v>
      </c>
      <c r="AG332">
        <f t="shared" si="226"/>
        <v>0</v>
      </c>
      <c r="AL332" s="136"/>
      <c r="AM332" s="122">
        <v>0</v>
      </c>
      <c r="AN332" s="8">
        <f t="shared" si="219"/>
        <v>1</v>
      </c>
      <c r="AO332" s="122">
        <v>0</v>
      </c>
      <c r="AP332" s="8">
        <f t="shared" si="220"/>
        <v>1</v>
      </c>
    </row>
    <row r="333" spans="1:42" ht="13">
      <c r="A333" s="251"/>
      <c r="B333" s="264"/>
      <c r="C333" s="278"/>
      <c r="D333" s="81" t="s">
        <v>100</v>
      </c>
      <c r="E333" s="110">
        <v>1</v>
      </c>
      <c r="F333" s="122">
        <v>1</v>
      </c>
      <c r="G333" s="8">
        <f t="shared" si="227"/>
        <v>0</v>
      </c>
      <c r="H333" s="122">
        <v>0</v>
      </c>
      <c r="I333" s="8">
        <f t="shared" si="228"/>
        <v>1</v>
      </c>
      <c r="J333" s="122">
        <v>0</v>
      </c>
      <c r="K333" s="8">
        <f t="shared" si="222"/>
        <v>1</v>
      </c>
      <c r="L333" s="122">
        <v>0</v>
      </c>
      <c r="M333" s="8">
        <f t="shared" si="223"/>
        <v>1</v>
      </c>
      <c r="N333" s="122">
        <v>0</v>
      </c>
      <c r="O333" s="8">
        <f t="shared" si="224"/>
        <v>1</v>
      </c>
      <c r="Q333" s="140">
        <f t="shared" si="202"/>
        <v>0</v>
      </c>
      <c r="R333">
        <f t="shared" si="203"/>
        <v>0</v>
      </c>
      <c r="S333">
        <f t="shared" si="204"/>
        <v>0</v>
      </c>
      <c r="T333">
        <f t="shared" si="205"/>
        <v>0</v>
      </c>
      <c r="U333">
        <f t="shared" si="206"/>
        <v>0</v>
      </c>
      <c r="V333">
        <f t="shared" si="207"/>
        <v>0</v>
      </c>
      <c r="W333">
        <f t="shared" si="208"/>
        <v>0</v>
      </c>
      <c r="X333">
        <f t="shared" si="209"/>
        <v>0</v>
      </c>
      <c r="Y333">
        <f t="shared" si="210"/>
        <v>0</v>
      </c>
      <c r="Z333">
        <f t="shared" si="211"/>
        <v>0</v>
      </c>
      <c r="AA333">
        <f t="shared" si="212"/>
        <v>0</v>
      </c>
      <c r="AB333">
        <f t="shared" si="213"/>
        <v>0</v>
      </c>
      <c r="AC333">
        <f t="shared" si="214"/>
        <v>0</v>
      </c>
      <c r="AD333">
        <f t="shared" si="215"/>
        <v>0</v>
      </c>
      <c r="AE333">
        <f t="shared" si="216"/>
        <v>0</v>
      </c>
      <c r="AF333">
        <f t="shared" si="225"/>
        <v>1</v>
      </c>
      <c r="AG333">
        <f t="shared" si="226"/>
        <v>0</v>
      </c>
      <c r="AL333" s="136"/>
      <c r="AM333" s="122">
        <v>0</v>
      </c>
      <c r="AN333" s="8">
        <f t="shared" si="219"/>
        <v>1</v>
      </c>
      <c r="AO333" s="122">
        <v>0</v>
      </c>
      <c r="AP333" s="8">
        <f t="shared" si="220"/>
        <v>1</v>
      </c>
    </row>
    <row r="334" spans="1:42" ht="13">
      <c r="A334" s="251"/>
      <c r="B334" s="264"/>
      <c r="C334" s="278"/>
      <c r="D334" s="81" t="s">
        <v>101</v>
      </c>
      <c r="E334" s="110">
        <v>1</v>
      </c>
      <c r="F334" s="122">
        <v>1</v>
      </c>
      <c r="G334" s="8">
        <f t="shared" si="227"/>
        <v>0</v>
      </c>
      <c r="H334" s="122">
        <v>0</v>
      </c>
      <c r="I334" s="8">
        <f t="shared" si="228"/>
        <v>1</v>
      </c>
      <c r="J334" s="122">
        <v>0</v>
      </c>
      <c r="K334" s="8">
        <f t="shared" si="222"/>
        <v>1</v>
      </c>
      <c r="L334" s="122">
        <v>0</v>
      </c>
      <c r="M334" s="8">
        <f t="shared" si="223"/>
        <v>1</v>
      </c>
      <c r="N334" s="122">
        <v>0</v>
      </c>
      <c r="O334" s="8">
        <f t="shared" si="224"/>
        <v>1</v>
      </c>
      <c r="Q334" s="140">
        <f t="shared" si="202"/>
        <v>0</v>
      </c>
      <c r="R334">
        <f t="shared" si="203"/>
        <v>0</v>
      </c>
      <c r="S334">
        <f t="shared" si="204"/>
        <v>0</v>
      </c>
      <c r="T334">
        <f t="shared" si="205"/>
        <v>0</v>
      </c>
      <c r="U334">
        <f t="shared" si="206"/>
        <v>0</v>
      </c>
      <c r="V334">
        <f t="shared" si="207"/>
        <v>0</v>
      </c>
      <c r="W334">
        <f t="shared" si="208"/>
        <v>0</v>
      </c>
      <c r="X334">
        <f t="shared" si="209"/>
        <v>0</v>
      </c>
      <c r="Y334">
        <f t="shared" si="210"/>
        <v>0</v>
      </c>
      <c r="Z334">
        <f t="shared" si="211"/>
        <v>0</v>
      </c>
      <c r="AA334">
        <f t="shared" si="212"/>
        <v>0</v>
      </c>
      <c r="AB334">
        <f t="shared" si="213"/>
        <v>0</v>
      </c>
      <c r="AC334">
        <f t="shared" si="214"/>
        <v>0</v>
      </c>
      <c r="AD334">
        <f t="shared" si="215"/>
        <v>0</v>
      </c>
      <c r="AE334">
        <f t="shared" si="216"/>
        <v>0</v>
      </c>
      <c r="AF334">
        <f t="shared" si="225"/>
        <v>1</v>
      </c>
      <c r="AG334">
        <f t="shared" si="226"/>
        <v>0</v>
      </c>
      <c r="AL334" s="136"/>
      <c r="AM334" s="122">
        <v>0</v>
      </c>
      <c r="AN334" s="8">
        <f t="shared" si="219"/>
        <v>1</v>
      </c>
      <c r="AO334" s="122">
        <v>0</v>
      </c>
      <c r="AP334" s="8">
        <f t="shared" si="220"/>
        <v>1</v>
      </c>
    </row>
    <row r="335" spans="1:42" ht="13">
      <c r="A335" s="251"/>
      <c r="B335" s="264"/>
      <c r="C335" s="278"/>
      <c r="D335" s="81" t="s">
        <v>102</v>
      </c>
      <c r="E335" s="110">
        <v>0</v>
      </c>
      <c r="F335" s="122">
        <v>0</v>
      </c>
      <c r="G335" s="8">
        <f t="shared" si="227"/>
        <v>0</v>
      </c>
      <c r="H335" s="122">
        <v>0</v>
      </c>
      <c r="I335" s="8">
        <f t="shared" si="228"/>
        <v>0</v>
      </c>
      <c r="J335" s="122">
        <v>0</v>
      </c>
      <c r="K335" s="8">
        <f t="shared" si="222"/>
        <v>0</v>
      </c>
      <c r="L335" s="122">
        <v>0</v>
      </c>
      <c r="M335" s="8">
        <f t="shared" si="223"/>
        <v>0</v>
      </c>
      <c r="N335" s="122">
        <v>0</v>
      </c>
      <c r="O335" s="8">
        <f t="shared" si="224"/>
        <v>0</v>
      </c>
      <c r="Q335" s="140">
        <f t="shared" si="202"/>
        <v>0</v>
      </c>
      <c r="R335">
        <f t="shared" si="203"/>
        <v>0</v>
      </c>
      <c r="S335">
        <f t="shared" si="204"/>
        <v>0</v>
      </c>
      <c r="T335">
        <f t="shared" si="205"/>
        <v>0</v>
      </c>
      <c r="U335">
        <f t="shared" si="206"/>
        <v>0</v>
      </c>
      <c r="V335">
        <f t="shared" si="207"/>
        <v>0</v>
      </c>
      <c r="W335">
        <f t="shared" si="208"/>
        <v>0</v>
      </c>
      <c r="X335">
        <f t="shared" si="209"/>
        <v>0</v>
      </c>
      <c r="Y335">
        <f t="shared" si="210"/>
        <v>0</v>
      </c>
      <c r="Z335">
        <f t="shared" si="211"/>
        <v>0</v>
      </c>
      <c r="AA335">
        <f t="shared" si="212"/>
        <v>0</v>
      </c>
      <c r="AB335">
        <f t="shared" si="213"/>
        <v>0</v>
      </c>
      <c r="AC335">
        <f t="shared" si="214"/>
        <v>0</v>
      </c>
      <c r="AD335">
        <f t="shared" si="215"/>
        <v>0</v>
      </c>
      <c r="AE335">
        <f t="shared" si="216"/>
        <v>0</v>
      </c>
      <c r="AF335">
        <f t="shared" si="225"/>
        <v>0</v>
      </c>
      <c r="AG335">
        <f t="shared" si="226"/>
        <v>0</v>
      </c>
      <c r="AL335" s="136"/>
      <c r="AM335" s="122">
        <v>0</v>
      </c>
      <c r="AN335" s="8">
        <f t="shared" si="219"/>
        <v>0</v>
      </c>
      <c r="AO335" s="122">
        <v>0</v>
      </c>
      <c r="AP335" s="8">
        <f t="shared" si="220"/>
        <v>0</v>
      </c>
    </row>
    <row r="336" spans="1:42" ht="14" thickBot="1">
      <c r="A336" s="251"/>
      <c r="B336" s="270"/>
      <c r="C336" s="285"/>
      <c r="D336" s="82" t="s">
        <v>103</v>
      </c>
      <c r="E336" s="111">
        <v>0</v>
      </c>
      <c r="F336" s="122">
        <v>0</v>
      </c>
      <c r="G336" s="8">
        <f t="shared" si="227"/>
        <v>0</v>
      </c>
      <c r="H336" s="122">
        <v>0</v>
      </c>
      <c r="I336" s="8">
        <f t="shared" si="228"/>
        <v>0</v>
      </c>
      <c r="J336" s="122">
        <v>0</v>
      </c>
      <c r="K336" s="8">
        <f t="shared" si="222"/>
        <v>0</v>
      </c>
      <c r="L336" s="122">
        <v>0</v>
      </c>
      <c r="M336" s="8">
        <f t="shared" si="223"/>
        <v>0</v>
      </c>
      <c r="N336" s="122">
        <v>0</v>
      </c>
      <c r="O336" s="8">
        <f t="shared" si="224"/>
        <v>0</v>
      </c>
      <c r="Q336" s="140">
        <f t="shared" si="202"/>
        <v>0</v>
      </c>
      <c r="R336">
        <f t="shared" si="203"/>
        <v>0</v>
      </c>
      <c r="S336">
        <f t="shared" si="204"/>
        <v>0</v>
      </c>
      <c r="T336">
        <f t="shared" si="205"/>
        <v>0</v>
      </c>
      <c r="U336">
        <f t="shared" si="206"/>
        <v>0</v>
      </c>
      <c r="V336">
        <f t="shared" si="207"/>
        <v>0</v>
      </c>
      <c r="W336">
        <f t="shared" si="208"/>
        <v>0</v>
      </c>
      <c r="X336">
        <f t="shared" si="209"/>
        <v>0</v>
      </c>
      <c r="Y336">
        <f t="shared" si="210"/>
        <v>0</v>
      </c>
      <c r="Z336">
        <f t="shared" si="211"/>
        <v>0</v>
      </c>
      <c r="AA336">
        <f t="shared" si="212"/>
        <v>0</v>
      </c>
      <c r="AB336">
        <f t="shared" si="213"/>
        <v>0</v>
      </c>
      <c r="AC336">
        <f t="shared" si="214"/>
        <v>0</v>
      </c>
      <c r="AD336">
        <f t="shared" si="215"/>
        <v>0</v>
      </c>
      <c r="AE336">
        <f t="shared" si="216"/>
        <v>0</v>
      </c>
      <c r="AF336">
        <f t="shared" si="225"/>
        <v>0</v>
      </c>
      <c r="AG336">
        <f t="shared" si="226"/>
        <v>0</v>
      </c>
      <c r="AL336" s="136"/>
      <c r="AM336" s="122">
        <v>0</v>
      </c>
      <c r="AN336" s="8">
        <f t="shared" si="219"/>
        <v>0</v>
      </c>
      <c r="AO336" s="122">
        <v>0</v>
      </c>
      <c r="AP336" s="8">
        <f t="shared" si="220"/>
        <v>0</v>
      </c>
    </row>
    <row r="337" spans="1:42" ht="14" thickBot="1">
      <c r="A337" s="94"/>
      <c r="B337" s="16" t="s">
        <v>48</v>
      </c>
      <c r="C337" s="96"/>
      <c r="D337" s="95" t="s">
        <v>49</v>
      </c>
      <c r="E337" s="15">
        <f>SUM(E3:E336)</f>
        <v>102</v>
      </c>
      <c r="F337" s="15">
        <f>SUM(F3:F336)</f>
        <v>64</v>
      </c>
      <c r="G337" s="17">
        <f>COUNTIF(G3:G336,"-1")</f>
        <v>0</v>
      </c>
      <c r="H337" s="15">
        <f>SUM(H3:H336)</f>
        <v>67</v>
      </c>
      <c r="I337" s="17">
        <f>COUNTIF(I3:I336,"-1")</f>
        <v>43</v>
      </c>
      <c r="J337" s="15">
        <f>SUM(J3:J336)</f>
        <v>62</v>
      </c>
      <c r="K337" s="17">
        <f>COUNTIF(K3:K336,"-1")</f>
        <v>42</v>
      </c>
      <c r="L337" s="15">
        <f>SUM(L3:L336)</f>
        <v>1</v>
      </c>
      <c r="M337" s="17">
        <f>COUNTIF(M3:M336,"-1")</f>
        <v>0</v>
      </c>
      <c r="N337" s="15">
        <f>SUM(N3:N336)</f>
        <v>41</v>
      </c>
      <c r="O337" s="17">
        <f>COUNTIF(O3:O336,"-1")</f>
        <v>21</v>
      </c>
      <c r="AL337" s="136"/>
      <c r="AM337" s="187">
        <f>SUM(AM3:AM336)</f>
        <v>70</v>
      </c>
      <c r="AN337" s="17">
        <f>COUNTIF(AN3:AN336,"-1")</f>
        <v>45</v>
      </c>
      <c r="AO337" s="15">
        <f>SUM(AO3:AO336)</f>
        <v>68</v>
      </c>
      <c r="AP337" s="17">
        <f>COUNTIF(AP3:AP336,"-1")</f>
        <v>44</v>
      </c>
    </row>
  </sheetData>
  <mergeCells count="91">
    <mergeCell ref="AO1:AP1"/>
    <mergeCell ref="B235:B237"/>
    <mergeCell ref="C235:C237"/>
    <mergeCell ref="C238:C240"/>
    <mergeCell ref="C227:C234"/>
    <mergeCell ref="C219:C226"/>
    <mergeCell ref="C211:C218"/>
    <mergeCell ref="C203:C210"/>
    <mergeCell ref="C195:C202"/>
    <mergeCell ref="B187:B194"/>
    <mergeCell ref="B195:B202"/>
    <mergeCell ref="B155:B162"/>
    <mergeCell ref="C147:C154"/>
    <mergeCell ref="AM1:AN1"/>
    <mergeCell ref="B137:B141"/>
    <mergeCell ref="C137:C141"/>
    <mergeCell ref="B142:B146"/>
    <mergeCell ref="C313:C336"/>
    <mergeCell ref="B289:B312"/>
    <mergeCell ref="C289:C312"/>
    <mergeCell ref="B241:B264"/>
    <mergeCell ref="C241:C264"/>
    <mergeCell ref="B265:B288"/>
    <mergeCell ref="C265:C288"/>
    <mergeCell ref="C142:C146"/>
    <mergeCell ref="B219:B226"/>
    <mergeCell ref="B203:B210"/>
    <mergeCell ref="B211:B218"/>
    <mergeCell ref="B147:B154"/>
    <mergeCell ref="B179:B186"/>
    <mergeCell ref="C155:C162"/>
    <mergeCell ref="C163:C170"/>
    <mergeCell ref="C187:C194"/>
    <mergeCell ref="C179:C186"/>
    <mergeCell ref="C171:C178"/>
    <mergeCell ref="C82:C89"/>
    <mergeCell ref="C90:C97"/>
    <mergeCell ref="B122:B126"/>
    <mergeCell ref="B132:B136"/>
    <mergeCell ref="B127:B131"/>
    <mergeCell ref="C122:C126"/>
    <mergeCell ref="C127:C131"/>
    <mergeCell ref="C132:C136"/>
    <mergeCell ref="A241:A336"/>
    <mergeCell ref="B313:B336"/>
    <mergeCell ref="B35:B50"/>
    <mergeCell ref="A3:A67"/>
    <mergeCell ref="B74:B75"/>
    <mergeCell ref="B76:B77"/>
    <mergeCell ref="B78:B79"/>
    <mergeCell ref="B163:B170"/>
    <mergeCell ref="A68:A240"/>
    <mergeCell ref="B68:B69"/>
    <mergeCell ref="B70:B71"/>
    <mergeCell ref="B72:B73"/>
    <mergeCell ref="B106:B113"/>
    <mergeCell ref="B114:B121"/>
    <mergeCell ref="B82:B89"/>
    <mergeCell ref="B98:B105"/>
    <mergeCell ref="B227:B234"/>
    <mergeCell ref="B238:B240"/>
    <mergeCell ref="B80:B81"/>
    <mergeCell ref="B171:B178"/>
    <mergeCell ref="J1:K1"/>
    <mergeCell ref="C98:C105"/>
    <mergeCell ref="C106:C113"/>
    <mergeCell ref="C114:C121"/>
    <mergeCell ref="C68:C69"/>
    <mergeCell ref="C70:C71"/>
    <mergeCell ref="C72:C73"/>
    <mergeCell ref="C74:C75"/>
    <mergeCell ref="C76:C77"/>
    <mergeCell ref="C78:C79"/>
    <mergeCell ref="C80:C81"/>
    <mergeCell ref="B90:B97"/>
    <mergeCell ref="N1:O1"/>
    <mergeCell ref="B51:B67"/>
    <mergeCell ref="B3:B18"/>
    <mergeCell ref="B19:B34"/>
    <mergeCell ref="C1:C2"/>
    <mergeCell ref="C3:C18"/>
    <mergeCell ref="C19:C34"/>
    <mergeCell ref="C35:C50"/>
    <mergeCell ref="H1:I1"/>
    <mergeCell ref="C51:C67"/>
    <mergeCell ref="L1:M1"/>
    <mergeCell ref="A1:A2"/>
    <mergeCell ref="B1:B2"/>
    <mergeCell ref="D1:D2"/>
    <mergeCell ref="E1:E2"/>
    <mergeCell ref="F1:G1"/>
  </mergeCells>
  <conditionalFormatting sqref="I3:I336 G3:G336 K3:K336 M3:M336 O3:O336">
    <cfRule type="cellIs" dxfId="3" priority="6" stopIfTrue="1" operator="equal">
      <formula>-1</formula>
    </cfRule>
  </conditionalFormatting>
  <conditionalFormatting sqref="AN3:AP336">
    <cfRule type="cellIs" dxfId="2" priority="2" stopIfTrue="1" operator="equal">
      <formula>-1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G14" sqref="G14"/>
    </sheetView>
  </sheetViews>
  <sheetFormatPr baseColWidth="10" defaultColWidth="13.6640625" defaultRowHeight="12" x14ac:dyDescent="0"/>
  <cols>
    <col min="1" max="1" width="6.83203125" customWidth="1"/>
    <col min="2" max="2" width="12.5" bestFit="1" customWidth="1"/>
    <col min="3" max="5" width="13.1640625" bestFit="1" customWidth="1"/>
    <col min="6" max="7" width="7.83203125" bestFit="1" customWidth="1"/>
    <col min="8" max="8" width="10.1640625" bestFit="1" customWidth="1"/>
    <col min="9" max="9" width="7.83203125" bestFit="1" customWidth="1"/>
    <col min="10" max="12" width="10.5" customWidth="1"/>
    <col min="13" max="15" width="8.5" customWidth="1"/>
    <col min="16" max="16" width="10.5" bestFit="1" customWidth="1"/>
    <col min="17" max="17" width="4.5" bestFit="1" customWidth="1"/>
    <col min="18" max="18" width="12" bestFit="1" customWidth="1"/>
  </cols>
  <sheetData>
    <row r="1" spans="1:17" ht="13">
      <c r="A1" s="128" t="s">
        <v>48</v>
      </c>
      <c r="B1" s="128" t="s">
        <v>158</v>
      </c>
      <c r="C1" s="132" t="s">
        <v>160</v>
      </c>
      <c r="D1" s="132" t="s">
        <v>163</v>
      </c>
      <c r="E1" s="132" t="s">
        <v>165</v>
      </c>
      <c r="F1" s="132" t="s">
        <v>170</v>
      </c>
      <c r="J1" s="164" t="s">
        <v>137</v>
      </c>
      <c r="K1" s="164" t="s">
        <v>195</v>
      </c>
      <c r="L1" s="164" t="s">
        <v>211</v>
      </c>
    </row>
    <row r="2" spans="1:17" ht="13">
      <c r="A2">
        <f>'bm-vlines-VxA'!N2</f>
        <v>7</v>
      </c>
      <c r="B2">
        <f>'bm-vlines-VxA'!O2</f>
        <v>19</v>
      </c>
      <c r="C2">
        <f>'bm-vlines-VxA'!Q2</f>
        <v>2</v>
      </c>
      <c r="D2">
        <f>'bm-vlines-VxA'!T2</f>
        <v>21</v>
      </c>
      <c r="E2">
        <f>'bm-vlines-VxA'!V2</f>
        <v>0</v>
      </c>
      <c r="F2">
        <f>'bm-vlines-VxA'!AA2</f>
        <v>0</v>
      </c>
      <c r="J2" s="193" t="str">
        <f>'bm-wso-overall'!$R4</f>
        <v>CIVS-WS</v>
      </c>
      <c r="K2" s="192">
        <f>'bm-wso-overall'!$T4</f>
        <v>69</v>
      </c>
      <c r="L2" s="194">
        <f>SQRT(K2)/2</f>
        <v>4.1533119314590374</v>
      </c>
    </row>
    <row r="3" spans="1:17" ht="13">
      <c r="A3">
        <f>'bm-vlines-Vx1'!O2</f>
        <v>4</v>
      </c>
      <c r="B3">
        <f>'bm-vlines-Vx1'!P2</f>
        <v>9</v>
      </c>
      <c r="C3">
        <f>'bm-vlines-Vx1'!R2</f>
        <v>0</v>
      </c>
      <c r="D3">
        <f>'bm-vlines-Vx1'!U2</f>
        <v>7</v>
      </c>
      <c r="E3">
        <f>'bm-vlines-Vx1'!W2</f>
        <v>9</v>
      </c>
      <c r="F3">
        <f>'bm-vlines-Vx1'!AB2</f>
        <v>9</v>
      </c>
      <c r="J3" s="193" t="str">
        <f>'bm-wso-overall'!$R5</f>
        <v>SA1</v>
      </c>
      <c r="K3" s="192">
        <f>'bm-wso-overall'!$T5</f>
        <v>48</v>
      </c>
      <c r="L3" s="194">
        <f>SQRT(K3)/2</f>
        <v>3.4641016151377544</v>
      </c>
    </row>
    <row r="4" spans="1:17" ht="13">
      <c r="A4">
        <f t="shared" ref="A4:F4" si="0">SUM(A2:A3)</f>
        <v>11</v>
      </c>
      <c r="B4">
        <f t="shared" si="0"/>
        <v>28</v>
      </c>
      <c r="C4">
        <f t="shared" si="0"/>
        <v>2</v>
      </c>
      <c r="D4">
        <f t="shared" si="0"/>
        <v>28</v>
      </c>
      <c r="E4">
        <f t="shared" si="0"/>
        <v>9</v>
      </c>
      <c r="F4">
        <f t="shared" si="0"/>
        <v>9</v>
      </c>
      <c r="J4" s="193" t="str">
        <f>'bm-wso-overall'!$R6</f>
        <v>SA2</v>
      </c>
      <c r="K4" s="192">
        <f>'bm-wso-overall'!$T6</f>
        <v>87</v>
      </c>
      <c r="L4" s="194">
        <f>SQRT(K4)/2</f>
        <v>4.6636895265444078</v>
      </c>
    </row>
    <row r="5" spans="1:17" ht="13">
      <c r="J5" s="193" t="str">
        <f>'bm-wso-overall'!$R7</f>
        <v>SA3</v>
      </c>
      <c r="K5" s="192">
        <f>'bm-wso-overall'!$T7</f>
        <v>13</v>
      </c>
      <c r="L5" s="194">
        <f>SQRT(K5)/2</f>
        <v>1.8027756377319946</v>
      </c>
    </row>
    <row r="6" spans="1:17">
      <c r="P6" s="34"/>
      <c r="Q6" s="34"/>
    </row>
    <row r="7" spans="1:17" ht="13">
      <c r="P7" s="13"/>
      <c r="Q7" s="34"/>
    </row>
    <row r="12" spans="1:17">
      <c r="P12" s="34"/>
      <c r="Q12" s="34"/>
    </row>
    <row r="13" spans="1:17">
      <c r="P13" s="34"/>
      <c r="Q13" s="34"/>
    </row>
    <row r="40" spans="2:4">
      <c r="B40" s="189" t="str">
        <f>'bm-vinput-Vx1'!Q1</f>
        <v>ALL</v>
      </c>
      <c r="C40" s="189" t="s">
        <v>212</v>
      </c>
      <c r="D40" s="189" t="s">
        <v>5</v>
      </c>
    </row>
    <row r="41" spans="2:4">
      <c r="B41" s="190">
        <v>1</v>
      </c>
      <c r="C41" s="190">
        <v>19</v>
      </c>
      <c r="D41" s="190">
        <v>4</v>
      </c>
    </row>
    <row r="42" spans="2:4">
      <c r="B42" s="190">
        <v>2</v>
      </c>
      <c r="C42" s="190">
        <v>16</v>
      </c>
      <c r="D42" s="190">
        <v>9</v>
      </c>
    </row>
    <row r="43" spans="2:4">
      <c r="B43" s="197">
        <f>SUM(B41:B42)</f>
        <v>3</v>
      </c>
      <c r="C43" s="197">
        <f>SUM(C41:C42)</f>
        <v>35</v>
      </c>
      <c r="D43" s="197">
        <v>13</v>
      </c>
    </row>
    <row r="45" spans="2:4">
      <c r="B45" s="1" t="s">
        <v>137</v>
      </c>
      <c r="C45" s="195" t="s">
        <v>195</v>
      </c>
      <c r="D45" s="195" t="s">
        <v>211</v>
      </c>
    </row>
    <row r="46" spans="2:4">
      <c r="B46" s="1" t="s">
        <v>118</v>
      </c>
      <c r="C46" s="1">
        <v>119</v>
      </c>
      <c r="D46" s="196">
        <f>SQRT(C46)/2</f>
        <v>5.4543560573178569</v>
      </c>
    </row>
    <row r="47" spans="2:4">
      <c r="B47" s="1" t="s">
        <v>5</v>
      </c>
      <c r="C47" s="1">
        <v>51</v>
      </c>
      <c r="D47" s="196">
        <f>SQRT(C47)/2</f>
        <v>3.5707142142714252</v>
      </c>
    </row>
    <row r="48" spans="2:4">
      <c r="B48" s="1" t="s">
        <v>4</v>
      </c>
      <c r="C48" s="1">
        <v>38</v>
      </c>
      <c r="D48" s="196">
        <f>SQRT(C48)/2</f>
        <v>3.082207001484488</v>
      </c>
    </row>
    <row r="49" spans="2:4">
      <c r="B49" s="1" t="s">
        <v>0</v>
      </c>
      <c r="C49" s="1">
        <v>3</v>
      </c>
      <c r="D49" s="196">
        <f>SQRT(C49)/2</f>
        <v>0.8660254037844386</v>
      </c>
    </row>
    <row r="50" spans="2:4">
      <c r="B50" s="1" t="s">
        <v>3</v>
      </c>
      <c r="C50" s="1">
        <v>38</v>
      </c>
      <c r="D50" s="196">
        <f>SQRT(C50)/2</f>
        <v>3.082207001484488</v>
      </c>
    </row>
    <row r="52" spans="2:4">
      <c r="B52" s="191"/>
      <c r="D52" s="34"/>
    </row>
    <row r="53" spans="2:4">
      <c r="D53" s="188"/>
    </row>
    <row r="54" spans="2:4">
      <c r="D54" s="34"/>
    </row>
    <row r="55" spans="2:4">
      <c r="D55" s="34"/>
    </row>
    <row r="56" spans="2:4">
      <c r="D56" s="3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="85" zoomScaleNormal="85" zoomScalePageLayoutView="85" workbookViewId="0">
      <selection activeCell="O30" sqref="O30"/>
    </sheetView>
  </sheetViews>
  <sheetFormatPr baseColWidth="10" defaultColWidth="5.83203125" defaultRowHeight="13" x14ac:dyDescent="0"/>
  <cols>
    <col min="1" max="1" width="24.33203125" style="2" bestFit="1" customWidth="1"/>
    <col min="2" max="2" width="8.83203125" style="2" bestFit="1" customWidth="1"/>
    <col min="3" max="3" width="4.5" style="3" bestFit="1" customWidth="1"/>
    <col min="4" max="4" width="5.5" style="3" bestFit="1" customWidth="1"/>
    <col min="5" max="5" width="4.5" style="3" bestFit="1" customWidth="1"/>
    <col min="6" max="6" width="5.5" style="3" bestFit="1" customWidth="1"/>
    <col min="7" max="7" width="4.5" style="3" bestFit="1" customWidth="1"/>
    <col min="8" max="8" width="5.5" style="3" bestFit="1" customWidth="1"/>
    <col min="9" max="9" width="4.5" style="3" bestFit="1" customWidth="1"/>
    <col min="10" max="18" width="5.5" style="3" bestFit="1" customWidth="1"/>
    <col min="19" max="19" width="8.83203125" style="3" bestFit="1" customWidth="1"/>
    <col min="20" max="20" width="5.83203125" style="3"/>
    <col min="21" max="21" width="10.33203125" style="3" bestFit="1" customWidth="1"/>
    <col min="22" max="24" width="5.6640625" style="3" customWidth="1"/>
    <col min="25" max="25" width="14" style="3" customWidth="1"/>
    <col min="26" max="26" width="11.33203125" style="3" bestFit="1" customWidth="1"/>
    <col min="27" max="27" width="9.6640625" style="3" bestFit="1" customWidth="1"/>
    <col min="28" max="16384" width="5.83203125" style="3"/>
  </cols>
  <sheetData>
    <row r="1" spans="1:33" s="149" customFormat="1" ht="22.5" customHeight="1" thickBot="1">
      <c r="A1" s="146" t="s">
        <v>199</v>
      </c>
      <c r="B1" s="147" t="s">
        <v>119</v>
      </c>
      <c r="C1" s="298" t="s">
        <v>5</v>
      </c>
      <c r="D1" s="299"/>
      <c r="E1" s="300" t="s">
        <v>4</v>
      </c>
      <c r="F1" s="300"/>
      <c r="G1" s="298" t="s">
        <v>0</v>
      </c>
      <c r="H1" s="299"/>
      <c r="I1" s="300" t="s">
        <v>3</v>
      </c>
      <c r="J1" s="301"/>
      <c r="K1" s="296" t="s">
        <v>200</v>
      </c>
      <c r="L1" s="297"/>
      <c r="M1" s="300" t="s">
        <v>127</v>
      </c>
      <c r="N1" s="300"/>
      <c r="O1" s="298" t="s">
        <v>128</v>
      </c>
      <c r="P1" s="299"/>
      <c r="Q1" s="300" t="s">
        <v>129</v>
      </c>
      <c r="R1" s="300"/>
      <c r="S1" s="148" t="s">
        <v>119</v>
      </c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 spans="1:33" s="149" customFormat="1" ht="22.5" customHeight="1" thickBot="1">
      <c r="A2" s="150" t="s">
        <v>201</v>
      </c>
      <c r="B2" s="151" t="s">
        <v>202</v>
      </c>
      <c r="C2" s="152" t="s">
        <v>202</v>
      </c>
      <c r="D2" s="153" t="s">
        <v>203</v>
      </c>
      <c r="E2" s="154" t="s">
        <v>202</v>
      </c>
      <c r="F2" s="154" t="s">
        <v>203</v>
      </c>
      <c r="G2" s="152" t="s">
        <v>202</v>
      </c>
      <c r="H2" s="153" t="s">
        <v>203</v>
      </c>
      <c r="I2" s="154" t="s">
        <v>202</v>
      </c>
      <c r="J2" s="155" t="s">
        <v>203</v>
      </c>
      <c r="K2" s="151" t="s">
        <v>204</v>
      </c>
      <c r="L2" s="153" t="s">
        <v>203</v>
      </c>
      <c r="M2" s="154" t="s">
        <v>204</v>
      </c>
      <c r="N2" s="153" t="s">
        <v>203</v>
      </c>
      <c r="O2" s="152" t="s">
        <v>204</v>
      </c>
      <c r="P2" s="153" t="s">
        <v>203</v>
      </c>
      <c r="Q2" s="154" t="s">
        <v>204</v>
      </c>
      <c r="R2" s="153" t="s">
        <v>203</v>
      </c>
      <c r="S2" s="156" t="s">
        <v>204</v>
      </c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1:33" ht="22.5" customHeight="1">
      <c r="A3" s="157" t="s">
        <v>8</v>
      </c>
      <c r="B3" s="158">
        <v>0</v>
      </c>
      <c r="C3" s="159">
        <v>0</v>
      </c>
      <c r="D3" s="160">
        <v>0</v>
      </c>
      <c r="E3" s="161">
        <v>0</v>
      </c>
      <c r="F3" s="7">
        <v>0</v>
      </c>
      <c r="G3" s="159">
        <v>0</v>
      </c>
      <c r="H3" s="160">
        <v>0</v>
      </c>
      <c r="I3" s="161">
        <v>0</v>
      </c>
      <c r="J3" s="8">
        <v>0</v>
      </c>
      <c r="K3" s="29">
        <v>0</v>
      </c>
      <c r="L3" s="160">
        <v>0</v>
      </c>
      <c r="M3" s="7">
        <v>0</v>
      </c>
      <c r="N3" s="7">
        <v>0</v>
      </c>
      <c r="O3" s="159">
        <v>0</v>
      </c>
      <c r="P3" s="160">
        <v>1</v>
      </c>
      <c r="Q3" s="7">
        <v>0</v>
      </c>
      <c r="R3" s="7">
        <v>1</v>
      </c>
      <c r="S3" s="162">
        <v>0</v>
      </c>
      <c r="U3" s="185"/>
      <c r="V3" s="185"/>
      <c r="W3" s="185"/>
      <c r="X3" s="185"/>
      <c r="Y3" s="185"/>
      <c r="Z3" s="185"/>
      <c r="AA3" s="185"/>
      <c r="AB3" s="169"/>
      <c r="AC3" s="169"/>
      <c r="AD3" s="169"/>
      <c r="AE3" s="169"/>
    </row>
    <row r="4" spans="1:33" ht="22.5" customHeight="1">
      <c r="A4" s="163" t="s">
        <v>7</v>
      </c>
      <c r="B4" s="158">
        <v>1</v>
      </c>
      <c r="C4" s="159">
        <v>1</v>
      </c>
      <c r="D4" s="160">
        <v>0</v>
      </c>
      <c r="E4" s="161">
        <v>1</v>
      </c>
      <c r="F4" s="7">
        <v>0</v>
      </c>
      <c r="G4" s="159">
        <v>0</v>
      </c>
      <c r="H4" s="160">
        <v>0</v>
      </c>
      <c r="I4" s="161">
        <v>1</v>
      </c>
      <c r="J4" s="8">
        <v>0</v>
      </c>
      <c r="K4" s="29">
        <v>1</v>
      </c>
      <c r="L4" s="160">
        <v>0</v>
      </c>
      <c r="M4" s="7">
        <v>0</v>
      </c>
      <c r="N4" s="7">
        <v>0</v>
      </c>
      <c r="O4" s="159">
        <v>1</v>
      </c>
      <c r="P4" s="160">
        <v>0</v>
      </c>
      <c r="Q4" s="7">
        <v>0</v>
      </c>
      <c r="R4" s="7">
        <v>0</v>
      </c>
      <c r="S4" s="162">
        <v>1</v>
      </c>
      <c r="U4" s="186" t="s">
        <v>137</v>
      </c>
      <c r="V4" s="186" t="s">
        <v>195</v>
      </c>
      <c r="W4" s="186" t="s">
        <v>116</v>
      </c>
      <c r="X4" s="186" t="s">
        <v>117</v>
      </c>
      <c r="Y4" s="186" t="s">
        <v>208</v>
      </c>
      <c r="Z4" s="186" t="s">
        <v>135</v>
      </c>
      <c r="AA4" s="186" t="s">
        <v>136</v>
      </c>
      <c r="AB4" s="169"/>
      <c r="AC4" s="169"/>
      <c r="AD4" s="169"/>
      <c r="AE4" s="169"/>
    </row>
    <row r="5" spans="1:33" ht="22.5" customHeight="1">
      <c r="A5" s="157" t="s">
        <v>6</v>
      </c>
      <c r="B5" s="158">
        <v>15</v>
      </c>
      <c r="C5" s="159">
        <v>15</v>
      </c>
      <c r="D5" s="160">
        <v>0</v>
      </c>
      <c r="E5" s="161">
        <v>15</v>
      </c>
      <c r="F5" s="7">
        <v>0</v>
      </c>
      <c r="G5" s="159">
        <v>3</v>
      </c>
      <c r="H5" s="160">
        <v>0</v>
      </c>
      <c r="I5" s="161">
        <v>15</v>
      </c>
      <c r="J5" s="8">
        <v>0</v>
      </c>
      <c r="K5" s="29">
        <v>2</v>
      </c>
      <c r="L5" s="160">
        <v>0</v>
      </c>
      <c r="M5" s="7">
        <v>0</v>
      </c>
      <c r="N5" s="7">
        <v>0</v>
      </c>
      <c r="O5" s="159">
        <v>2</v>
      </c>
      <c r="P5" s="160">
        <v>0</v>
      </c>
      <c r="Q5" s="7">
        <v>1</v>
      </c>
      <c r="R5" s="7">
        <v>0</v>
      </c>
      <c r="S5" s="162">
        <v>2</v>
      </c>
      <c r="U5" s="186" t="s">
        <v>172</v>
      </c>
      <c r="V5" s="164">
        <f>$S$11</f>
        <v>28</v>
      </c>
      <c r="W5" s="164">
        <f>K11</f>
        <v>28</v>
      </c>
      <c r="X5" s="164">
        <f>L11</f>
        <v>0</v>
      </c>
      <c r="Y5" s="165">
        <f t="shared" ref="Y5:Y12" si="0">(2*Z5*AA5)/(Z5+AA5)</f>
        <v>1</v>
      </c>
      <c r="Z5" s="165">
        <f t="shared" ref="Z5:Z12" si="1">W5/(W5+X5)</f>
        <v>1</v>
      </c>
      <c r="AA5" s="165">
        <f t="shared" ref="AA5:AA12" si="2">W5/V5</f>
        <v>1</v>
      </c>
      <c r="AB5" s="169"/>
      <c r="AC5" s="169"/>
      <c r="AD5" s="169"/>
      <c r="AE5" s="169"/>
    </row>
    <row r="6" spans="1:33" ht="22.5" customHeight="1">
      <c r="A6" s="163" t="s">
        <v>2</v>
      </c>
      <c r="B6" s="158">
        <v>2</v>
      </c>
      <c r="C6" s="159">
        <v>2</v>
      </c>
      <c r="D6" s="160">
        <v>0</v>
      </c>
      <c r="E6" s="161">
        <v>2</v>
      </c>
      <c r="F6" s="7">
        <v>0</v>
      </c>
      <c r="G6" s="159">
        <v>0</v>
      </c>
      <c r="H6" s="160">
        <v>0</v>
      </c>
      <c r="I6" s="161">
        <v>2</v>
      </c>
      <c r="J6" s="8">
        <v>0</v>
      </c>
      <c r="K6" s="29">
        <v>1</v>
      </c>
      <c r="L6" s="160">
        <v>0</v>
      </c>
      <c r="M6" s="7">
        <v>0</v>
      </c>
      <c r="N6" s="7">
        <v>0</v>
      </c>
      <c r="O6" s="159">
        <v>1</v>
      </c>
      <c r="P6" s="160">
        <v>1</v>
      </c>
      <c r="Q6" s="7">
        <v>0</v>
      </c>
      <c r="R6" s="7">
        <v>1</v>
      </c>
      <c r="S6" s="162">
        <v>1</v>
      </c>
      <c r="U6" s="186" t="s">
        <v>127</v>
      </c>
      <c r="V6" s="164">
        <f>$S$11</f>
        <v>28</v>
      </c>
      <c r="W6" s="164">
        <f>M11</f>
        <v>23</v>
      </c>
      <c r="X6" s="164">
        <f>N11</f>
        <v>7</v>
      </c>
      <c r="Y6" s="165">
        <f t="shared" si="0"/>
        <v>0.79310344827586199</v>
      </c>
      <c r="Z6" s="165">
        <f t="shared" si="1"/>
        <v>0.76666666666666672</v>
      </c>
      <c r="AA6" s="165">
        <f t="shared" si="2"/>
        <v>0.8214285714285714</v>
      </c>
      <c r="AB6" s="169"/>
      <c r="AC6" s="169"/>
      <c r="AD6" s="169"/>
      <c r="AE6" s="169"/>
    </row>
    <row r="7" spans="1:33" ht="22.5" customHeight="1">
      <c r="A7" s="163" t="s">
        <v>11</v>
      </c>
      <c r="B7" s="158">
        <v>20</v>
      </c>
      <c r="C7" s="159">
        <v>3</v>
      </c>
      <c r="D7" s="160">
        <v>5</v>
      </c>
      <c r="E7" s="161">
        <v>0</v>
      </c>
      <c r="F7" s="161">
        <v>1</v>
      </c>
      <c r="G7" s="159">
        <v>0</v>
      </c>
      <c r="H7" s="160">
        <v>0</v>
      </c>
      <c r="I7" s="7">
        <v>3</v>
      </c>
      <c r="J7" s="8">
        <v>0</v>
      </c>
      <c r="K7" s="29">
        <v>5</v>
      </c>
      <c r="L7" s="160">
        <v>0</v>
      </c>
      <c r="M7" s="7">
        <v>5</v>
      </c>
      <c r="N7" s="7">
        <v>0</v>
      </c>
      <c r="O7" s="159">
        <v>5</v>
      </c>
      <c r="P7" s="160">
        <v>1</v>
      </c>
      <c r="Q7" s="7">
        <v>1</v>
      </c>
      <c r="R7" s="7">
        <v>0</v>
      </c>
      <c r="S7" s="162">
        <v>5</v>
      </c>
      <c r="T7" s="166"/>
      <c r="U7" s="186" t="s">
        <v>128</v>
      </c>
      <c r="V7" s="164">
        <f>$S$11</f>
        <v>28</v>
      </c>
      <c r="W7" s="164">
        <f>O11</f>
        <v>28</v>
      </c>
      <c r="X7" s="164">
        <f>P11</f>
        <v>10</v>
      </c>
      <c r="Y7" s="165">
        <f t="shared" si="0"/>
        <v>0.8484848484848484</v>
      </c>
      <c r="Z7" s="165">
        <f t="shared" si="1"/>
        <v>0.73684210526315785</v>
      </c>
      <c r="AA7" s="165">
        <f t="shared" si="2"/>
        <v>1</v>
      </c>
      <c r="AB7" s="169"/>
      <c r="AC7" s="169"/>
      <c r="AD7" s="169"/>
      <c r="AE7" s="169"/>
    </row>
    <row r="8" spans="1:33" ht="22.5" customHeight="1">
      <c r="A8" s="163" t="s">
        <v>12</v>
      </c>
      <c r="B8" s="158">
        <v>6</v>
      </c>
      <c r="C8" s="159">
        <v>3</v>
      </c>
      <c r="D8" s="160">
        <v>0</v>
      </c>
      <c r="E8" s="7">
        <v>3</v>
      </c>
      <c r="F8" s="7">
        <v>0</v>
      </c>
      <c r="G8" s="159">
        <v>3</v>
      </c>
      <c r="H8" s="160">
        <v>0</v>
      </c>
      <c r="I8" s="7">
        <v>3</v>
      </c>
      <c r="J8" s="8">
        <v>0</v>
      </c>
      <c r="K8" s="29">
        <v>4</v>
      </c>
      <c r="L8" s="160">
        <v>0</v>
      </c>
      <c r="M8" s="7">
        <v>3</v>
      </c>
      <c r="N8" s="7">
        <v>0</v>
      </c>
      <c r="O8" s="159">
        <v>4</v>
      </c>
      <c r="P8" s="160">
        <v>0</v>
      </c>
      <c r="Q8" s="7">
        <v>1</v>
      </c>
      <c r="R8" s="7">
        <v>0</v>
      </c>
      <c r="S8" s="162">
        <v>4</v>
      </c>
      <c r="T8" s="166"/>
      <c r="U8" s="186" t="s">
        <v>129</v>
      </c>
      <c r="V8" s="164">
        <f>$S$11</f>
        <v>28</v>
      </c>
      <c r="W8" s="164">
        <f>Q11</f>
        <v>11</v>
      </c>
      <c r="X8" s="164">
        <f>R11</f>
        <v>4</v>
      </c>
      <c r="Y8" s="165">
        <f t="shared" si="0"/>
        <v>0.5116279069767441</v>
      </c>
      <c r="Z8" s="165">
        <f t="shared" si="1"/>
        <v>0.73333333333333328</v>
      </c>
      <c r="AA8" s="165">
        <f t="shared" si="2"/>
        <v>0.39285714285714285</v>
      </c>
      <c r="AB8" s="169"/>
      <c r="AC8" s="169"/>
      <c r="AD8" s="169"/>
      <c r="AE8" s="169"/>
    </row>
    <row r="9" spans="1:33" s="166" customFormat="1" ht="22.5" customHeight="1">
      <c r="A9" s="167" t="s">
        <v>10</v>
      </c>
      <c r="B9" s="158">
        <v>4</v>
      </c>
      <c r="C9" s="159">
        <v>2</v>
      </c>
      <c r="D9" s="160">
        <v>0</v>
      </c>
      <c r="E9" s="7">
        <v>0</v>
      </c>
      <c r="F9" s="7">
        <v>0</v>
      </c>
      <c r="G9" s="159">
        <v>0</v>
      </c>
      <c r="H9" s="160">
        <v>0</v>
      </c>
      <c r="I9" s="7">
        <v>0</v>
      </c>
      <c r="J9" s="8">
        <v>0</v>
      </c>
      <c r="K9" s="29">
        <v>3</v>
      </c>
      <c r="L9" s="160">
        <v>0</v>
      </c>
      <c r="M9" s="7">
        <v>3</v>
      </c>
      <c r="N9" s="7">
        <v>6</v>
      </c>
      <c r="O9" s="159">
        <v>3</v>
      </c>
      <c r="P9" s="160">
        <v>6</v>
      </c>
      <c r="Q9" s="7">
        <v>2</v>
      </c>
      <c r="R9" s="7">
        <v>2</v>
      </c>
      <c r="S9" s="162">
        <v>3</v>
      </c>
      <c r="U9" s="186" t="s">
        <v>5</v>
      </c>
      <c r="V9" s="164">
        <f>$B$11</f>
        <v>61</v>
      </c>
      <c r="W9" s="164">
        <f>C11</f>
        <v>29</v>
      </c>
      <c r="X9" s="164">
        <f>D11</f>
        <v>5</v>
      </c>
      <c r="Y9" s="165">
        <f t="shared" si="0"/>
        <v>0.61052631578947358</v>
      </c>
      <c r="Z9" s="165">
        <f t="shared" si="1"/>
        <v>0.8529411764705882</v>
      </c>
      <c r="AA9" s="165">
        <f t="shared" si="2"/>
        <v>0.47540983606557374</v>
      </c>
      <c r="AB9" s="181"/>
      <c r="AC9" s="181"/>
      <c r="AD9" s="181"/>
      <c r="AE9" s="181"/>
    </row>
    <row r="10" spans="1:33" s="166" customFormat="1" ht="22.5" customHeight="1" thickBot="1">
      <c r="A10" s="167" t="s">
        <v>9</v>
      </c>
      <c r="B10" s="158">
        <v>13</v>
      </c>
      <c r="C10" s="159">
        <v>3</v>
      </c>
      <c r="D10" s="160">
        <v>0</v>
      </c>
      <c r="E10" s="7">
        <v>1</v>
      </c>
      <c r="F10" s="7">
        <v>0</v>
      </c>
      <c r="G10" s="159">
        <v>0</v>
      </c>
      <c r="H10" s="160">
        <v>0</v>
      </c>
      <c r="I10" s="7">
        <v>3</v>
      </c>
      <c r="J10" s="8">
        <v>0</v>
      </c>
      <c r="K10" s="29">
        <v>12</v>
      </c>
      <c r="L10" s="160">
        <v>0</v>
      </c>
      <c r="M10" s="7">
        <v>12</v>
      </c>
      <c r="N10" s="7">
        <v>1</v>
      </c>
      <c r="O10" s="159">
        <v>12</v>
      </c>
      <c r="P10" s="160">
        <v>1</v>
      </c>
      <c r="Q10" s="7">
        <v>6</v>
      </c>
      <c r="R10" s="7">
        <v>0</v>
      </c>
      <c r="S10" s="162">
        <v>12</v>
      </c>
      <c r="U10" s="186" t="s">
        <v>4</v>
      </c>
      <c r="V10" s="164">
        <f>$B$11</f>
        <v>61</v>
      </c>
      <c r="W10" s="164">
        <f>E11</f>
        <v>22</v>
      </c>
      <c r="X10" s="164">
        <f>F11</f>
        <v>1</v>
      </c>
      <c r="Y10" s="165">
        <f t="shared" si="0"/>
        <v>0.52380952380952384</v>
      </c>
      <c r="Z10" s="165">
        <f t="shared" si="1"/>
        <v>0.95652173913043481</v>
      </c>
      <c r="AA10" s="165">
        <f t="shared" si="2"/>
        <v>0.36065573770491804</v>
      </c>
      <c r="AB10" s="181"/>
      <c r="AC10" s="181"/>
      <c r="AD10" s="181"/>
      <c r="AE10" s="181"/>
    </row>
    <row r="11" spans="1:33" s="166" customFormat="1" ht="22.5" customHeight="1" thickBot="1">
      <c r="A11" s="168" t="s">
        <v>49</v>
      </c>
      <c r="B11" s="172">
        <f t="shared" ref="B11:S11" si="3">SUM(B3:B10)</f>
        <v>61</v>
      </c>
      <c r="C11" s="173">
        <f t="shared" si="3"/>
        <v>29</v>
      </c>
      <c r="D11" s="19">
        <f t="shared" si="3"/>
        <v>5</v>
      </c>
      <c r="E11" s="174">
        <f t="shared" si="3"/>
        <v>22</v>
      </c>
      <c r="F11" s="19">
        <f t="shared" si="3"/>
        <v>1</v>
      </c>
      <c r="G11" s="173">
        <f t="shared" si="3"/>
        <v>6</v>
      </c>
      <c r="H11" s="175">
        <f t="shared" si="3"/>
        <v>0</v>
      </c>
      <c r="I11" s="174">
        <f t="shared" si="3"/>
        <v>27</v>
      </c>
      <c r="J11" s="176">
        <f t="shared" si="3"/>
        <v>0</v>
      </c>
      <c r="K11" s="177">
        <f t="shared" si="3"/>
        <v>28</v>
      </c>
      <c r="L11" s="175">
        <f t="shared" si="3"/>
        <v>0</v>
      </c>
      <c r="M11" s="174">
        <f t="shared" si="3"/>
        <v>23</v>
      </c>
      <c r="N11" s="174">
        <f t="shared" si="3"/>
        <v>7</v>
      </c>
      <c r="O11" s="173">
        <f t="shared" si="3"/>
        <v>28</v>
      </c>
      <c r="P11" s="175">
        <f t="shared" si="3"/>
        <v>10</v>
      </c>
      <c r="Q11" s="174">
        <f t="shared" si="3"/>
        <v>11</v>
      </c>
      <c r="R11" s="174">
        <f t="shared" si="3"/>
        <v>4</v>
      </c>
      <c r="S11" s="178">
        <f t="shared" si="3"/>
        <v>28</v>
      </c>
      <c r="U11" s="186" t="s">
        <v>0</v>
      </c>
      <c r="V11" s="164">
        <f>$B$11</f>
        <v>61</v>
      </c>
      <c r="W11" s="164">
        <f>G11</f>
        <v>6</v>
      </c>
      <c r="X11" s="164">
        <f>H11</f>
        <v>0</v>
      </c>
      <c r="Y11" s="165">
        <f t="shared" si="0"/>
        <v>0.17910447761194029</v>
      </c>
      <c r="Z11" s="165">
        <f t="shared" si="1"/>
        <v>1</v>
      </c>
      <c r="AA11" s="165">
        <f t="shared" si="2"/>
        <v>9.8360655737704916E-2</v>
      </c>
      <c r="AB11" s="181"/>
      <c r="AC11" s="181"/>
      <c r="AD11" s="181"/>
      <c r="AE11" s="181"/>
    </row>
    <row r="12" spans="1:33" ht="22.5" customHeight="1" thickBot="1">
      <c r="A12" s="161"/>
      <c r="B12" s="293" t="s">
        <v>206</v>
      </c>
      <c r="C12" s="294"/>
      <c r="D12" s="294"/>
      <c r="E12" s="294"/>
      <c r="F12" s="294"/>
      <c r="G12" s="294"/>
      <c r="H12" s="294"/>
      <c r="I12" s="294"/>
      <c r="J12" s="295"/>
      <c r="K12" s="293" t="s">
        <v>207</v>
      </c>
      <c r="L12" s="294"/>
      <c r="M12" s="294"/>
      <c r="N12" s="294"/>
      <c r="O12" s="294"/>
      <c r="P12" s="294"/>
      <c r="Q12" s="294"/>
      <c r="R12" s="294"/>
      <c r="S12" s="295"/>
      <c r="T12" s="169"/>
      <c r="U12" s="186" t="s">
        <v>205</v>
      </c>
      <c r="V12" s="164">
        <f>$B$11</f>
        <v>61</v>
      </c>
      <c r="W12" s="164">
        <f>I11</f>
        <v>27</v>
      </c>
      <c r="X12" s="164">
        <f>J11</f>
        <v>0</v>
      </c>
      <c r="Y12" s="165">
        <f t="shared" si="0"/>
        <v>0.61363636363636365</v>
      </c>
      <c r="Z12" s="165">
        <f t="shared" si="1"/>
        <v>1</v>
      </c>
      <c r="AA12" s="165">
        <f t="shared" si="2"/>
        <v>0.44262295081967212</v>
      </c>
      <c r="AB12" s="182"/>
      <c r="AC12" s="182"/>
      <c r="AD12" s="182"/>
      <c r="AE12" s="169"/>
    </row>
    <row r="13" spans="1:33" ht="22.5" customHeight="1">
      <c r="A13" s="161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W13" s="7"/>
      <c r="X13" s="161"/>
      <c r="Y13" s="7"/>
      <c r="Z13" s="7"/>
      <c r="AA13" s="161"/>
      <c r="AB13" s="161"/>
      <c r="AC13" s="161"/>
      <c r="AD13" s="182"/>
      <c r="AE13" s="182"/>
      <c r="AF13" s="182"/>
      <c r="AG13" s="169"/>
    </row>
    <row r="14" spans="1:33">
      <c r="A14" s="161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W14" s="181"/>
      <c r="X14" s="181"/>
      <c r="Y14" s="181"/>
      <c r="Z14" s="181"/>
      <c r="AA14" s="181"/>
      <c r="AB14" s="181"/>
      <c r="AC14" s="181"/>
      <c r="AD14" s="182"/>
      <c r="AE14" s="183"/>
      <c r="AF14" s="182"/>
      <c r="AG14" s="169"/>
    </row>
    <row r="15" spans="1:33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W15" s="181"/>
      <c r="X15" s="181"/>
      <c r="Y15" s="181"/>
      <c r="Z15" s="181"/>
      <c r="AA15" s="181"/>
      <c r="AB15" s="181"/>
      <c r="AC15" s="181"/>
      <c r="AD15" s="182"/>
      <c r="AE15" s="183"/>
      <c r="AF15" s="182"/>
      <c r="AG15" s="169"/>
    </row>
    <row r="16" spans="1:33">
      <c r="A16" s="161"/>
      <c r="B16" s="161"/>
      <c r="C16" s="161"/>
      <c r="D16" s="161"/>
      <c r="E16" s="161"/>
      <c r="F16" s="161"/>
      <c r="G16" s="161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W16" s="169"/>
      <c r="X16" s="169"/>
      <c r="Y16" s="169"/>
      <c r="Z16" s="169"/>
      <c r="AA16" s="184"/>
      <c r="AB16" s="184"/>
      <c r="AC16" s="184"/>
      <c r="AD16" s="169"/>
      <c r="AE16" s="169"/>
      <c r="AF16" s="169"/>
      <c r="AG16" s="169"/>
    </row>
    <row r="17" spans="1:33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W17" s="169"/>
      <c r="X17" s="169"/>
      <c r="Y17" s="169"/>
      <c r="Z17" s="169"/>
      <c r="AA17" s="184"/>
      <c r="AB17" s="184"/>
      <c r="AC17" s="184"/>
      <c r="AD17" s="169"/>
      <c r="AE17" s="169"/>
      <c r="AF17" s="169"/>
      <c r="AG17" s="169"/>
    </row>
    <row r="18" spans="1:33">
      <c r="A18" s="17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W18" s="169"/>
      <c r="X18" s="169"/>
      <c r="Y18" s="169"/>
      <c r="Z18" s="169"/>
      <c r="AA18" s="184"/>
      <c r="AB18" s="184"/>
      <c r="AC18" s="184"/>
      <c r="AD18" s="169"/>
      <c r="AE18" s="169"/>
      <c r="AF18" s="169"/>
      <c r="AG18" s="169"/>
    </row>
    <row r="19" spans="1:33">
      <c r="A19" s="170"/>
      <c r="B19" s="3"/>
      <c r="W19" s="169"/>
      <c r="X19" s="169"/>
      <c r="Y19" s="169"/>
      <c r="Z19" s="169"/>
      <c r="AA19" s="184"/>
      <c r="AB19" s="184"/>
      <c r="AC19" s="184"/>
      <c r="AD19" s="169"/>
      <c r="AE19" s="169"/>
      <c r="AF19" s="169"/>
      <c r="AG19" s="169"/>
    </row>
    <row r="20" spans="1:33">
      <c r="B20" s="3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</row>
    <row r="21" spans="1:33">
      <c r="B21" s="3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</row>
    <row r="22" spans="1:33">
      <c r="B22" s="3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</row>
    <row r="23" spans="1:33">
      <c r="B23" s="3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</row>
    <row r="24" spans="1:33">
      <c r="B24" s="3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</row>
    <row r="25" spans="1:33">
      <c r="H25" s="171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</row>
    <row r="26" spans="1:33">
      <c r="H26" s="171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</row>
    <row r="27" spans="1:33">
      <c r="H27" s="171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</row>
    <row r="28" spans="1:33">
      <c r="H28" s="171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</row>
    <row r="29" spans="1:33"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</row>
    <row r="30" spans="1:33"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</row>
    <row r="37" spans="3:47">
      <c r="AN37" s="169"/>
      <c r="AO37" s="169"/>
      <c r="AP37" s="169"/>
      <c r="AQ37" s="169"/>
      <c r="AR37" s="169"/>
      <c r="AS37" s="169"/>
      <c r="AT37" s="169"/>
      <c r="AU37" s="169"/>
    </row>
    <row r="38" spans="3:47">
      <c r="AN38" s="169"/>
      <c r="AO38" s="169"/>
      <c r="AP38" s="169"/>
      <c r="AQ38" s="169"/>
      <c r="AR38" s="169"/>
      <c r="AS38" s="169"/>
      <c r="AT38" s="169"/>
      <c r="AU38" s="169"/>
    </row>
    <row r="39" spans="3:47">
      <c r="AN39" s="169"/>
      <c r="AO39" s="169"/>
      <c r="AP39" s="169"/>
      <c r="AQ39" s="169"/>
      <c r="AR39" s="169"/>
      <c r="AS39" s="169"/>
      <c r="AT39" s="169"/>
      <c r="AU39" s="169"/>
    </row>
    <row r="40" spans="3:47">
      <c r="C40" s="2"/>
      <c r="D40" s="2"/>
      <c r="E40" s="2"/>
      <c r="F40" s="2"/>
      <c r="AI40" s="2"/>
      <c r="AJ40" s="2"/>
      <c r="AL40" s="2"/>
      <c r="AM40" s="2"/>
      <c r="AN40" s="161"/>
      <c r="AO40" s="161"/>
      <c r="AP40" s="161"/>
      <c r="AQ40" s="161"/>
      <c r="AR40" s="161"/>
      <c r="AS40" s="161"/>
      <c r="AT40" s="161"/>
      <c r="AU40" s="161"/>
    </row>
    <row r="41" spans="3:47">
      <c r="C41" s="2"/>
      <c r="D41" s="2"/>
      <c r="E41" s="2"/>
      <c r="F41" s="2"/>
      <c r="AI41" s="2"/>
      <c r="AJ41" s="2"/>
      <c r="AL41" s="2"/>
      <c r="AM41" s="2"/>
      <c r="AN41" s="161"/>
      <c r="AO41" s="161"/>
      <c r="AP41" s="161"/>
      <c r="AQ41" s="161"/>
      <c r="AR41" s="161"/>
      <c r="AS41" s="161"/>
      <c r="AT41" s="161"/>
      <c r="AU41" s="161"/>
    </row>
    <row r="42" spans="3:47">
      <c r="C42" s="2"/>
      <c r="D42" s="2"/>
      <c r="E42" s="2"/>
      <c r="F42" s="2"/>
      <c r="AI42" s="2"/>
      <c r="AJ42" s="2"/>
      <c r="AL42" s="2"/>
      <c r="AM42" s="2"/>
      <c r="AN42" s="161"/>
      <c r="AO42" s="161"/>
      <c r="AP42" s="161"/>
      <c r="AQ42" s="161"/>
      <c r="AR42" s="161"/>
      <c r="AS42" s="161"/>
      <c r="AT42" s="161"/>
      <c r="AU42" s="161"/>
    </row>
    <row r="43" spans="3:47">
      <c r="C43" s="2"/>
      <c r="D43" s="2"/>
      <c r="E43" s="2"/>
      <c r="F43" s="2"/>
      <c r="AI43" s="2"/>
      <c r="AJ43" s="2"/>
      <c r="AL43" s="2"/>
      <c r="AM43" s="2"/>
      <c r="AN43" s="161"/>
      <c r="AO43" s="161"/>
      <c r="AP43" s="161"/>
      <c r="AQ43" s="161"/>
      <c r="AR43" s="161"/>
      <c r="AS43" s="161"/>
      <c r="AT43" s="161"/>
      <c r="AU43" s="161"/>
    </row>
    <row r="44" spans="3:47">
      <c r="C44" s="2"/>
      <c r="D44" s="2"/>
      <c r="E44" s="2"/>
      <c r="F44" s="2"/>
      <c r="AI44" s="2"/>
      <c r="AJ44" s="2"/>
      <c r="AL44" s="2"/>
      <c r="AM44" s="2"/>
      <c r="AN44" s="161"/>
      <c r="AO44" s="161"/>
      <c r="AP44" s="161"/>
      <c r="AQ44" s="161"/>
      <c r="AR44" s="161"/>
      <c r="AS44" s="161"/>
      <c r="AT44" s="161"/>
      <c r="AU44" s="161"/>
    </row>
    <row r="45" spans="3:47">
      <c r="C45" s="2"/>
      <c r="D45" s="2"/>
      <c r="E45" s="2"/>
      <c r="F45" s="2"/>
      <c r="AN45" s="161"/>
      <c r="AO45" s="161"/>
      <c r="AP45" s="161"/>
      <c r="AQ45" s="161"/>
      <c r="AR45" s="169"/>
      <c r="AS45" s="169"/>
      <c r="AT45" s="169"/>
      <c r="AU45" s="169"/>
    </row>
    <row r="46" spans="3:47">
      <c r="C46" s="2"/>
      <c r="D46" s="2"/>
      <c r="E46" s="2"/>
      <c r="F46" s="2"/>
      <c r="AN46" s="169"/>
      <c r="AO46" s="169"/>
      <c r="AP46" s="169"/>
      <c r="AQ46" s="169"/>
      <c r="AR46" s="169"/>
      <c r="AS46" s="169"/>
      <c r="AT46" s="169"/>
      <c r="AU46" s="169"/>
    </row>
    <row r="47" spans="3:47">
      <c r="AN47" s="169"/>
      <c r="AO47" s="169"/>
      <c r="AP47" s="169"/>
      <c r="AQ47" s="169"/>
      <c r="AR47" s="169"/>
      <c r="AS47" s="169"/>
      <c r="AT47" s="169"/>
      <c r="AU47" s="169"/>
    </row>
    <row r="48" spans="3:47">
      <c r="AN48" s="169"/>
      <c r="AO48" s="169"/>
      <c r="AP48" s="169"/>
      <c r="AQ48" s="169"/>
      <c r="AR48" s="169"/>
      <c r="AS48" s="169"/>
      <c r="AT48" s="169"/>
      <c r="AU48" s="169"/>
    </row>
    <row r="49" spans="6:47">
      <c r="AN49" s="169"/>
      <c r="AO49" s="169"/>
      <c r="AP49" s="169"/>
      <c r="AQ49" s="169"/>
      <c r="AR49" s="169"/>
      <c r="AS49" s="169"/>
      <c r="AT49" s="169"/>
      <c r="AU49" s="169"/>
    </row>
    <row r="50" spans="6:47">
      <c r="AN50" s="169"/>
      <c r="AO50" s="169"/>
      <c r="AP50" s="169"/>
      <c r="AQ50" s="169"/>
      <c r="AR50" s="169"/>
      <c r="AS50" s="169"/>
      <c r="AT50" s="169"/>
      <c r="AU50" s="169"/>
    </row>
    <row r="51" spans="6:47">
      <c r="F51" s="2"/>
      <c r="G51" s="2"/>
      <c r="H51" s="2"/>
      <c r="I51" s="2"/>
      <c r="J51" s="2"/>
      <c r="K51" s="2"/>
      <c r="AN51" s="169"/>
      <c r="AO51" s="169"/>
      <c r="AP51" s="169"/>
      <c r="AQ51" s="169"/>
      <c r="AR51" s="169"/>
      <c r="AS51" s="169"/>
      <c r="AT51" s="169"/>
      <c r="AU51" s="169"/>
    </row>
    <row r="52" spans="6:47">
      <c r="G52" s="2"/>
      <c r="H52" s="2"/>
      <c r="I52" s="2"/>
      <c r="J52" s="2"/>
      <c r="K52" s="2"/>
      <c r="AN52" s="169"/>
      <c r="AO52" s="169"/>
      <c r="AP52" s="169"/>
      <c r="AQ52" s="169"/>
      <c r="AR52" s="169"/>
      <c r="AS52" s="169"/>
      <c r="AT52" s="169"/>
      <c r="AU52" s="169"/>
    </row>
    <row r="53" spans="6:47">
      <c r="G53" s="2"/>
      <c r="H53" s="2"/>
      <c r="I53" s="2"/>
      <c r="J53" s="2"/>
      <c r="K53" s="2"/>
    </row>
  </sheetData>
  <mergeCells count="10">
    <mergeCell ref="K12:S12"/>
    <mergeCell ref="B12:J12"/>
    <mergeCell ref="K1:L1"/>
    <mergeCell ref="O1:P1"/>
    <mergeCell ref="Q1:R1"/>
    <mergeCell ref="C1:D1"/>
    <mergeCell ref="E1:F1"/>
    <mergeCell ref="G1:H1"/>
    <mergeCell ref="I1:J1"/>
    <mergeCell ref="M1:N1"/>
  </mergeCells>
  <conditionalFormatting sqref="S11 B11 B2:S10">
    <cfRule type="cellIs" dxfId="1" priority="8" stopIfTrue="1" operator="equal">
      <formula>0</formula>
    </cfRule>
  </conditionalFormatting>
  <conditionalFormatting sqref="D11 F11">
    <cfRule type="cellIs" dxfId="0" priority="7" stopIfTrue="1" operator="greater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bm-wso-overall</vt:lpstr>
      <vt:lpstr>bm-vlines-VxA</vt:lpstr>
      <vt:lpstr>bm-vlines-Vx1</vt:lpstr>
      <vt:lpstr>bm-vlines-Vx0</vt:lpstr>
      <vt:lpstr>bm-vinput-VxA</vt:lpstr>
      <vt:lpstr>bm-vinput-Vx0</vt:lpstr>
      <vt:lpstr>bm-vinput-Vx1</vt:lpstr>
      <vt:lpstr>bm-intersection</vt:lpstr>
      <vt:lpstr>representativness-results</vt:lpstr>
      <vt:lpstr>ws-characterization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 Services Vulnerabilities</dc:title>
  <dc:creator>Nuno Antunes and Marco Vieira</dc:creator>
  <cp:keywords>Web  services,  security,  vulnerabilities,  vulnerability scanners, penetration testing</cp:keywords>
  <cp:lastModifiedBy>Nuno Antunes</cp:lastModifiedBy>
  <cp:lastPrinted>2009-11-20T18:18:00Z</cp:lastPrinted>
  <dcterms:created xsi:type="dcterms:W3CDTF">2008-12-14T23:15:31Z</dcterms:created>
  <dcterms:modified xsi:type="dcterms:W3CDTF">2014-08-30T20:46:26Z</dcterms:modified>
</cp:coreProperties>
</file>