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ourse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Кашулина
Аэротехногенная трансформация почв» на стр. 28
</t>
        </r>
      </text>
    </comment>
    <comment ref="H7" authorId="0">
      <text>
        <r>
          <rPr>
            <sz val="11"/>
            <color rgb="FF000000"/>
            <rFont val="Calibri"/>
            <family val="2"/>
            <charset val="204"/>
          </rPr>
          <t xml:space="preserve">Кашулина
Аэротехногенная трансформация почв» на стр. 28
</t>
        </r>
      </text>
    </comment>
    <comment ref="K7" authorId="0">
      <text>
        <r>
          <rPr>
            <sz val="11"/>
            <color rgb="FF000000"/>
            <rFont val="Calibri"/>
            <family val="2"/>
            <charset val="204"/>
          </rPr>
          <t xml:space="preserve">Кашулина
Аэротехногенная трансформация почв» на стр. 28</t>
        </r>
      </text>
    </comment>
  </commentList>
</comments>
</file>

<file path=xl/sharedStrings.xml><?xml version="1.0" encoding="utf-8"?>
<sst xmlns="http://schemas.openxmlformats.org/spreadsheetml/2006/main" count="89" uniqueCount="54">
  <si>
    <t xml:space="preserve">#Показатели</t>
  </si>
  <si>
    <t xml:space="preserve">комбинат Североникель</t>
  </si>
  <si>
    <t xml:space="preserve">комбинат Печенганикель</t>
  </si>
  <si>
    <t xml:space="preserve">Выбросы SO2, тыс. т/год</t>
  </si>
  <si>
    <t xml:space="preserve">Комбинат Печенганикель</t>
  </si>
  <si>
    <t xml:space="preserve">Выбросы твердых, т/год</t>
  </si>
  <si>
    <t xml:space="preserve">Выбросы Ni, т/год</t>
  </si>
  <si>
    <t xml:space="preserve">Выбросы Cu, т/год</t>
  </si>
  <si>
    <t xml:space="preserve">Сброс Ni со сточными водами, т/год</t>
  </si>
  <si>
    <t xml:space="preserve">ОАО "КГМК"</t>
  </si>
  <si>
    <t xml:space="preserve">Сброс Cu со сточными водами, т/год</t>
  </si>
  <si>
    <t xml:space="preserve">Year</t>
  </si>
  <si>
    <t xml:space="preserve">SO2Mo</t>
  </si>
  <si>
    <t xml:space="preserve">SO2Ni</t>
  </si>
  <si>
    <t xml:space="preserve">SO2Sum</t>
  </si>
  <si>
    <t xml:space="preserve">TvMo</t>
  </si>
  <si>
    <t xml:space="preserve">TvNi</t>
  </si>
  <si>
    <t xml:space="preserve">TvSum</t>
  </si>
  <si>
    <t xml:space="preserve">NiMo</t>
  </si>
  <si>
    <t xml:space="preserve">NiNi</t>
  </si>
  <si>
    <t xml:space="preserve">NiSum</t>
  </si>
  <si>
    <t xml:space="preserve">CuMo</t>
  </si>
  <si>
    <t xml:space="preserve">CuNi</t>
  </si>
  <si>
    <t xml:space="preserve">CuSum</t>
  </si>
  <si>
    <t xml:space="preserve">#END#</t>
  </si>
  <si>
    <t xml:space="preserve">Динамика изменения поступления загрязняющих веществ в окружающую  природную среду с 1990 года</t>
  </si>
  <si>
    <t xml:space="preserve">Показатели</t>
  </si>
  <si>
    <t xml:space="preserve">1990 год</t>
  </si>
  <si>
    <t xml:space="preserve">1991 год</t>
  </si>
  <si>
    <t xml:space="preserve">1992 год</t>
  </si>
  <si>
    <t xml:space="preserve">1993 год</t>
  </si>
  <si>
    <t xml:space="preserve">1994 год</t>
  </si>
  <si>
    <t xml:space="preserve">1995 год</t>
  </si>
  <si>
    <t xml:space="preserve">1996 год</t>
  </si>
  <si>
    <t xml:space="preserve">1997 год</t>
  </si>
  <si>
    <t xml:space="preserve">1998 год</t>
  </si>
  <si>
    <t xml:space="preserve">1999 год</t>
  </si>
  <si>
    <t xml:space="preserve">2000 год</t>
  </si>
  <si>
    <t xml:space="preserve">2001 год</t>
  </si>
  <si>
    <t xml:space="preserve">2002 год</t>
  </si>
  <si>
    <t xml:space="preserve">2003 год</t>
  </si>
  <si>
    <t xml:space="preserve">2004 год</t>
  </si>
  <si>
    <t xml:space="preserve">2005 год</t>
  </si>
  <si>
    <t xml:space="preserve">2006 год</t>
  </si>
  <si>
    <t xml:space="preserve">2007 год</t>
  </si>
  <si>
    <t xml:space="preserve">2008 год</t>
  </si>
  <si>
    <t xml:space="preserve">2009 год</t>
  </si>
  <si>
    <t xml:space="preserve">2010     год</t>
  </si>
  <si>
    <t xml:space="preserve">2011     год</t>
  </si>
  <si>
    <t xml:space="preserve">2012     год</t>
  </si>
  <si>
    <t xml:space="preserve">2013     год</t>
  </si>
  <si>
    <t xml:space="preserve">2014     год</t>
  </si>
  <si>
    <t xml:space="preserve">Начальник ОЭБ</t>
  </si>
  <si>
    <t xml:space="preserve">М.А. Шкондин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</si>
</sst>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General"/>
  </numFmts>
  <fonts count="1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1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C9211E"/>
      <name val="Times New Roman"/>
      <family val="1"/>
      <charset val="204"/>
    </font>
    <font>
      <sz val="11"/>
      <color rgb="FFC9211E"/>
      <name val="Calibri"/>
      <family val="2"/>
      <charset val="204"/>
    </font>
    <font>
      <b val="true"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Arial"/>
      <family val="2"/>
      <charset val="1"/>
    </font>
    <font>
      <sz val="14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42" activePane="bottomLeft" state="frozen"/>
      <selection pane="topLeft" activeCell="A1" activeCellId="0" sqref="A1"/>
      <selection pane="bottomLeft" activeCell="H57" activeCellId="0" sqref="H57:L65"/>
    </sheetView>
  </sheetViews>
  <sheetFormatPr defaultColWidth="8.640625" defaultRowHeight="14.4" zeroHeight="false" outlineLevelRow="0" outlineLevelCol="0"/>
  <cols>
    <col collapsed="false" customWidth="true" hidden="false" outlineLevel="0" max="4" min="2" style="1" width="8.56"/>
    <col collapsed="false" customWidth="true" hidden="false" outlineLevel="0" max="6" min="6" style="0" width="10.12"/>
    <col collapsed="false" customWidth="true" hidden="false" outlineLevel="0" max="10" min="8" style="1" width="8.56"/>
    <col collapsed="false" customWidth="true" hidden="false" outlineLevel="0" max="14" min="14" style="2" width="8.56"/>
    <col collapsed="false" customWidth="true" hidden="false" outlineLevel="0" max="18" min="15" style="1" width="8.56"/>
    <col collapsed="false" customWidth="true" hidden="false" outlineLevel="0" max="1024" min="1018" style="0" width="11.57"/>
  </cols>
  <sheetData>
    <row r="1" s="5" customFormat="true" ht="35.5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1</v>
      </c>
      <c r="F1" s="3" t="s">
        <v>4</v>
      </c>
      <c r="G1" s="3" t="s">
        <v>5</v>
      </c>
      <c r="H1" s="3" t="s">
        <v>1</v>
      </c>
      <c r="I1" s="3" t="s">
        <v>2</v>
      </c>
      <c r="J1" s="3" t="s">
        <v>6</v>
      </c>
      <c r="K1" s="3" t="s">
        <v>1</v>
      </c>
      <c r="L1" s="3" t="s">
        <v>2</v>
      </c>
      <c r="M1" s="3" t="s">
        <v>7</v>
      </c>
      <c r="N1" s="4"/>
      <c r="O1" s="3" t="s">
        <v>8</v>
      </c>
      <c r="P1" s="3" t="s">
        <v>1</v>
      </c>
      <c r="Q1" s="3" t="s">
        <v>2</v>
      </c>
      <c r="R1" s="3" t="s">
        <v>9</v>
      </c>
      <c r="S1" s="3" t="s">
        <v>10</v>
      </c>
      <c r="T1" s="3" t="s">
        <v>1</v>
      </c>
      <c r="U1" s="3" t="s">
        <v>2</v>
      </c>
      <c r="V1" s="3" t="s">
        <v>9</v>
      </c>
    </row>
    <row r="2" s="10" customFormat="true" ht="14.4" hidden="false" customHeight="false" outlineLevel="0" collapsed="false">
      <c r="A2" s="6" t="s">
        <v>11</v>
      </c>
      <c r="B2" s="7" t="s">
        <v>12</v>
      </c>
      <c r="C2" s="7" t="s">
        <v>13</v>
      </c>
      <c r="D2" s="7" t="s">
        <v>14</v>
      </c>
      <c r="E2" s="6" t="s">
        <v>15</v>
      </c>
      <c r="F2" s="6" t="s">
        <v>16</v>
      </c>
      <c r="G2" s="6" t="s">
        <v>17</v>
      </c>
      <c r="H2" s="7" t="s">
        <v>18</v>
      </c>
      <c r="I2" s="7" t="s">
        <v>19</v>
      </c>
      <c r="J2" s="7" t="s">
        <v>20</v>
      </c>
      <c r="K2" s="6" t="s">
        <v>21</v>
      </c>
      <c r="L2" s="6" t="s">
        <v>22</v>
      </c>
      <c r="M2" s="6" t="s">
        <v>23</v>
      </c>
      <c r="N2" s="8"/>
      <c r="O2" s="9"/>
      <c r="P2" s="9"/>
      <c r="Q2" s="9"/>
      <c r="R2" s="9"/>
      <c r="W2" s="10" t="s">
        <v>24</v>
      </c>
      <c r="AMD2" s="11"/>
      <c r="AME2" s="11"/>
      <c r="AMF2" s="11"/>
      <c r="AMG2" s="11"/>
      <c r="AMH2" s="11"/>
      <c r="AMI2" s="11"/>
      <c r="AMJ2" s="11"/>
    </row>
    <row r="3" s="10" customFormat="true" ht="13.8" hidden="false" customHeight="false" outlineLevel="0" collapsed="false">
      <c r="A3" s="6" t="n">
        <v>1968</v>
      </c>
      <c r="B3" s="12" t="n">
        <v>76</v>
      </c>
      <c r="C3" s="7"/>
      <c r="D3" s="7"/>
      <c r="E3" s="6"/>
      <c r="F3" s="6"/>
      <c r="G3" s="6"/>
      <c r="H3" s="7"/>
      <c r="I3" s="7"/>
      <c r="J3" s="7"/>
      <c r="K3" s="6"/>
      <c r="L3" s="6"/>
      <c r="M3" s="6"/>
      <c r="N3" s="8"/>
      <c r="O3" s="9"/>
      <c r="P3" s="9"/>
      <c r="Q3" s="9"/>
      <c r="R3" s="9"/>
      <c r="AMD3" s="11"/>
      <c r="AME3" s="11"/>
      <c r="AMF3" s="11"/>
      <c r="AMG3" s="11"/>
      <c r="AMH3" s="11"/>
      <c r="AMI3" s="11"/>
      <c r="AMJ3" s="11"/>
    </row>
    <row r="4" s="10" customFormat="true" ht="13.8" hidden="false" customHeight="false" outlineLevel="0" collapsed="false">
      <c r="A4" s="6" t="n">
        <v>1969</v>
      </c>
      <c r="B4" s="12" t="n">
        <v>94</v>
      </c>
      <c r="C4" s="7"/>
      <c r="D4" s="7"/>
      <c r="E4" s="6"/>
      <c r="F4" s="6"/>
      <c r="G4" s="6"/>
      <c r="H4" s="7"/>
      <c r="I4" s="7"/>
      <c r="J4" s="7"/>
      <c r="K4" s="6"/>
      <c r="L4" s="6"/>
      <c r="M4" s="6"/>
      <c r="N4" s="8"/>
      <c r="O4" s="9"/>
      <c r="P4" s="9"/>
      <c r="Q4" s="9"/>
      <c r="R4" s="9"/>
      <c r="AMD4" s="11"/>
      <c r="AME4" s="11"/>
      <c r="AMF4" s="11"/>
      <c r="AMG4" s="11"/>
      <c r="AMH4" s="11"/>
      <c r="AMI4" s="11"/>
      <c r="AMJ4" s="11"/>
    </row>
    <row r="5" s="10" customFormat="true" ht="13.8" hidden="false" customHeight="false" outlineLevel="0" collapsed="false">
      <c r="A5" s="6" t="n">
        <v>1970</v>
      </c>
      <c r="B5" s="12" t="n">
        <v>101</v>
      </c>
      <c r="C5" s="7"/>
      <c r="D5" s="7"/>
      <c r="E5" s="6"/>
      <c r="F5" s="6"/>
      <c r="G5" s="6"/>
      <c r="H5" s="7"/>
      <c r="I5" s="7"/>
      <c r="J5" s="7"/>
      <c r="K5" s="6"/>
      <c r="L5" s="6"/>
      <c r="M5" s="6"/>
      <c r="N5" s="8"/>
      <c r="O5" s="9"/>
      <c r="P5" s="9"/>
      <c r="Q5" s="9"/>
      <c r="R5" s="9"/>
      <c r="AMD5" s="11"/>
      <c r="AME5" s="11"/>
      <c r="AMF5" s="11"/>
      <c r="AMG5" s="11"/>
      <c r="AMH5" s="11"/>
      <c r="AMI5" s="11"/>
      <c r="AMJ5" s="11"/>
    </row>
    <row r="6" s="10" customFormat="true" ht="13.8" hidden="false" customHeight="false" outlineLevel="0" collapsed="false">
      <c r="A6" s="6" t="n">
        <v>1971</v>
      </c>
      <c r="B6" s="12" t="n">
        <v>110</v>
      </c>
      <c r="C6" s="7"/>
      <c r="D6" s="7"/>
      <c r="E6" s="6"/>
      <c r="F6" s="6"/>
      <c r="G6" s="6"/>
      <c r="H6" s="7"/>
      <c r="I6" s="7"/>
      <c r="J6" s="7"/>
      <c r="K6" s="6"/>
      <c r="L6" s="6"/>
      <c r="M6" s="6"/>
      <c r="N6" s="8"/>
      <c r="O6" s="9"/>
      <c r="P6" s="9"/>
      <c r="Q6" s="9"/>
      <c r="R6" s="9"/>
      <c r="AMD6" s="11"/>
      <c r="AME6" s="11"/>
      <c r="AMF6" s="11"/>
      <c r="AMG6" s="11"/>
      <c r="AMH6" s="11"/>
      <c r="AMI6" s="11"/>
      <c r="AMJ6" s="11"/>
    </row>
    <row r="7" s="10" customFormat="true" ht="13.8" hidden="false" customHeight="false" outlineLevel="0" collapsed="false">
      <c r="A7" s="6" t="n">
        <v>1972</v>
      </c>
      <c r="B7" s="12" t="n">
        <v>117</v>
      </c>
      <c r="C7" s="7"/>
      <c r="D7" s="7"/>
      <c r="E7" s="6"/>
      <c r="F7" s="6"/>
      <c r="G7" s="6"/>
      <c r="H7" s="12" t="n">
        <v>520</v>
      </c>
      <c r="I7" s="7"/>
      <c r="J7" s="7"/>
      <c r="K7" s="13" t="n">
        <v>180</v>
      </c>
      <c r="L7" s="6"/>
      <c r="M7" s="6"/>
      <c r="N7" s="8"/>
      <c r="O7" s="9"/>
      <c r="P7" s="9"/>
      <c r="Q7" s="9"/>
      <c r="R7" s="9"/>
      <c r="AMD7" s="11"/>
      <c r="AME7" s="11"/>
      <c r="AMF7" s="11"/>
      <c r="AMG7" s="11"/>
      <c r="AMH7" s="11"/>
      <c r="AMI7" s="11"/>
      <c r="AMJ7" s="11"/>
    </row>
    <row r="8" s="10" customFormat="true" ht="13.8" hidden="false" customHeight="false" outlineLevel="0" collapsed="false">
      <c r="A8" s="6" t="n">
        <v>1973</v>
      </c>
      <c r="B8" s="14" t="n">
        <v>215</v>
      </c>
      <c r="C8" s="15" t="n">
        <v>204</v>
      </c>
      <c r="D8" s="7"/>
      <c r="E8" s="6"/>
      <c r="F8" s="6"/>
      <c r="G8" s="6"/>
      <c r="H8" s="12" t="n">
        <v>550</v>
      </c>
      <c r="I8" s="7"/>
      <c r="J8" s="7"/>
      <c r="K8" s="13" t="n">
        <v>220</v>
      </c>
      <c r="L8" s="6"/>
      <c r="M8" s="6"/>
      <c r="N8" s="8"/>
      <c r="O8" s="9"/>
      <c r="P8" s="9"/>
      <c r="Q8" s="9"/>
      <c r="R8" s="9"/>
      <c r="AMD8" s="11"/>
      <c r="AME8" s="11"/>
      <c r="AMF8" s="11"/>
      <c r="AMG8" s="11"/>
      <c r="AMH8" s="11"/>
      <c r="AMI8" s="11"/>
      <c r="AMJ8" s="11"/>
    </row>
    <row r="9" s="10" customFormat="true" ht="13.8" hidden="false" customHeight="false" outlineLevel="0" collapsed="false">
      <c r="A9" s="6" t="n">
        <v>1974</v>
      </c>
      <c r="B9" s="14" t="n">
        <v>259</v>
      </c>
      <c r="C9" s="15" t="n">
        <v>353</v>
      </c>
      <c r="D9" s="7"/>
      <c r="E9" s="6"/>
      <c r="F9" s="6"/>
      <c r="G9" s="6"/>
      <c r="H9" s="12" t="n">
        <v>580</v>
      </c>
      <c r="I9" s="7"/>
      <c r="J9" s="7"/>
      <c r="K9" s="13" t="n">
        <v>250</v>
      </c>
      <c r="L9" s="6"/>
      <c r="M9" s="6"/>
      <c r="N9" s="8"/>
      <c r="O9" s="9"/>
      <c r="P9" s="9"/>
      <c r="Q9" s="9"/>
      <c r="R9" s="9"/>
      <c r="AMD9" s="11"/>
      <c r="AME9" s="11"/>
      <c r="AMF9" s="11"/>
      <c r="AMG9" s="11"/>
      <c r="AMH9" s="11"/>
      <c r="AMI9" s="11"/>
      <c r="AMJ9" s="11"/>
    </row>
    <row r="10" s="10" customFormat="true" ht="13.8" hidden="false" customHeight="false" outlineLevel="0" collapsed="false">
      <c r="A10" s="6" t="n">
        <v>1975</v>
      </c>
      <c r="B10" s="14" t="n">
        <v>274</v>
      </c>
      <c r="C10" s="15" t="n">
        <v>331</v>
      </c>
      <c r="D10" s="7"/>
      <c r="E10" s="6"/>
      <c r="F10" s="6"/>
      <c r="G10" s="6"/>
      <c r="H10" s="12" t="n">
        <v>550</v>
      </c>
      <c r="I10" s="15" t="n">
        <v>140</v>
      </c>
      <c r="J10" s="7"/>
      <c r="K10" s="13"/>
      <c r="L10" s="6"/>
      <c r="M10" s="6"/>
      <c r="N10" s="8"/>
      <c r="O10" s="9"/>
      <c r="P10" s="9"/>
      <c r="Q10" s="9"/>
      <c r="R10" s="9"/>
      <c r="AMD10" s="11"/>
      <c r="AME10" s="11"/>
      <c r="AMF10" s="11"/>
      <c r="AMG10" s="11"/>
      <c r="AMH10" s="11"/>
      <c r="AMI10" s="11"/>
      <c r="AMJ10" s="11"/>
    </row>
    <row r="11" s="10" customFormat="true" ht="13.8" hidden="false" customHeight="false" outlineLevel="0" collapsed="false">
      <c r="A11" s="6" t="n">
        <v>1976</v>
      </c>
      <c r="B11" s="14" t="n">
        <v>268</v>
      </c>
      <c r="C11" s="15" t="n">
        <v>317</v>
      </c>
      <c r="D11" s="7"/>
      <c r="E11" s="6"/>
      <c r="F11" s="6"/>
      <c r="G11" s="6"/>
      <c r="H11" s="12" t="n">
        <v>1039</v>
      </c>
      <c r="I11" s="15" t="n">
        <v>140</v>
      </c>
      <c r="J11" s="7"/>
      <c r="K11" s="13" t="n">
        <v>350</v>
      </c>
      <c r="L11" s="6"/>
      <c r="M11" s="6"/>
      <c r="N11" s="8"/>
      <c r="O11" s="9"/>
      <c r="P11" s="9"/>
      <c r="Q11" s="9"/>
      <c r="R11" s="9"/>
      <c r="AMD11" s="11"/>
      <c r="AME11" s="11"/>
      <c r="AMF11" s="11"/>
      <c r="AMG11" s="11"/>
      <c r="AMH11" s="11"/>
      <c r="AMI11" s="11"/>
      <c r="AMJ11" s="11"/>
    </row>
    <row r="12" s="10" customFormat="true" ht="13.8" hidden="false" customHeight="false" outlineLevel="0" collapsed="false">
      <c r="A12" s="6" t="n">
        <v>1977</v>
      </c>
      <c r="B12" s="14" t="n">
        <v>246</v>
      </c>
      <c r="C12" s="15" t="n">
        <v>334</v>
      </c>
      <c r="D12" s="7"/>
      <c r="E12" s="6"/>
      <c r="F12" s="6"/>
      <c r="G12" s="6"/>
      <c r="H12" s="12" t="n">
        <v>1053</v>
      </c>
      <c r="I12" s="15" t="n">
        <v>540</v>
      </c>
      <c r="J12" s="7"/>
      <c r="K12" s="6"/>
      <c r="L12" s="6"/>
      <c r="M12" s="6"/>
      <c r="N12" s="8"/>
      <c r="O12" s="9"/>
      <c r="P12" s="16"/>
      <c r="Q12" s="17"/>
      <c r="R12" s="9"/>
      <c r="AMD12" s="11"/>
      <c r="AME12" s="11"/>
      <c r="AMF12" s="11"/>
      <c r="AMG12" s="11"/>
      <c r="AMH12" s="11"/>
      <c r="AMI12" s="11"/>
      <c r="AMJ12" s="11"/>
    </row>
    <row r="13" s="10" customFormat="true" ht="13.8" hidden="false" customHeight="false" outlineLevel="0" collapsed="false">
      <c r="A13" s="6" t="n">
        <v>1978</v>
      </c>
      <c r="B13" s="14" t="n">
        <v>224</v>
      </c>
      <c r="C13" s="15" t="n">
        <v>388</v>
      </c>
      <c r="D13" s="7"/>
      <c r="E13" s="6"/>
      <c r="F13" s="6"/>
      <c r="G13" s="6"/>
      <c r="H13" s="12" t="n">
        <v>150</v>
      </c>
      <c r="I13" s="15" t="n">
        <v>550</v>
      </c>
      <c r="J13" s="7"/>
      <c r="K13" s="6"/>
      <c r="L13" s="6"/>
      <c r="M13" s="6"/>
      <c r="N13" s="8"/>
      <c r="O13" s="9"/>
      <c r="P13" s="18"/>
      <c r="R13" s="9"/>
      <c r="AMD13" s="11"/>
      <c r="AME13" s="11"/>
      <c r="AMF13" s="11"/>
      <c r="AMG13" s="11"/>
      <c r="AMH13" s="11"/>
      <c r="AMI13" s="11"/>
      <c r="AMJ13" s="11"/>
    </row>
    <row r="14" s="10" customFormat="true" ht="14.4" hidden="false" customHeight="false" outlineLevel="0" collapsed="false">
      <c r="A14" s="6" t="n">
        <v>1979</v>
      </c>
      <c r="B14" s="14" t="n">
        <v>198</v>
      </c>
      <c r="C14" s="15" t="n">
        <v>399</v>
      </c>
      <c r="D14" s="7"/>
      <c r="E14" s="6"/>
      <c r="F14" s="6"/>
      <c r="G14" s="6"/>
      <c r="H14" s="7"/>
      <c r="I14" s="15" t="n">
        <v>440</v>
      </c>
      <c r="J14" s="7"/>
      <c r="K14" s="6"/>
      <c r="L14" s="18" t="n">
        <v>350</v>
      </c>
      <c r="M14" s="6"/>
      <c r="N14" s="8"/>
      <c r="O14" s="9"/>
      <c r="P14" s="18"/>
      <c r="R14" s="9"/>
      <c r="AMD14" s="11"/>
      <c r="AME14" s="11"/>
      <c r="AMF14" s="11"/>
      <c r="AMG14" s="11"/>
      <c r="AMH14" s="11"/>
      <c r="AMI14" s="11"/>
      <c r="AMJ14" s="11"/>
    </row>
    <row r="15" s="10" customFormat="true" ht="14.4" hidden="false" customHeight="false" outlineLevel="0" collapsed="false">
      <c r="A15" s="6" t="n">
        <v>1980</v>
      </c>
      <c r="B15" s="19" t="n">
        <v>206</v>
      </c>
      <c r="C15" s="15" t="n">
        <v>383</v>
      </c>
      <c r="D15" s="7"/>
      <c r="E15" s="6"/>
      <c r="F15" s="6"/>
      <c r="G15" s="6"/>
      <c r="H15" s="19" t="n">
        <v>3500</v>
      </c>
      <c r="I15" s="15" t="n">
        <v>510</v>
      </c>
      <c r="J15" s="7"/>
      <c r="K15" s="16" t="n">
        <v>1400</v>
      </c>
      <c r="L15" s="18" t="n">
        <v>280</v>
      </c>
      <c r="M15" s="6"/>
      <c r="N15" s="8"/>
      <c r="O15" s="9"/>
      <c r="P15" s="18"/>
      <c r="R15" s="9"/>
      <c r="AMD15" s="11"/>
      <c r="AME15" s="11"/>
      <c r="AMF15" s="11"/>
      <c r="AMG15" s="11"/>
      <c r="AMH15" s="11"/>
      <c r="AMI15" s="11"/>
      <c r="AMJ15" s="11"/>
    </row>
    <row r="16" s="10" customFormat="true" ht="14.4" hidden="false" customHeight="false" outlineLevel="0" collapsed="false">
      <c r="A16" s="6" t="n">
        <v>1981</v>
      </c>
      <c r="B16" s="15" t="n">
        <v>204.6</v>
      </c>
      <c r="C16" s="15" t="n">
        <v>360</v>
      </c>
      <c r="D16" s="7"/>
      <c r="E16" s="6"/>
      <c r="F16" s="6"/>
      <c r="G16" s="6"/>
      <c r="H16" s="15" t="n">
        <v>3000</v>
      </c>
      <c r="I16" s="15" t="n">
        <v>510</v>
      </c>
      <c r="J16" s="7"/>
      <c r="K16" s="18" t="n">
        <v>1500</v>
      </c>
      <c r="L16" s="18" t="n">
        <v>290</v>
      </c>
      <c r="M16" s="6"/>
      <c r="N16" s="8"/>
      <c r="O16" s="9"/>
      <c r="P16" s="18"/>
      <c r="R16" s="9"/>
      <c r="AMD16" s="11"/>
      <c r="AME16" s="11"/>
      <c r="AMF16" s="11"/>
      <c r="AMG16" s="11"/>
      <c r="AMH16" s="11"/>
      <c r="AMI16" s="11"/>
      <c r="AMJ16" s="11"/>
    </row>
    <row r="17" s="10" customFormat="true" ht="14.4" hidden="false" customHeight="false" outlineLevel="0" collapsed="false">
      <c r="A17" s="6" t="n">
        <v>1982</v>
      </c>
      <c r="B17" s="15" t="n">
        <v>236.1</v>
      </c>
      <c r="C17" s="15" t="n">
        <v>358</v>
      </c>
      <c r="D17" s="7"/>
      <c r="E17" s="6"/>
      <c r="F17" s="6"/>
      <c r="G17" s="6"/>
      <c r="H17" s="15" t="n">
        <v>3000</v>
      </c>
      <c r="I17" s="15" t="n">
        <v>510</v>
      </c>
      <c r="J17" s="7"/>
      <c r="K17" s="18" t="n">
        <v>1600</v>
      </c>
      <c r="L17" s="18" t="n">
        <v>220</v>
      </c>
      <c r="M17" s="6"/>
      <c r="N17" s="8"/>
      <c r="O17" s="9"/>
      <c r="P17" s="18"/>
      <c r="R17" s="9"/>
      <c r="AMD17" s="11"/>
      <c r="AME17" s="11"/>
      <c r="AMF17" s="11"/>
      <c r="AMG17" s="11"/>
      <c r="AMH17" s="11"/>
      <c r="AMI17" s="11"/>
      <c r="AMJ17" s="11"/>
    </row>
    <row r="18" s="10" customFormat="true" ht="14.4" hidden="false" customHeight="false" outlineLevel="0" collapsed="false">
      <c r="A18" s="6" t="n">
        <v>1983</v>
      </c>
      <c r="B18" s="15" t="n">
        <v>278.1</v>
      </c>
      <c r="C18" s="15" t="n">
        <v>293</v>
      </c>
      <c r="D18" s="7"/>
      <c r="E18" s="6"/>
      <c r="F18" s="6"/>
      <c r="G18" s="6"/>
      <c r="H18" s="15" t="n">
        <v>3100</v>
      </c>
      <c r="I18" s="15" t="n">
        <v>380</v>
      </c>
      <c r="J18" s="7"/>
      <c r="K18" s="18" t="n">
        <v>2100</v>
      </c>
      <c r="L18" s="18" t="n">
        <v>290</v>
      </c>
      <c r="M18" s="6"/>
      <c r="N18" s="8"/>
      <c r="O18" s="9"/>
      <c r="P18" s="18"/>
      <c r="R18" s="9"/>
      <c r="AMD18" s="11"/>
      <c r="AME18" s="11"/>
      <c r="AMF18" s="11"/>
      <c r="AMG18" s="11"/>
      <c r="AMH18" s="11"/>
      <c r="AMI18" s="11"/>
      <c r="AMJ18" s="11"/>
    </row>
    <row r="19" s="10" customFormat="true" ht="14.4" hidden="false" customHeight="false" outlineLevel="0" collapsed="false">
      <c r="A19" s="6" t="n">
        <v>1984</v>
      </c>
      <c r="B19" s="15" t="n">
        <v>257.2</v>
      </c>
      <c r="C19" s="15" t="n">
        <v>365</v>
      </c>
      <c r="D19" s="7"/>
      <c r="E19" s="6"/>
      <c r="F19" s="6"/>
      <c r="G19" s="6"/>
      <c r="H19" s="15" t="n">
        <v>3200</v>
      </c>
      <c r="I19" s="15" t="n">
        <v>380</v>
      </c>
      <c r="J19" s="7"/>
      <c r="K19" s="18" t="n">
        <v>2500</v>
      </c>
      <c r="L19" s="18" t="n">
        <v>240</v>
      </c>
      <c r="M19" s="6"/>
      <c r="N19" s="8"/>
      <c r="O19" s="9"/>
      <c r="P19" s="18"/>
      <c r="R19" s="9"/>
      <c r="AMD19" s="11"/>
      <c r="AME19" s="11"/>
      <c r="AMF19" s="11"/>
      <c r="AMG19" s="11"/>
      <c r="AMH19" s="11"/>
      <c r="AMI19" s="11"/>
      <c r="AMJ19" s="11"/>
    </row>
    <row r="20" s="10" customFormat="true" ht="14.4" hidden="false" customHeight="true" outlineLevel="0" collapsed="false">
      <c r="A20" s="6" t="n">
        <v>1985</v>
      </c>
      <c r="B20" s="15" t="n">
        <v>254.4</v>
      </c>
      <c r="C20" s="15" t="n">
        <v>354</v>
      </c>
      <c r="D20" s="7"/>
      <c r="E20" s="6"/>
      <c r="F20" s="6"/>
      <c r="G20" s="6"/>
      <c r="H20" s="15" t="n">
        <v>3100</v>
      </c>
      <c r="I20" s="15" t="n">
        <v>360</v>
      </c>
      <c r="J20" s="7"/>
      <c r="K20" s="18" t="n">
        <v>2400</v>
      </c>
      <c r="L20" s="18" t="n">
        <v>230</v>
      </c>
      <c r="M20" s="6"/>
      <c r="N20" s="8"/>
      <c r="O20" s="9"/>
      <c r="P20" s="18"/>
      <c r="R20" s="9"/>
      <c r="AMD20" s="11"/>
      <c r="AME20" s="11"/>
      <c r="AMF20" s="11"/>
      <c r="AMG20" s="11"/>
      <c r="AMH20" s="11"/>
      <c r="AMI20" s="11"/>
      <c r="AMJ20" s="11"/>
    </row>
    <row r="21" s="10" customFormat="true" ht="14.4" hidden="false" customHeight="false" outlineLevel="0" collapsed="false">
      <c r="A21" s="6" t="n">
        <v>1986</v>
      </c>
      <c r="B21" s="15" t="n">
        <v>243.5</v>
      </c>
      <c r="C21" s="15" t="n">
        <v>343</v>
      </c>
      <c r="D21" s="7"/>
      <c r="E21" s="6"/>
      <c r="F21" s="6"/>
      <c r="G21" s="6"/>
      <c r="H21" s="15" t="n">
        <v>7100</v>
      </c>
      <c r="I21" s="15" t="n">
        <v>570</v>
      </c>
      <c r="J21" s="7"/>
      <c r="K21" s="18" t="n">
        <v>5000</v>
      </c>
      <c r="L21" s="18" t="n">
        <v>300</v>
      </c>
      <c r="M21" s="6"/>
      <c r="N21" s="8"/>
      <c r="O21" s="9"/>
      <c r="P21" s="18"/>
      <c r="R21" s="9"/>
      <c r="AMD21" s="11"/>
      <c r="AME21" s="11"/>
      <c r="AMF21" s="11"/>
      <c r="AMG21" s="11"/>
      <c r="AMH21" s="11"/>
      <c r="AMI21" s="11"/>
      <c r="AMJ21" s="11"/>
    </row>
    <row r="22" s="10" customFormat="true" ht="14.4" hidden="false" customHeight="false" outlineLevel="0" collapsed="false">
      <c r="A22" s="6" t="n">
        <v>1987</v>
      </c>
      <c r="B22" s="15" t="n">
        <v>224.3</v>
      </c>
      <c r="C22" s="15" t="n">
        <v>338</v>
      </c>
      <c r="D22" s="7"/>
      <c r="E22" s="6"/>
      <c r="F22" s="6"/>
      <c r="G22" s="6"/>
      <c r="H22" s="15" t="n">
        <v>7500</v>
      </c>
      <c r="I22" s="15" t="n">
        <v>550</v>
      </c>
      <c r="J22" s="7"/>
      <c r="K22" s="18" t="n">
        <v>5700</v>
      </c>
      <c r="L22" s="18" t="n">
        <v>290</v>
      </c>
      <c r="M22" s="6"/>
      <c r="N22" s="8"/>
      <c r="O22" s="9"/>
      <c r="P22" s="9"/>
      <c r="Q22" s="9"/>
      <c r="R22" s="9"/>
      <c r="AMD22" s="11"/>
      <c r="AME22" s="11"/>
      <c r="AMF22" s="11"/>
      <c r="AMG22" s="11"/>
      <c r="AMH22" s="11"/>
      <c r="AMI22" s="11"/>
      <c r="AMJ22" s="11"/>
    </row>
    <row r="23" s="10" customFormat="true" ht="14.4" hidden="false" customHeight="false" outlineLevel="0" collapsed="false">
      <c r="A23" s="6" t="n">
        <v>1988</v>
      </c>
      <c r="B23" s="15" t="n">
        <v>212.1</v>
      </c>
      <c r="C23" s="15" t="n">
        <v>290</v>
      </c>
      <c r="D23" s="7"/>
      <c r="E23" s="6"/>
      <c r="F23" s="6"/>
      <c r="G23" s="6"/>
      <c r="H23" s="15" t="n">
        <v>2800</v>
      </c>
      <c r="I23" s="15" t="n">
        <v>370</v>
      </c>
      <c r="J23" s="7"/>
      <c r="K23" s="18" t="n">
        <v>4200</v>
      </c>
      <c r="L23" s="18" t="n">
        <v>210</v>
      </c>
      <c r="M23" s="6"/>
      <c r="N23" s="8"/>
      <c r="O23" s="9"/>
      <c r="P23" s="9"/>
      <c r="Q23" s="9"/>
      <c r="R23" s="9"/>
      <c r="AMD23" s="11"/>
      <c r="AME23" s="11"/>
      <c r="AMF23" s="11"/>
      <c r="AMG23" s="11"/>
      <c r="AMH23" s="11"/>
      <c r="AMI23" s="11"/>
      <c r="AMJ23" s="11"/>
    </row>
    <row r="24" s="10" customFormat="true" ht="14.4" hidden="false" customHeight="false" outlineLevel="0" collapsed="false">
      <c r="A24" s="6" t="n">
        <v>1989</v>
      </c>
      <c r="B24" s="15" t="n">
        <v>200.3</v>
      </c>
      <c r="C24" s="15" t="n">
        <v>278</v>
      </c>
      <c r="D24" s="7"/>
      <c r="E24" s="6"/>
      <c r="F24" s="6"/>
      <c r="G24" s="6"/>
      <c r="H24" s="15" t="n">
        <v>3200</v>
      </c>
      <c r="I24" s="15" t="n">
        <v>300</v>
      </c>
      <c r="J24" s="7"/>
      <c r="K24" s="18" t="n">
        <v>2300</v>
      </c>
      <c r="L24" s="18" t="n">
        <v>200</v>
      </c>
      <c r="M24" s="6"/>
      <c r="N24" s="8"/>
      <c r="O24" s="9"/>
      <c r="P24" s="9"/>
      <c r="Q24" s="9"/>
      <c r="R24" s="9"/>
      <c r="AMD24" s="11"/>
      <c r="AME24" s="11"/>
      <c r="AMF24" s="11"/>
      <c r="AMG24" s="11"/>
      <c r="AMH24" s="11"/>
      <c r="AMI24" s="11"/>
      <c r="AMJ24" s="11"/>
    </row>
    <row r="25" s="5" customFormat="true" ht="15.6" hidden="false" customHeight="false" outlineLevel="0" collapsed="false">
      <c r="A25" s="20" t="n">
        <v>1990</v>
      </c>
      <c r="B25" s="21" t="n">
        <v>232.5</v>
      </c>
      <c r="C25" s="21" t="n">
        <v>257.5</v>
      </c>
      <c r="D25" s="21"/>
      <c r="E25" s="22" t="n">
        <v>15786</v>
      </c>
      <c r="F25" s="22" t="n">
        <v>7942</v>
      </c>
      <c r="G25" s="22"/>
      <c r="H25" s="21" t="n">
        <v>2712</v>
      </c>
      <c r="I25" s="21" t="n">
        <v>301</v>
      </c>
      <c r="J25" s="21"/>
      <c r="K25" s="22" t="n">
        <v>1813</v>
      </c>
      <c r="L25" s="22" t="n">
        <v>180</v>
      </c>
      <c r="M25" s="22"/>
      <c r="N25" s="23"/>
      <c r="O25" s="21"/>
      <c r="P25" s="21" t="n">
        <v>123.4</v>
      </c>
      <c r="Q25" s="21" t="n">
        <v>12.9</v>
      </c>
      <c r="R25" s="21"/>
      <c r="S25" s="22"/>
      <c r="T25" s="22" t="n">
        <v>4.64</v>
      </c>
      <c r="U25" s="22" t="n">
        <v>0.33</v>
      </c>
      <c r="V25" s="22"/>
    </row>
    <row r="26" s="5" customFormat="true" ht="15.6" hidden="false" customHeight="false" outlineLevel="0" collapsed="false">
      <c r="A26" s="24" t="n">
        <v>1991</v>
      </c>
      <c r="B26" s="25" t="n">
        <v>195.7</v>
      </c>
      <c r="C26" s="25" t="n">
        <v>257.5</v>
      </c>
      <c r="D26" s="25"/>
      <c r="E26" s="26" t="n">
        <v>15422</v>
      </c>
      <c r="F26" s="26" t="n">
        <v>7952</v>
      </c>
      <c r="G26" s="26"/>
      <c r="H26" s="25" t="n">
        <v>2660</v>
      </c>
      <c r="I26" s="25" t="n">
        <v>279</v>
      </c>
      <c r="J26" s="25"/>
      <c r="K26" s="26" t="n">
        <v>1739</v>
      </c>
      <c r="L26" s="26" t="n">
        <v>171</v>
      </c>
      <c r="M26" s="26"/>
      <c r="N26" s="27"/>
      <c r="O26" s="25"/>
      <c r="P26" s="25" t="n">
        <v>147.2</v>
      </c>
      <c r="Q26" s="25" t="n">
        <v>7.22</v>
      </c>
      <c r="R26" s="25"/>
      <c r="S26" s="26"/>
      <c r="T26" s="22" t="n">
        <v>7.15</v>
      </c>
      <c r="U26" s="22" t="n">
        <v>0.23</v>
      </c>
      <c r="V26" s="22"/>
    </row>
    <row r="27" s="5" customFormat="true" ht="15.6" hidden="false" customHeight="false" outlineLevel="0" collapsed="false">
      <c r="A27" s="24" t="n">
        <v>1992</v>
      </c>
      <c r="B27" s="25" t="n">
        <v>189.9</v>
      </c>
      <c r="C27" s="25" t="n">
        <v>250.9</v>
      </c>
      <c r="D27" s="25"/>
      <c r="E27" s="26" t="n">
        <v>14147</v>
      </c>
      <c r="F27" s="26" t="n">
        <v>7652</v>
      </c>
      <c r="G27" s="26"/>
      <c r="H27" s="25" t="n">
        <v>2118</v>
      </c>
      <c r="I27" s="25" t="n">
        <v>295</v>
      </c>
      <c r="J27" s="25"/>
      <c r="K27" s="26" t="n">
        <v>1457</v>
      </c>
      <c r="L27" s="26" t="n">
        <v>175</v>
      </c>
      <c r="M27" s="26"/>
      <c r="N27" s="27"/>
      <c r="O27" s="25"/>
      <c r="P27" s="25" t="n">
        <v>83.8</v>
      </c>
      <c r="Q27" s="25" t="n">
        <v>5.45</v>
      </c>
      <c r="R27" s="25"/>
      <c r="S27" s="26"/>
      <c r="T27" s="22" t="n">
        <v>4.86</v>
      </c>
      <c r="U27" s="22" t="n">
        <v>0.19</v>
      </c>
      <c r="V27" s="22"/>
    </row>
    <row r="28" s="5" customFormat="true" ht="15.6" hidden="false" customHeight="false" outlineLevel="0" collapsed="false">
      <c r="A28" s="24" t="n">
        <v>1993</v>
      </c>
      <c r="B28" s="25" t="n">
        <v>145</v>
      </c>
      <c r="C28" s="25" t="n">
        <v>227.4</v>
      </c>
      <c r="D28" s="25"/>
      <c r="E28" s="26" t="n">
        <v>12528</v>
      </c>
      <c r="F28" s="26" t="n">
        <v>7343</v>
      </c>
      <c r="G28" s="26"/>
      <c r="H28" s="25" t="n">
        <v>1960</v>
      </c>
      <c r="I28" s="25" t="n">
        <v>282</v>
      </c>
      <c r="J28" s="25"/>
      <c r="K28" s="26" t="n">
        <v>1049</v>
      </c>
      <c r="L28" s="26" t="n">
        <v>162</v>
      </c>
      <c r="M28" s="26"/>
      <c r="N28" s="27"/>
      <c r="O28" s="25"/>
      <c r="P28" s="25" t="n">
        <v>93.7</v>
      </c>
      <c r="Q28" s="25" t="n">
        <v>4.86</v>
      </c>
      <c r="R28" s="25"/>
      <c r="S28" s="26"/>
      <c r="T28" s="22" t="n">
        <v>2.99</v>
      </c>
      <c r="U28" s="22" t="n">
        <v>0.23</v>
      </c>
      <c r="V28" s="22"/>
    </row>
    <row r="29" s="5" customFormat="true" ht="15.6" hidden="false" customHeight="false" outlineLevel="0" collapsed="false">
      <c r="A29" s="28" t="n">
        <v>1994</v>
      </c>
      <c r="B29" s="29" t="n">
        <v>97.6</v>
      </c>
      <c r="C29" s="29" t="n">
        <v>198.3</v>
      </c>
      <c r="D29" s="29"/>
      <c r="E29" s="30" t="n">
        <v>10206</v>
      </c>
      <c r="F29" s="30" t="n">
        <v>9934</v>
      </c>
      <c r="G29" s="30"/>
      <c r="H29" s="29" t="n">
        <v>1619</v>
      </c>
      <c r="I29" s="29" t="n">
        <v>297</v>
      </c>
      <c r="J29" s="29"/>
      <c r="K29" s="30" t="n">
        <v>933.6</v>
      </c>
      <c r="L29" s="30" t="n">
        <v>163</v>
      </c>
      <c r="M29" s="30"/>
      <c r="N29" s="31"/>
      <c r="O29" s="29"/>
      <c r="P29" s="29" t="n">
        <v>54.2</v>
      </c>
      <c r="Q29" s="29" t="n">
        <v>4</v>
      </c>
      <c r="R29" s="29"/>
      <c r="S29" s="30"/>
      <c r="T29" s="22" t="n">
        <v>2.52</v>
      </c>
      <c r="U29" s="22" t="n">
        <v>0.28</v>
      </c>
      <c r="V29" s="22"/>
    </row>
    <row r="30" s="5" customFormat="true" ht="15.6" hidden="false" customHeight="false" outlineLevel="0" collapsed="false">
      <c r="A30" s="32" t="n">
        <v>1995</v>
      </c>
      <c r="B30" s="33" t="n">
        <v>129.3</v>
      </c>
      <c r="C30" s="34" t="n">
        <v>245.5</v>
      </c>
      <c r="D30" s="33"/>
      <c r="E30" s="35" t="n">
        <v>8445</v>
      </c>
      <c r="F30" s="35" t="n">
        <v>10314</v>
      </c>
      <c r="G30" s="35"/>
      <c r="H30" s="33" t="n">
        <v>1366</v>
      </c>
      <c r="I30" s="33" t="n">
        <v>299</v>
      </c>
      <c r="J30" s="33"/>
      <c r="K30" s="35" t="n">
        <v>725.9</v>
      </c>
      <c r="L30" s="35" t="n">
        <v>178</v>
      </c>
      <c r="M30" s="35"/>
      <c r="N30" s="36"/>
      <c r="O30" s="33"/>
      <c r="P30" s="33" t="n">
        <v>45.7</v>
      </c>
      <c r="Q30" s="33" t="n">
        <v>4.25</v>
      </c>
      <c r="R30" s="33"/>
      <c r="S30" s="35"/>
      <c r="T30" s="22" t="n">
        <v>2.99</v>
      </c>
      <c r="U30" s="22" t="n">
        <v>0.3</v>
      </c>
      <c r="V30" s="22"/>
    </row>
    <row r="31" s="5" customFormat="true" ht="15.6" hidden="false" customHeight="false" outlineLevel="0" collapsed="false">
      <c r="A31" s="32" t="n">
        <v>1996</v>
      </c>
      <c r="B31" s="33" t="n">
        <v>110</v>
      </c>
      <c r="C31" s="34" t="n">
        <v>236</v>
      </c>
      <c r="D31" s="33"/>
      <c r="E31" s="35" t="n">
        <v>7729</v>
      </c>
      <c r="F31" s="35" t="n">
        <v>9444</v>
      </c>
      <c r="G31" s="35"/>
      <c r="H31" s="33" t="n">
        <v>1309</v>
      </c>
      <c r="I31" s="33" t="n">
        <v>298.5</v>
      </c>
      <c r="J31" s="33"/>
      <c r="K31" s="35" t="n">
        <v>699.2</v>
      </c>
      <c r="L31" s="35" t="n">
        <v>177.1</v>
      </c>
      <c r="M31" s="35"/>
      <c r="N31" s="36"/>
      <c r="O31" s="34"/>
      <c r="P31" s="34" t="n">
        <v>54.2</v>
      </c>
      <c r="Q31" s="34" t="n">
        <v>4.28</v>
      </c>
      <c r="R31" s="34"/>
      <c r="S31" s="37"/>
      <c r="T31" s="22" t="n">
        <v>3.82</v>
      </c>
      <c r="U31" s="22" t="n">
        <v>0.2</v>
      </c>
      <c r="V31" s="22"/>
    </row>
    <row r="32" s="5" customFormat="true" ht="15.6" hidden="false" customHeight="false" outlineLevel="0" collapsed="false">
      <c r="A32" s="38" t="n">
        <v>1997</v>
      </c>
      <c r="B32" s="39" t="n">
        <v>139.9</v>
      </c>
      <c r="C32" s="39" t="n">
        <v>253.3</v>
      </c>
      <c r="D32" s="39" t="n">
        <v>393.2</v>
      </c>
      <c r="E32" s="40" t="n">
        <v>8091.6</v>
      </c>
      <c r="F32" s="40" t="n">
        <v>9596</v>
      </c>
      <c r="G32" s="40"/>
      <c r="H32" s="39" t="n">
        <v>1348</v>
      </c>
      <c r="I32" s="39" t="n">
        <v>321.4</v>
      </c>
      <c r="J32" s="39"/>
      <c r="K32" s="40" t="n">
        <v>761.2</v>
      </c>
      <c r="L32" s="40" t="n">
        <v>182.7</v>
      </c>
      <c r="M32" s="40"/>
      <c r="N32" s="41"/>
      <c r="O32" s="39"/>
      <c r="P32" s="39" t="n">
        <v>44.3</v>
      </c>
      <c r="Q32" s="42" t="n">
        <v>4.06</v>
      </c>
      <c r="R32" s="43"/>
      <c r="S32" s="44"/>
      <c r="T32" s="22" t="n">
        <v>2.62</v>
      </c>
      <c r="U32" s="22" t="n">
        <v>0.13</v>
      </c>
      <c r="V32" s="22"/>
    </row>
    <row r="33" s="5" customFormat="true" ht="15.6" hidden="false" customHeight="false" outlineLevel="0" collapsed="false">
      <c r="A33" s="28" t="n">
        <v>1998</v>
      </c>
      <c r="B33" s="29" t="n">
        <v>88.3</v>
      </c>
      <c r="C33" s="45" t="n">
        <v>188.7</v>
      </c>
      <c r="D33" s="29" t="n">
        <v>277</v>
      </c>
      <c r="E33" s="46" t="n">
        <v>7245.8</v>
      </c>
      <c r="F33" s="30" t="n">
        <v>8093</v>
      </c>
      <c r="G33" s="46" t="n">
        <v>15338.8</v>
      </c>
      <c r="H33" s="45" t="n">
        <v>1304</v>
      </c>
      <c r="I33" s="29" t="n">
        <v>323.1</v>
      </c>
      <c r="J33" s="45" t="n">
        <v>1627.1</v>
      </c>
      <c r="K33" s="30" t="n">
        <v>873.8</v>
      </c>
      <c r="L33" s="30" t="n">
        <v>188.4</v>
      </c>
      <c r="M33" s="30" t="n">
        <v>1062.2</v>
      </c>
      <c r="N33" s="31"/>
      <c r="O33" s="29"/>
      <c r="P33" s="29" t="n">
        <v>31.9</v>
      </c>
      <c r="Q33" s="29" t="n">
        <v>4.04</v>
      </c>
      <c r="R33" s="29" t="n">
        <v>35.94</v>
      </c>
      <c r="S33" s="30"/>
      <c r="T33" s="22" t="n">
        <v>3.59</v>
      </c>
      <c r="U33" s="22" t="n">
        <v>0.13</v>
      </c>
      <c r="V33" s="22" t="n">
        <v>3.72</v>
      </c>
    </row>
    <row r="34" s="5" customFormat="true" ht="15.6" hidden="false" customHeight="false" outlineLevel="0" collapsed="false">
      <c r="A34" s="32" t="n">
        <v>1999</v>
      </c>
      <c r="B34" s="33" t="n">
        <v>45.8</v>
      </c>
      <c r="C34" s="45" t="n">
        <v>150.4</v>
      </c>
      <c r="D34" s="33" t="n">
        <v>196.2</v>
      </c>
      <c r="E34" s="47" t="n">
        <v>6015.8</v>
      </c>
      <c r="F34" s="48" t="n">
        <v>7853</v>
      </c>
      <c r="G34" s="46" t="n">
        <v>13868.8</v>
      </c>
      <c r="H34" s="45" t="n">
        <v>1127.5</v>
      </c>
      <c r="I34" s="33" t="n">
        <v>329.1</v>
      </c>
      <c r="J34" s="45" t="n">
        <v>1456.6</v>
      </c>
      <c r="K34" s="37" t="n">
        <v>856.3</v>
      </c>
      <c r="L34" s="37" t="n">
        <v>193.1</v>
      </c>
      <c r="M34" s="35" t="n">
        <v>1049.4</v>
      </c>
      <c r="N34" s="36"/>
      <c r="O34" s="33"/>
      <c r="P34" s="33" t="n">
        <v>32.9</v>
      </c>
      <c r="Q34" s="33" t="n">
        <v>4.94</v>
      </c>
      <c r="R34" s="33" t="n">
        <v>37.84</v>
      </c>
      <c r="S34" s="35"/>
      <c r="T34" s="22" t="n">
        <v>2.52</v>
      </c>
      <c r="U34" s="22" t="n">
        <v>0.37</v>
      </c>
      <c r="V34" s="22" t="n">
        <v>2.89</v>
      </c>
    </row>
    <row r="35" s="5" customFormat="true" ht="15.6" hidden="false" customHeight="false" outlineLevel="0" collapsed="false">
      <c r="A35" s="32" t="n">
        <v>2000</v>
      </c>
      <c r="B35" s="33" t="n">
        <v>45.3</v>
      </c>
      <c r="C35" s="45" t="n">
        <v>151.2</v>
      </c>
      <c r="D35" s="33" t="n">
        <v>196.5</v>
      </c>
      <c r="E35" s="46" t="n">
        <v>7129.2</v>
      </c>
      <c r="F35" s="35" t="n">
        <v>7864</v>
      </c>
      <c r="G35" s="46" t="n">
        <v>14993.2</v>
      </c>
      <c r="H35" s="45" t="n">
        <v>1276.4</v>
      </c>
      <c r="I35" s="33" t="n">
        <v>354.1</v>
      </c>
      <c r="J35" s="45" t="n">
        <v>1630.5</v>
      </c>
      <c r="K35" s="35" t="n">
        <v>873.8</v>
      </c>
      <c r="L35" s="35" t="n">
        <v>205.8</v>
      </c>
      <c r="M35" s="35" t="n">
        <v>1079.6</v>
      </c>
      <c r="N35" s="36"/>
      <c r="O35" s="33"/>
      <c r="P35" s="33" t="n">
        <v>20.3</v>
      </c>
      <c r="Q35" s="33" t="n">
        <v>6.81</v>
      </c>
      <c r="R35" s="34" t="n">
        <v>27.11</v>
      </c>
      <c r="S35" s="37"/>
      <c r="T35" s="22" t="n">
        <v>2.65</v>
      </c>
      <c r="U35" s="22" t="n">
        <v>0.1</v>
      </c>
      <c r="V35" s="22" t="n">
        <v>2.75</v>
      </c>
    </row>
    <row r="36" s="5" customFormat="true" ht="15.6" hidden="false" customHeight="false" outlineLevel="0" collapsed="false">
      <c r="A36" s="38" t="n">
        <v>2001</v>
      </c>
      <c r="B36" s="39" t="n">
        <v>43.5</v>
      </c>
      <c r="C36" s="45" t="n">
        <v>147.4</v>
      </c>
      <c r="D36" s="39" t="n">
        <v>190.9</v>
      </c>
      <c r="E36" s="47" t="n">
        <v>6726</v>
      </c>
      <c r="F36" s="49" t="n">
        <v>7850</v>
      </c>
      <c r="G36" s="47" t="n">
        <v>14576</v>
      </c>
      <c r="H36" s="50" t="n">
        <v>1257.8</v>
      </c>
      <c r="I36" s="43" t="n">
        <v>347.6</v>
      </c>
      <c r="J36" s="51" t="n">
        <v>1605.4</v>
      </c>
      <c r="K36" s="49" t="n">
        <v>829.2</v>
      </c>
      <c r="L36" s="49" t="n">
        <v>190.8</v>
      </c>
      <c r="M36" s="49" t="n">
        <v>1020</v>
      </c>
      <c r="N36" s="52"/>
      <c r="O36" s="53"/>
      <c r="P36" s="53" t="n">
        <v>17.9</v>
      </c>
      <c r="Q36" s="53" t="n">
        <v>3.86</v>
      </c>
      <c r="R36" s="43" t="n">
        <v>21.76</v>
      </c>
      <c r="S36" s="44"/>
      <c r="T36" s="22" t="n">
        <v>1.65</v>
      </c>
      <c r="U36" s="22" t="n">
        <v>0.1</v>
      </c>
      <c r="V36" s="22" t="n">
        <v>1.75</v>
      </c>
    </row>
    <row r="37" s="5" customFormat="true" ht="15.6" hidden="false" customHeight="false" outlineLevel="0" collapsed="false">
      <c r="A37" s="28" t="n">
        <v>2002</v>
      </c>
      <c r="B37" s="54" t="n">
        <v>43.466</v>
      </c>
      <c r="C37" s="29" t="n">
        <v>123.8</v>
      </c>
      <c r="D37" s="54" t="n">
        <v>167.266</v>
      </c>
      <c r="E37" s="30" t="n">
        <v>4860</v>
      </c>
      <c r="F37" s="55" t="n">
        <v>7700</v>
      </c>
      <c r="G37" s="30" t="n">
        <v>12560</v>
      </c>
      <c r="H37" s="29" t="n">
        <v>817.92</v>
      </c>
      <c r="I37" s="54" t="n">
        <v>327</v>
      </c>
      <c r="J37" s="29" t="n">
        <v>1144.92</v>
      </c>
      <c r="K37" s="30" t="n">
        <v>698.1</v>
      </c>
      <c r="L37" s="30" t="n">
        <v>167</v>
      </c>
      <c r="M37" s="30" t="n">
        <v>865.1</v>
      </c>
      <c r="N37" s="31"/>
      <c r="O37" s="29"/>
      <c r="P37" s="29" t="n">
        <v>10.8</v>
      </c>
      <c r="Q37" s="29" t="n">
        <v>5.98</v>
      </c>
      <c r="R37" s="29" t="n">
        <v>16.78</v>
      </c>
      <c r="S37" s="30"/>
      <c r="T37" s="22" t="n">
        <v>2.1</v>
      </c>
      <c r="U37" s="22" t="n">
        <v>0.098</v>
      </c>
      <c r="V37" s="22" t="n">
        <v>2.198</v>
      </c>
    </row>
    <row r="38" s="5" customFormat="true" ht="15.6" hidden="false" customHeight="false" outlineLevel="0" collapsed="false">
      <c r="A38" s="32" t="n">
        <v>2003</v>
      </c>
      <c r="B38" s="45" t="n">
        <v>41.6</v>
      </c>
      <c r="C38" s="33" t="n">
        <v>124.3</v>
      </c>
      <c r="D38" s="45" t="n">
        <v>165.9</v>
      </c>
      <c r="E38" s="35" t="n">
        <v>4295</v>
      </c>
      <c r="F38" s="46" t="n">
        <v>6820</v>
      </c>
      <c r="G38" s="35" t="n">
        <v>11115</v>
      </c>
      <c r="H38" s="33" t="n">
        <v>760.1</v>
      </c>
      <c r="I38" s="45" t="n">
        <v>329</v>
      </c>
      <c r="J38" s="34" t="n">
        <v>1089.1</v>
      </c>
      <c r="K38" s="37" t="n">
        <v>702.9</v>
      </c>
      <c r="L38" s="37" t="n">
        <v>166.8</v>
      </c>
      <c r="M38" s="35" t="n">
        <v>869.7</v>
      </c>
      <c r="N38" s="36"/>
      <c r="O38" s="33"/>
      <c r="P38" s="33" t="n">
        <v>8.65</v>
      </c>
      <c r="Q38" s="33" t="n">
        <v>10.46</v>
      </c>
      <c r="R38" s="33" t="n">
        <v>19.11</v>
      </c>
      <c r="S38" s="35"/>
      <c r="T38" s="22" t="n">
        <v>2</v>
      </c>
      <c r="U38" s="22" t="n">
        <v>0.23</v>
      </c>
      <c r="V38" s="22" t="n">
        <v>2.23</v>
      </c>
    </row>
    <row r="39" s="5" customFormat="true" ht="15.6" hidden="false" customHeight="false" outlineLevel="0" collapsed="false">
      <c r="A39" s="32" t="n">
        <v>2004</v>
      </c>
      <c r="B39" s="45" t="n">
        <v>37.5</v>
      </c>
      <c r="C39" s="33" t="n">
        <v>110.4</v>
      </c>
      <c r="D39" s="45" t="n">
        <v>147.9</v>
      </c>
      <c r="E39" s="35" t="n">
        <v>4005</v>
      </c>
      <c r="F39" s="46" t="n">
        <v>6013.4</v>
      </c>
      <c r="G39" s="35" t="n">
        <v>10018.4</v>
      </c>
      <c r="H39" s="33" t="n">
        <v>719</v>
      </c>
      <c r="I39" s="45" t="n">
        <v>329.4</v>
      </c>
      <c r="J39" s="33" t="n">
        <v>1048.4</v>
      </c>
      <c r="K39" s="35" t="n">
        <v>583</v>
      </c>
      <c r="L39" s="35" t="n">
        <v>167.6</v>
      </c>
      <c r="M39" s="35" t="n">
        <v>750.6</v>
      </c>
      <c r="N39" s="36"/>
      <c r="O39" s="33"/>
      <c r="P39" s="33" t="n">
        <v>6.9</v>
      </c>
      <c r="Q39" s="33" t="n">
        <v>11.3</v>
      </c>
      <c r="R39" s="33" t="n">
        <v>18.2</v>
      </c>
      <c r="S39" s="35"/>
      <c r="T39" s="22" t="n">
        <v>2.03</v>
      </c>
      <c r="U39" s="22" t="n">
        <v>0.13</v>
      </c>
      <c r="V39" s="22" t="n">
        <v>2.16</v>
      </c>
    </row>
    <row r="40" s="5" customFormat="true" ht="15.6" hidden="false" customHeight="false" outlineLevel="0" collapsed="false">
      <c r="A40" s="38" t="n">
        <v>2005</v>
      </c>
      <c r="B40" s="45" t="n">
        <v>40.8</v>
      </c>
      <c r="C40" s="39" t="n">
        <v>106.83</v>
      </c>
      <c r="D40" s="45" t="n">
        <v>147.63</v>
      </c>
      <c r="E40" s="40" t="n">
        <v>4373.2</v>
      </c>
      <c r="F40" s="46" t="n">
        <v>5341.2</v>
      </c>
      <c r="G40" s="40" t="n">
        <v>9714.4</v>
      </c>
      <c r="H40" s="39" t="n">
        <v>500.845</v>
      </c>
      <c r="I40" s="45" t="n">
        <v>327.6</v>
      </c>
      <c r="J40" s="39" t="n">
        <v>828.445</v>
      </c>
      <c r="K40" s="40" t="n">
        <v>611.8</v>
      </c>
      <c r="L40" s="44" t="n">
        <v>172.6</v>
      </c>
      <c r="M40" s="44" t="n">
        <v>784.4</v>
      </c>
      <c r="N40" s="56"/>
      <c r="O40" s="43"/>
      <c r="P40" s="43" t="n">
        <v>16.9</v>
      </c>
      <c r="Q40" s="43" t="n">
        <v>9.49</v>
      </c>
      <c r="R40" s="43" t="n">
        <v>26.39</v>
      </c>
      <c r="S40" s="44"/>
      <c r="T40" s="22" t="n">
        <v>2.51</v>
      </c>
      <c r="U40" s="22" t="n">
        <v>0.167</v>
      </c>
      <c r="V40" s="22" t="n">
        <v>2.677</v>
      </c>
    </row>
    <row r="41" s="5" customFormat="true" ht="15.6" hidden="false" customHeight="false" outlineLevel="0" collapsed="false">
      <c r="A41" s="57" t="n">
        <v>2006</v>
      </c>
      <c r="B41" s="29" t="n">
        <v>40.3</v>
      </c>
      <c r="C41" s="45" t="n">
        <v>108.3</v>
      </c>
      <c r="D41" s="29" t="n">
        <v>148.6</v>
      </c>
      <c r="E41" s="30" t="n">
        <v>4110.3</v>
      </c>
      <c r="F41" s="30" t="n">
        <v>6065.4</v>
      </c>
      <c r="G41" s="46" t="n">
        <v>10175.7</v>
      </c>
      <c r="H41" s="45" t="n">
        <v>456.5</v>
      </c>
      <c r="I41" s="29" t="n">
        <v>347.9</v>
      </c>
      <c r="J41" s="45" t="n">
        <v>804.4</v>
      </c>
      <c r="K41" s="30" t="n">
        <v>599.6</v>
      </c>
      <c r="L41" s="30" t="n">
        <v>181.5</v>
      </c>
      <c r="M41" s="30" t="n">
        <v>781.1</v>
      </c>
      <c r="N41" s="31"/>
      <c r="O41" s="29"/>
      <c r="P41" s="29" t="n">
        <v>7.42</v>
      </c>
      <c r="Q41" s="29" t="n">
        <v>4.71</v>
      </c>
      <c r="R41" s="29" t="n">
        <v>12.13</v>
      </c>
      <c r="S41" s="30"/>
      <c r="T41" s="22" t="n">
        <v>1.57</v>
      </c>
      <c r="U41" s="22" t="n">
        <v>0.17</v>
      </c>
      <c r="V41" s="22" t="n">
        <v>1.74</v>
      </c>
    </row>
    <row r="42" s="5" customFormat="true" ht="15.6" hidden="false" customHeight="false" outlineLevel="0" collapsed="false">
      <c r="A42" s="57" t="n">
        <v>2007</v>
      </c>
      <c r="B42" s="33" t="n">
        <v>35.89</v>
      </c>
      <c r="C42" s="45" t="n">
        <v>107.21</v>
      </c>
      <c r="D42" s="33" t="n">
        <v>143.1</v>
      </c>
      <c r="E42" s="35" t="n">
        <v>4110.361</v>
      </c>
      <c r="F42" s="35" t="n">
        <v>6173</v>
      </c>
      <c r="G42" s="46" t="n">
        <v>10283</v>
      </c>
      <c r="H42" s="45" t="n">
        <v>546.1</v>
      </c>
      <c r="I42" s="58" t="n">
        <v>349</v>
      </c>
      <c r="J42" s="51" t="n">
        <v>895.086</v>
      </c>
      <c r="K42" s="37" t="n">
        <v>622.4</v>
      </c>
      <c r="L42" s="37" t="n">
        <v>179.6</v>
      </c>
      <c r="M42" s="35" t="n">
        <v>802.029</v>
      </c>
      <c r="N42" s="36"/>
      <c r="O42" s="33"/>
      <c r="P42" s="33" t="n">
        <v>13.361</v>
      </c>
      <c r="Q42" s="33" t="n">
        <v>4.4</v>
      </c>
      <c r="R42" s="33" t="n">
        <v>17.761</v>
      </c>
      <c r="S42" s="35"/>
      <c r="T42" s="22" t="n">
        <v>2.582</v>
      </c>
      <c r="U42" s="22" t="n">
        <v>0.144</v>
      </c>
      <c r="V42" s="22" t="n">
        <v>2.726</v>
      </c>
    </row>
    <row r="43" s="5" customFormat="true" ht="15.6" hidden="false" customHeight="false" outlineLevel="0" collapsed="false">
      <c r="A43" s="57" t="n">
        <v>2008</v>
      </c>
      <c r="B43" s="33" t="n">
        <v>34.29</v>
      </c>
      <c r="C43" s="45" t="n">
        <v>97.7</v>
      </c>
      <c r="D43" s="33" t="n">
        <v>131.99</v>
      </c>
      <c r="E43" s="35" t="n">
        <v>3031.273</v>
      </c>
      <c r="F43" s="35" t="n">
        <v>6885</v>
      </c>
      <c r="G43" s="46" t="n">
        <v>9916.273</v>
      </c>
      <c r="H43" s="45" t="n">
        <v>378.4</v>
      </c>
      <c r="I43" s="33" t="n">
        <v>342</v>
      </c>
      <c r="J43" s="45" t="n">
        <v>720.4</v>
      </c>
      <c r="K43" s="35" t="n">
        <v>428.526</v>
      </c>
      <c r="L43" s="35" t="n">
        <v>170.1</v>
      </c>
      <c r="M43" s="35" t="n">
        <v>598.626</v>
      </c>
      <c r="N43" s="36"/>
      <c r="O43" s="33"/>
      <c r="P43" s="33" t="n">
        <v>1.016</v>
      </c>
      <c r="Q43" s="33" t="n">
        <v>2.84</v>
      </c>
      <c r="R43" s="33" t="n">
        <v>3.856</v>
      </c>
      <c r="S43" s="35"/>
      <c r="T43" s="22" t="n">
        <v>0.102</v>
      </c>
      <c r="U43" s="22" t="n">
        <v>0.162</v>
      </c>
      <c r="V43" s="22" t="n">
        <v>0.264</v>
      </c>
    </row>
    <row r="44" s="5" customFormat="true" ht="15.6" hidden="false" customHeight="false" outlineLevel="0" collapsed="false">
      <c r="A44" s="57" t="n">
        <v>2009</v>
      </c>
      <c r="B44" s="39" t="n">
        <v>33.49</v>
      </c>
      <c r="C44" s="45" t="n">
        <v>102.67</v>
      </c>
      <c r="D44" s="39" t="n">
        <v>136.16</v>
      </c>
      <c r="E44" s="40" t="n">
        <v>3243.96</v>
      </c>
      <c r="F44" s="40" t="n">
        <v>6238.15</v>
      </c>
      <c r="G44" s="46" t="n">
        <v>9482.11</v>
      </c>
      <c r="H44" s="45" t="n">
        <v>386.99</v>
      </c>
      <c r="I44" s="39" t="n">
        <v>330.412</v>
      </c>
      <c r="J44" s="45" t="n">
        <v>717.402</v>
      </c>
      <c r="K44" s="40" t="n">
        <v>439.257</v>
      </c>
      <c r="L44" s="44" t="n">
        <v>157.547</v>
      </c>
      <c r="M44" s="44" t="n">
        <v>596.804</v>
      </c>
      <c r="N44" s="56"/>
      <c r="O44" s="43"/>
      <c r="P44" s="43" t="n">
        <v>0.824</v>
      </c>
      <c r="Q44" s="43" t="n">
        <v>1.576</v>
      </c>
      <c r="R44" s="43" t="n">
        <v>2.4</v>
      </c>
      <c r="S44" s="44"/>
      <c r="T44" s="22" t="n">
        <v>0.087</v>
      </c>
      <c r="U44" s="22" t="n">
        <v>0.1</v>
      </c>
      <c r="V44" s="22" t="n">
        <v>0.187</v>
      </c>
    </row>
    <row r="45" s="5" customFormat="true" ht="15.6" hidden="false" customHeight="false" outlineLevel="0" collapsed="false">
      <c r="A45" s="28" t="n">
        <v>2010</v>
      </c>
      <c r="B45" s="54" t="n">
        <v>33.7</v>
      </c>
      <c r="C45" s="29" t="n">
        <v>108</v>
      </c>
      <c r="D45" s="54" t="n">
        <v>141.7</v>
      </c>
      <c r="E45" s="30" t="n">
        <v>3316.2</v>
      </c>
      <c r="F45" s="55" t="n">
        <v>6725.19</v>
      </c>
      <c r="G45" s="30" t="n">
        <v>10041.39</v>
      </c>
      <c r="H45" s="29" t="n">
        <v>346.3</v>
      </c>
      <c r="I45" s="54" t="n">
        <v>306.152</v>
      </c>
      <c r="J45" s="29" t="n">
        <v>652.452</v>
      </c>
      <c r="K45" s="30" t="n">
        <v>460.854</v>
      </c>
      <c r="L45" s="30" t="n">
        <v>150.42</v>
      </c>
      <c r="M45" s="30" t="n">
        <v>611.274</v>
      </c>
      <c r="N45" s="31"/>
      <c r="O45" s="29"/>
      <c r="P45" s="29" t="n">
        <v>0.408</v>
      </c>
      <c r="Q45" s="29" t="n">
        <v>2.248</v>
      </c>
      <c r="R45" s="29" t="n">
        <v>2.656</v>
      </c>
      <c r="S45" s="30"/>
      <c r="T45" s="22" t="n">
        <v>0.084</v>
      </c>
      <c r="U45" s="22" t="n">
        <v>0.099</v>
      </c>
      <c r="V45" s="22" t="n">
        <v>0.183</v>
      </c>
    </row>
    <row r="46" s="5" customFormat="true" ht="15.6" hidden="false" customHeight="false" outlineLevel="0" collapsed="false">
      <c r="A46" s="32" t="n">
        <v>2011</v>
      </c>
      <c r="B46" s="45" t="n">
        <v>31.3</v>
      </c>
      <c r="C46" s="33" t="n">
        <v>103</v>
      </c>
      <c r="D46" s="45" t="n">
        <v>134.3</v>
      </c>
      <c r="E46" s="35" t="n">
        <v>3315.9</v>
      </c>
      <c r="F46" s="46" t="n">
        <v>6710.68</v>
      </c>
      <c r="G46" s="35" t="n">
        <v>10026.58</v>
      </c>
      <c r="H46" s="33" t="n">
        <v>344.8</v>
      </c>
      <c r="I46" s="45" t="n">
        <v>245.188</v>
      </c>
      <c r="J46" s="33" t="n">
        <v>589.988</v>
      </c>
      <c r="K46" s="35" t="n">
        <v>483.5</v>
      </c>
      <c r="L46" s="35" t="n">
        <v>147.31</v>
      </c>
      <c r="M46" s="35" t="n">
        <v>630.81</v>
      </c>
      <c r="N46" s="36"/>
      <c r="O46" s="33"/>
      <c r="P46" s="33" t="n">
        <v>0.539</v>
      </c>
      <c r="Q46" s="33" t="n">
        <v>2.033</v>
      </c>
      <c r="R46" s="33" t="n">
        <v>2.572</v>
      </c>
      <c r="S46" s="35"/>
      <c r="T46" s="22" t="n">
        <v>0.0919</v>
      </c>
      <c r="U46" s="22" t="n">
        <v>0.092</v>
      </c>
      <c r="V46" s="22" t="n">
        <v>0.1839</v>
      </c>
    </row>
    <row r="47" s="5" customFormat="true" ht="15.6" hidden="false" customHeight="false" outlineLevel="0" collapsed="false">
      <c r="A47" s="32" t="n">
        <v>2012</v>
      </c>
      <c r="B47" s="45" t="n">
        <v>33.325</v>
      </c>
      <c r="C47" s="33" t="n">
        <v>102.735</v>
      </c>
      <c r="D47" s="45" t="n">
        <v>136.06</v>
      </c>
      <c r="E47" s="35" t="n">
        <v>3099.4</v>
      </c>
      <c r="F47" s="46" t="n">
        <v>6639.346</v>
      </c>
      <c r="G47" s="35" t="n">
        <v>9738.746</v>
      </c>
      <c r="H47" s="33" t="n">
        <v>303.5</v>
      </c>
      <c r="I47" s="45" t="n">
        <v>185.979</v>
      </c>
      <c r="J47" s="33" t="n">
        <v>489.479</v>
      </c>
      <c r="K47" s="35" t="n">
        <v>459</v>
      </c>
      <c r="L47" s="35" t="n">
        <v>131.191</v>
      </c>
      <c r="M47" s="35" t="n">
        <v>590.191</v>
      </c>
      <c r="N47" s="36"/>
      <c r="O47" s="33"/>
      <c r="P47" s="33" t="n">
        <v>0.612</v>
      </c>
      <c r="Q47" s="33" t="n">
        <v>1.068</v>
      </c>
      <c r="R47" s="33" t="n">
        <v>1.68</v>
      </c>
      <c r="S47" s="35"/>
      <c r="T47" s="22" t="n">
        <v>0.108</v>
      </c>
      <c r="U47" s="22" t="n">
        <v>0.057</v>
      </c>
      <c r="V47" s="22" t="n">
        <v>0.165</v>
      </c>
    </row>
    <row r="48" s="5" customFormat="true" ht="15.6" hidden="false" customHeight="false" outlineLevel="0" collapsed="false">
      <c r="A48" s="38" t="n">
        <v>2013</v>
      </c>
      <c r="B48" s="45" t="n">
        <v>36.6</v>
      </c>
      <c r="C48" s="39" t="n">
        <v>115</v>
      </c>
      <c r="D48" s="45" t="n">
        <v>151.6</v>
      </c>
      <c r="E48" s="40" t="n">
        <v>3578.2</v>
      </c>
      <c r="F48" s="46" t="n">
        <v>6410.475</v>
      </c>
      <c r="G48" s="40" t="n">
        <v>9988.675</v>
      </c>
      <c r="H48" s="39" t="n">
        <v>374.5</v>
      </c>
      <c r="I48" s="45" t="n">
        <v>238.013</v>
      </c>
      <c r="J48" s="39" t="n">
        <v>612.513</v>
      </c>
      <c r="K48" s="40" t="n">
        <v>523.8</v>
      </c>
      <c r="L48" s="40" t="n">
        <v>145.249</v>
      </c>
      <c r="M48" s="40" t="n">
        <v>669.049</v>
      </c>
      <c r="N48" s="41"/>
      <c r="O48" s="39"/>
      <c r="P48" s="39" t="n">
        <v>0.46</v>
      </c>
      <c r="Q48" s="39" t="n">
        <v>1.147</v>
      </c>
      <c r="R48" s="39" t="n">
        <v>1.607</v>
      </c>
      <c r="S48" s="40"/>
      <c r="T48" s="22" t="n">
        <v>0.108</v>
      </c>
      <c r="U48" s="22" t="n">
        <v>0.082</v>
      </c>
      <c r="V48" s="22" t="n">
        <v>0.19</v>
      </c>
    </row>
    <row r="49" s="5" customFormat="true" ht="15.6" hidden="false" customHeight="false" outlineLevel="0" collapsed="false">
      <c r="A49" s="57" t="n">
        <v>2014</v>
      </c>
      <c r="B49" s="29" t="n">
        <v>33.5</v>
      </c>
      <c r="C49" s="45" t="n">
        <v>116.7</v>
      </c>
      <c r="D49" s="29" t="n">
        <v>150.2</v>
      </c>
      <c r="E49" s="30" t="n">
        <v>3924.1</v>
      </c>
      <c r="F49" s="30" t="n">
        <v>7837.2</v>
      </c>
      <c r="G49" s="30" t="n">
        <v>11761.3</v>
      </c>
      <c r="H49" s="45" t="n">
        <v>331.95</v>
      </c>
      <c r="I49" s="29" t="n">
        <v>270.568</v>
      </c>
      <c r="J49" s="45" t="n">
        <v>602.518</v>
      </c>
      <c r="K49" s="30" t="n">
        <v>625.36</v>
      </c>
      <c r="L49" s="30" t="n">
        <v>171.289</v>
      </c>
      <c r="M49" s="30" t="n">
        <v>796.649</v>
      </c>
      <c r="N49" s="31"/>
      <c r="O49" s="29"/>
      <c r="P49" s="29" t="n">
        <v>0.303</v>
      </c>
      <c r="Q49" s="29" t="n">
        <v>1.541</v>
      </c>
      <c r="R49" s="29" t="n">
        <v>1.844</v>
      </c>
      <c r="S49" s="30"/>
      <c r="T49" s="22" t="n">
        <v>0.105</v>
      </c>
      <c r="U49" s="22" t="n">
        <v>0.086</v>
      </c>
      <c r="V49" s="22" t="n">
        <v>0.191</v>
      </c>
    </row>
    <row r="50" s="65" customFormat="true" ht="18" hidden="false" customHeight="false" outlineLevel="0" collapsed="false">
      <c r="A50" s="57" t="n">
        <v>2015</v>
      </c>
      <c r="B50" s="59"/>
      <c r="C50" s="60"/>
      <c r="D50" s="59"/>
      <c r="E50" s="61"/>
      <c r="F50" s="61"/>
      <c r="G50" s="61"/>
      <c r="H50" s="62" t="n">
        <v>342.4</v>
      </c>
      <c r="I50" s="63" t="n">
        <v>229.8</v>
      </c>
      <c r="J50" s="60"/>
      <c r="K50" s="61"/>
      <c r="L50" s="61"/>
      <c r="M50" s="61"/>
      <c r="N50" s="64"/>
      <c r="O50" s="59"/>
      <c r="P50" s="59"/>
      <c r="Q50" s="59"/>
      <c r="R50" s="59"/>
      <c r="S50" s="61"/>
    </row>
    <row r="51" s="5" customFormat="true" ht="18" hidden="false" customHeight="false" outlineLevel="0" collapsed="false">
      <c r="A51" s="57" t="n">
        <v>2016</v>
      </c>
      <c r="B51" s="59"/>
      <c r="C51" s="60"/>
      <c r="D51" s="59"/>
      <c r="E51" s="61"/>
      <c r="F51" s="61"/>
      <c r="G51" s="61"/>
      <c r="H51" s="62" t="n">
        <v>245.3</v>
      </c>
      <c r="I51" s="63" t="n">
        <v>108.3</v>
      </c>
      <c r="J51" s="60"/>
      <c r="K51" s="61"/>
      <c r="L51" s="61"/>
      <c r="M51" s="61"/>
      <c r="N51" s="64"/>
      <c r="O51" s="59"/>
      <c r="P51" s="59"/>
      <c r="Q51" s="59"/>
      <c r="R51" s="59"/>
      <c r="S51" s="61"/>
    </row>
    <row r="52" s="65" customFormat="true" ht="17.4" hidden="false" customHeight="false" outlineLevel="0" collapsed="false">
      <c r="A52" s="57" t="n">
        <v>2017</v>
      </c>
      <c r="B52" s="66"/>
      <c r="C52" s="66"/>
      <c r="D52" s="66"/>
      <c r="E52" s="67"/>
      <c r="F52" s="67"/>
      <c r="G52" s="67"/>
      <c r="H52" s="62" t="n">
        <v>256.1</v>
      </c>
      <c r="I52" s="68" t="n">
        <v>92.8</v>
      </c>
      <c r="J52" s="69"/>
      <c r="K52" s="67"/>
      <c r="L52" s="67"/>
      <c r="M52" s="67"/>
      <c r="N52" s="70"/>
      <c r="O52" s="71"/>
      <c r="P52" s="71"/>
      <c r="Q52" s="71"/>
      <c r="R52" s="71"/>
      <c r="S52" s="67"/>
    </row>
    <row r="53" customFormat="false" ht="18" hidden="false" customHeight="false" outlineLevel="0" collapsed="false">
      <c r="A53" s="57" t="n">
        <v>2018</v>
      </c>
      <c r="B53" s="72"/>
      <c r="C53" s="72"/>
      <c r="D53" s="72"/>
      <c r="E53" s="73"/>
      <c r="F53" s="73"/>
      <c r="G53" s="73"/>
      <c r="H53" s="62" t="n">
        <v>254.5</v>
      </c>
      <c r="I53" s="74" t="n">
        <v>106.8</v>
      </c>
      <c r="J53" s="72"/>
      <c r="K53" s="73"/>
      <c r="L53" s="73"/>
      <c r="M53" s="73"/>
      <c r="N53" s="75"/>
      <c r="O53" s="72"/>
      <c r="P53" s="72"/>
      <c r="Q53" s="72"/>
      <c r="R53" s="72"/>
      <c r="S53" s="76"/>
    </row>
    <row r="54" customFormat="false" ht="17.35" hidden="false" customHeight="false" outlineLevel="0" collapsed="false">
      <c r="A54" s="57" t="n">
        <v>2019</v>
      </c>
      <c r="H54" s="62" t="n">
        <v>263.7</v>
      </c>
      <c r="I54" s="77" t="n">
        <v>93.2</v>
      </c>
    </row>
    <row r="55" customFormat="false" ht="15" hidden="false" customHeight="false" outlineLevel="0" collapsed="false">
      <c r="A55" s="57" t="n">
        <v>2020</v>
      </c>
    </row>
    <row r="56" customFormat="false" ht="17.35" hidden="false" customHeight="false" outlineLevel="0" collapsed="false">
      <c r="A56" s="57" t="n">
        <v>2021</v>
      </c>
      <c r="K56" s="62"/>
      <c r="L56" s="62"/>
    </row>
    <row r="57" customFormat="false" ht="17.35" hidden="false" customHeight="false" outlineLevel="0" collapsed="false">
      <c r="A57" s="57" t="n">
        <v>2022</v>
      </c>
      <c r="H57" s="1" t="n">
        <v>0</v>
      </c>
      <c r="I57" s="1" t="n">
        <v>0</v>
      </c>
      <c r="K57" s="62"/>
      <c r="L57" s="62" t="n">
        <v>0</v>
      </c>
    </row>
    <row r="58" customFormat="false" ht="17.35" hidden="false" customHeight="false" outlineLevel="0" collapsed="false">
      <c r="A58" s="57" t="n">
        <v>2023</v>
      </c>
      <c r="H58" s="1" t="n">
        <v>0</v>
      </c>
      <c r="I58" s="1" t="n">
        <v>0</v>
      </c>
      <c r="K58" s="62"/>
      <c r="L58" s="62" t="n">
        <v>0</v>
      </c>
    </row>
    <row r="59" customFormat="false" ht="17.35" hidden="false" customHeight="false" outlineLevel="0" collapsed="false">
      <c r="A59" s="57" t="n">
        <v>2024</v>
      </c>
      <c r="H59" s="1" t="n">
        <v>0</v>
      </c>
      <c r="I59" s="1" t="n">
        <v>0</v>
      </c>
      <c r="K59" s="62"/>
      <c r="L59" s="62" t="n">
        <v>0</v>
      </c>
    </row>
    <row r="60" customFormat="false" ht="17.35" hidden="false" customHeight="false" outlineLevel="0" collapsed="false">
      <c r="A60" s="57" t="n">
        <v>2025</v>
      </c>
      <c r="H60" s="1" t="n">
        <v>0</v>
      </c>
      <c r="I60" s="1" t="n">
        <v>0</v>
      </c>
      <c r="K60" s="62"/>
      <c r="L60" s="62" t="n">
        <v>0</v>
      </c>
    </row>
    <row r="61" customFormat="false" ht="17.35" hidden="false" customHeight="false" outlineLevel="0" collapsed="false">
      <c r="A61" s="57" t="n">
        <v>2026</v>
      </c>
      <c r="H61" s="1" t="n">
        <v>0</v>
      </c>
      <c r="I61" s="1" t="n">
        <v>0</v>
      </c>
      <c r="K61" s="62"/>
      <c r="L61" s="62" t="n">
        <v>0</v>
      </c>
    </row>
    <row r="62" customFormat="false" ht="17.35" hidden="false" customHeight="false" outlineLevel="0" collapsed="false">
      <c r="A62" s="57" t="n">
        <v>2027</v>
      </c>
      <c r="H62" s="1" t="n">
        <v>0</v>
      </c>
      <c r="I62" s="1" t="n">
        <v>0</v>
      </c>
      <c r="K62" s="62"/>
      <c r="L62" s="62" t="n">
        <v>0</v>
      </c>
    </row>
    <row r="63" customFormat="false" ht="17.35" hidden="false" customHeight="false" outlineLevel="0" collapsed="false">
      <c r="A63" s="57" t="n">
        <v>2028</v>
      </c>
      <c r="H63" s="1" t="n">
        <v>0</v>
      </c>
      <c r="I63" s="1" t="n">
        <v>0</v>
      </c>
      <c r="K63" s="62"/>
      <c r="L63" s="62" t="n">
        <v>0</v>
      </c>
    </row>
    <row r="64" customFormat="false" ht="17.35" hidden="false" customHeight="false" outlineLevel="0" collapsed="false">
      <c r="A64" s="57" t="n">
        <v>2029</v>
      </c>
      <c r="H64" s="1" t="n">
        <v>0</v>
      </c>
      <c r="I64" s="1" t="n">
        <v>0</v>
      </c>
      <c r="K64" s="62"/>
      <c r="L64" s="62" t="n">
        <v>0</v>
      </c>
    </row>
    <row r="65" customFormat="false" ht="17.35" hidden="false" customHeight="false" outlineLevel="0" collapsed="false">
      <c r="A65" s="57" t="n">
        <v>2030</v>
      </c>
      <c r="H65" s="1" t="n">
        <v>0</v>
      </c>
      <c r="I65" s="1" t="n">
        <v>0</v>
      </c>
      <c r="K65" s="62"/>
      <c r="L65" s="62" t="n">
        <v>0</v>
      </c>
    </row>
    <row r="66" customFormat="false" ht="13.8" hidden="false" customHeight="false" outlineLevel="0" collapsed="false">
      <c r="A66" s="0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1" activeCellId="1" sqref="H57:L65 H1"/>
    </sheetView>
  </sheetViews>
  <sheetFormatPr defaultColWidth="8.640625" defaultRowHeight="14.4" zeroHeight="false" outlineLevelRow="0" outlineLevelCol="0"/>
  <cols>
    <col collapsed="false" customWidth="true" hidden="false" outlineLevel="0" max="1" min="1" style="0" width="32.11"/>
  </cols>
  <sheetData>
    <row r="1" s="5" customFormat="true" ht="13.8" hidden="false" customHeight="true" outlineLevel="0" collapsed="false">
      <c r="B1" s="78" t="s">
        <v>25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="5" customFormat="true" ht="13.2" hidden="false" customHeight="false" outlineLevel="0" collapsed="false"/>
    <row r="3" s="5" customFormat="true" ht="12.75" hidden="false" customHeight="true" outlineLevel="0" collapsed="false">
      <c r="A3" s="79" t="s">
        <v>26</v>
      </c>
      <c r="B3" s="80" t="s">
        <v>27</v>
      </c>
      <c r="C3" s="80" t="s">
        <v>28</v>
      </c>
      <c r="D3" s="80" t="s">
        <v>29</v>
      </c>
      <c r="E3" s="80" t="s">
        <v>30</v>
      </c>
      <c r="F3" s="80" t="s">
        <v>31</v>
      </c>
      <c r="G3" s="80" t="s">
        <v>32</v>
      </c>
      <c r="H3" s="80" t="s">
        <v>33</v>
      </c>
      <c r="I3" s="80" t="s">
        <v>34</v>
      </c>
      <c r="J3" s="80" t="s">
        <v>35</v>
      </c>
      <c r="K3" s="80" t="s">
        <v>36</v>
      </c>
      <c r="L3" s="80" t="s">
        <v>37</v>
      </c>
      <c r="M3" s="80" t="s">
        <v>38</v>
      </c>
      <c r="N3" s="80" t="s">
        <v>39</v>
      </c>
      <c r="O3" s="80" t="s">
        <v>40</v>
      </c>
      <c r="P3" s="80" t="s">
        <v>41</v>
      </c>
      <c r="Q3" s="80" t="s">
        <v>42</v>
      </c>
      <c r="R3" s="80" t="s">
        <v>43</v>
      </c>
      <c r="S3" s="80" t="s">
        <v>44</v>
      </c>
      <c r="T3" s="80" t="s">
        <v>45</v>
      </c>
      <c r="U3" s="80" t="s">
        <v>46</v>
      </c>
      <c r="V3" s="80" t="s">
        <v>47</v>
      </c>
      <c r="W3" s="80" t="s">
        <v>48</v>
      </c>
      <c r="X3" s="80" t="s">
        <v>49</v>
      </c>
      <c r="Y3" s="80" t="s">
        <v>50</v>
      </c>
      <c r="Z3" s="80" t="s">
        <v>51</v>
      </c>
    </row>
    <row r="4" s="5" customFormat="true" ht="13.2" hidden="false" customHeight="false" outlineLevel="0" collapsed="false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="5" customFormat="true" ht="13.2" hidden="false" customHeight="false" outlineLevel="0" collapsed="false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="5" customFormat="true" ht="13.2" hidden="false" customHeight="false" outlineLevel="0" collapsed="false">
      <c r="A6" s="81" t="s">
        <v>3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="5" customFormat="true" ht="13.2" hidden="false" customHeight="false" outlineLevel="0" collapsed="false">
      <c r="A7" s="83" t="s">
        <v>1</v>
      </c>
      <c r="B7" s="61" t="n">
        <v>232.5</v>
      </c>
      <c r="C7" s="61" t="n">
        <v>195.7</v>
      </c>
      <c r="D7" s="61" t="n">
        <v>189.9</v>
      </c>
      <c r="E7" s="84" t="n">
        <v>145</v>
      </c>
      <c r="F7" s="61" t="n">
        <v>97.6</v>
      </c>
      <c r="G7" s="61" t="n">
        <v>129.3</v>
      </c>
      <c r="H7" s="84" t="n">
        <v>110</v>
      </c>
      <c r="I7" s="61" t="n">
        <v>139.9</v>
      </c>
      <c r="J7" s="61" t="n">
        <v>88.3</v>
      </c>
      <c r="K7" s="61" t="n">
        <v>45.8</v>
      </c>
      <c r="L7" s="61" t="n">
        <v>45.3</v>
      </c>
      <c r="M7" s="61" t="n">
        <v>43.5</v>
      </c>
      <c r="N7" s="61" t="n">
        <v>43.466</v>
      </c>
      <c r="O7" s="61" t="n">
        <v>41.6</v>
      </c>
      <c r="P7" s="61" t="n">
        <v>37.5</v>
      </c>
      <c r="Q7" s="61" t="n">
        <v>40.8</v>
      </c>
      <c r="R7" s="61" t="n">
        <v>40.3</v>
      </c>
      <c r="S7" s="61" t="n">
        <v>35.89</v>
      </c>
      <c r="T7" s="61" t="n">
        <v>34.29</v>
      </c>
      <c r="U7" s="61" t="n">
        <v>33.49</v>
      </c>
      <c r="V7" s="61" t="n">
        <v>33.7</v>
      </c>
      <c r="W7" s="61" t="n">
        <v>31.3</v>
      </c>
      <c r="X7" s="61" t="n">
        <v>33.325</v>
      </c>
      <c r="Y7" s="61" t="n">
        <v>36.6</v>
      </c>
      <c r="Z7" s="61" t="n">
        <v>33.5</v>
      </c>
    </row>
    <row r="8" s="5" customFormat="true" ht="13.2" hidden="false" customHeight="false" outlineLevel="0" collapsed="false">
      <c r="A8" s="83" t="s">
        <v>2</v>
      </c>
      <c r="B8" s="61" t="n">
        <v>257.5</v>
      </c>
      <c r="C8" s="61" t="n">
        <v>257.5</v>
      </c>
      <c r="D8" s="61" t="n">
        <v>250.9</v>
      </c>
      <c r="E8" s="61" t="n">
        <v>227.4</v>
      </c>
      <c r="F8" s="61" t="n">
        <v>198.3</v>
      </c>
      <c r="G8" s="61" t="n">
        <v>245.5</v>
      </c>
      <c r="H8" s="84" t="n">
        <v>236</v>
      </c>
      <c r="I8" s="61" t="n">
        <v>253.3</v>
      </c>
      <c r="J8" s="61" t="n">
        <v>188.7</v>
      </c>
      <c r="K8" s="61" t="n">
        <v>150.4</v>
      </c>
      <c r="L8" s="61" t="n">
        <v>151.2</v>
      </c>
      <c r="M8" s="61" t="n">
        <v>147.4</v>
      </c>
      <c r="N8" s="61" t="n">
        <v>123.8</v>
      </c>
      <c r="O8" s="61" t="n">
        <v>124.3</v>
      </c>
      <c r="P8" s="61" t="n">
        <v>110.4</v>
      </c>
      <c r="Q8" s="61" t="n">
        <f aca="false">51.32+55.51</f>
        <v>106.83</v>
      </c>
      <c r="R8" s="61" t="n">
        <v>108.3</v>
      </c>
      <c r="S8" s="61" t="n">
        <v>107.21</v>
      </c>
      <c r="T8" s="61" t="n">
        <v>97.7</v>
      </c>
      <c r="U8" s="61" t="n">
        <v>102.67</v>
      </c>
      <c r="V8" s="84" t="n">
        <v>108</v>
      </c>
      <c r="W8" s="84" t="n">
        <v>103</v>
      </c>
      <c r="X8" s="84" t="n">
        <v>102.735</v>
      </c>
      <c r="Y8" s="84" t="n">
        <v>115</v>
      </c>
      <c r="Z8" s="84" t="n">
        <v>116.7</v>
      </c>
    </row>
    <row r="9" s="5" customFormat="true" ht="13.2" hidden="false" customHeight="false" outlineLevel="0" collapsed="false">
      <c r="A9" s="85" t="s">
        <v>9</v>
      </c>
      <c r="B9" s="86"/>
      <c r="C9" s="86"/>
      <c r="D9" s="86"/>
      <c r="E9" s="86"/>
      <c r="F9" s="86"/>
      <c r="G9" s="86"/>
      <c r="H9" s="86"/>
      <c r="I9" s="86" t="n">
        <f aca="false">I7+I8</f>
        <v>393.2</v>
      </c>
      <c r="J9" s="67" t="n">
        <f aca="false">J7+J8</f>
        <v>277</v>
      </c>
      <c r="K9" s="67" t="n">
        <f aca="false">K7+K8</f>
        <v>196.2</v>
      </c>
      <c r="L9" s="67" t="n">
        <f aca="false">L7+L8</f>
        <v>196.5</v>
      </c>
      <c r="M9" s="67" t="n">
        <f aca="false">M7+M8</f>
        <v>190.9</v>
      </c>
      <c r="N9" s="87" t="n">
        <f aca="false">N7+N8</f>
        <v>167.266</v>
      </c>
      <c r="O9" s="67" t="n">
        <f aca="false">O7+O8</f>
        <v>165.9</v>
      </c>
      <c r="P9" s="67" t="n">
        <f aca="false">P7+P8</f>
        <v>147.9</v>
      </c>
      <c r="Q9" s="67" t="n">
        <f aca="false">Q7+Q8</f>
        <v>147.63</v>
      </c>
      <c r="R9" s="67" t="n">
        <f aca="false">R7+R8</f>
        <v>148.6</v>
      </c>
      <c r="S9" s="67" t="n">
        <v>143.1</v>
      </c>
      <c r="T9" s="67" t="n">
        <f aca="false">T7+T8</f>
        <v>131.99</v>
      </c>
      <c r="U9" s="67" t="n">
        <f aca="false">U7+U8</f>
        <v>136.16</v>
      </c>
      <c r="V9" s="67" t="n">
        <f aca="false">V7+V8</f>
        <v>141.7</v>
      </c>
      <c r="W9" s="67" t="n">
        <f aca="false">W7+W8</f>
        <v>134.3</v>
      </c>
      <c r="X9" s="88" t="n">
        <f aca="false">X7+X8</f>
        <v>136.06</v>
      </c>
      <c r="Y9" s="87" t="n">
        <f aca="false">Y7+Y8</f>
        <v>151.6</v>
      </c>
      <c r="Z9" s="87" t="n">
        <f aca="false">Z7+Z8</f>
        <v>150.2</v>
      </c>
    </row>
    <row r="10" s="5" customFormat="true" ht="13.2" hidden="false" customHeight="false" outlineLevel="0" collapsed="false">
      <c r="A10" s="81" t="s">
        <v>5</v>
      </c>
      <c r="B10" s="82"/>
      <c r="C10" s="82"/>
      <c r="D10" s="65"/>
      <c r="E10" s="82"/>
      <c r="F10" s="65"/>
      <c r="G10" s="82"/>
      <c r="H10" s="65"/>
      <c r="I10" s="82"/>
      <c r="J10" s="82"/>
      <c r="K10" s="65"/>
      <c r="L10" s="82"/>
      <c r="M10" s="65"/>
      <c r="N10" s="82"/>
      <c r="O10" s="65"/>
      <c r="P10" s="82"/>
      <c r="Q10" s="65"/>
      <c r="R10" s="82"/>
      <c r="S10" s="82"/>
      <c r="T10" s="82"/>
      <c r="U10" s="82"/>
      <c r="V10" s="82"/>
      <c r="W10" s="82"/>
      <c r="X10" s="82"/>
      <c r="Y10" s="82"/>
      <c r="Z10" s="82"/>
    </row>
    <row r="11" s="5" customFormat="true" ht="13.2" hidden="false" customHeight="false" outlineLevel="0" collapsed="false">
      <c r="A11" s="83" t="s">
        <v>1</v>
      </c>
      <c r="B11" s="61" t="n">
        <v>15786</v>
      </c>
      <c r="C11" s="61" t="n">
        <v>15422</v>
      </c>
      <c r="D11" s="65" t="n">
        <v>14147</v>
      </c>
      <c r="E11" s="61" t="n">
        <v>12528</v>
      </c>
      <c r="F11" s="65" t="n">
        <v>10206</v>
      </c>
      <c r="G11" s="61" t="n">
        <v>8445</v>
      </c>
      <c r="H11" s="65" t="n">
        <v>7729</v>
      </c>
      <c r="I11" s="61" t="n">
        <v>8091.6</v>
      </c>
      <c r="J11" s="61" t="n">
        <v>7245.8</v>
      </c>
      <c r="K11" s="89" t="n">
        <v>6015.8</v>
      </c>
      <c r="L11" s="90" t="n">
        <v>7129.2</v>
      </c>
      <c r="M11" s="65" t="n">
        <v>6726</v>
      </c>
      <c r="N11" s="61" t="n">
        <v>4860</v>
      </c>
      <c r="O11" s="65" t="n">
        <v>4295</v>
      </c>
      <c r="P11" s="61" t="n">
        <v>4005</v>
      </c>
      <c r="Q11" s="65" t="n">
        <v>4373.2</v>
      </c>
      <c r="R11" s="61" t="n">
        <v>4110.3</v>
      </c>
      <c r="S11" s="84" t="n">
        <v>4110.361</v>
      </c>
      <c r="T11" s="84" t="n">
        <v>3031.273</v>
      </c>
      <c r="U11" s="61" t="n">
        <v>3243.96</v>
      </c>
      <c r="V11" s="61" t="n">
        <v>3316.2</v>
      </c>
      <c r="W11" s="61" t="n">
        <v>3315.9</v>
      </c>
      <c r="X11" s="61" t="n">
        <v>3099.4</v>
      </c>
      <c r="Y11" s="61" t="n">
        <v>3578.2</v>
      </c>
      <c r="Z11" s="61" t="n">
        <v>3924.1</v>
      </c>
    </row>
    <row r="12" s="5" customFormat="true" ht="13.2" hidden="false" customHeight="false" outlineLevel="0" collapsed="false">
      <c r="A12" s="83" t="s">
        <v>2</v>
      </c>
      <c r="B12" s="61" t="n">
        <v>7942</v>
      </c>
      <c r="C12" s="61" t="n">
        <v>7952</v>
      </c>
      <c r="D12" s="65" t="n">
        <v>7652</v>
      </c>
      <c r="E12" s="61" t="n">
        <v>7343</v>
      </c>
      <c r="F12" s="65" t="n">
        <v>9934</v>
      </c>
      <c r="G12" s="61" t="n">
        <v>10314</v>
      </c>
      <c r="H12" s="65" t="n">
        <v>9444</v>
      </c>
      <c r="I12" s="61" t="n">
        <v>9596</v>
      </c>
      <c r="J12" s="61" t="n">
        <v>8093</v>
      </c>
      <c r="K12" s="65" t="n">
        <v>7853</v>
      </c>
      <c r="L12" s="61" t="n">
        <v>7864</v>
      </c>
      <c r="M12" s="65" t="n">
        <v>7850</v>
      </c>
      <c r="N12" s="61" t="n">
        <v>7700</v>
      </c>
      <c r="O12" s="65" t="n">
        <v>6820</v>
      </c>
      <c r="P12" s="61" t="n">
        <v>6013.4</v>
      </c>
      <c r="Q12" s="65" t="n">
        <f aca="false">3154.7+2186.5</f>
        <v>5341.2</v>
      </c>
      <c r="R12" s="61" t="n">
        <v>6065.4</v>
      </c>
      <c r="S12" s="61" t="n">
        <v>6173</v>
      </c>
      <c r="T12" s="61" t="n">
        <v>6885</v>
      </c>
      <c r="U12" s="61" t="n">
        <v>6238.15</v>
      </c>
      <c r="V12" s="61" t="n">
        <f aca="false">2800.56+3924.63</f>
        <v>6725.19</v>
      </c>
      <c r="W12" s="61" t="n">
        <v>6710.68</v>
      </c>
      <c r="X12" s="61" t="n">
        <v>6639.346</v>
      </c>
      <c r="Y12" s="84" t="n">
        <v>6410.475</v>
      </c>
      <c r="Z12" s="84" t="n">
        <v>7837.2</v>
      </c>
    </row>
    <row r="13" s="5" customFormat="true" ht="13.2" hidden="false" customHeight="false" outlineLevel="0" collapsed="false">
      <c r="A13" s="85" t="s">
        <v>9</v>
      </c>
      <c r="B13" s="86"/>
      <c r="C13" s="86"/>
      <c r="D13" s="65"/>
      <c r="E13" s="86"/>
      <c r="F13" s="65"/>
      <c r="G13" s="86"/>
      <c r="H13" s="65"/>
      <c r="I13" s="86"/>
      <c r="J13" s="67" t="n">
        <f aca="false">J11+J12</f>
        <v>15338.8</v>
      </c>
      <c r="K13" s="91" t="n">
        <f aca="false">K11+K12</f>
        <v>13868.8</v>
      </c>
      <c r="L13" s="92" t="n">
        <f aca="false">L11+L12</f>
        <v>14993.2</v>
      </c>
      <c r="M13" s="91" t="n">
        <f aca="false">M11+M12</f>
        <v>14576</v>
      </c>
      <c r="N13" s="92" t="n">
        <f aca="false">N11+N12</f>
        <v>12560</v>
      </c>
      <c r="O13" s="91" t="n">
        <f aca="false">O11+O12</f>
        <v>11115</v>
      </c>
      <c r="P13" s="87" t="n">
        <f aca="false">P11+P12</f>
        <v>10018.4</v>
      </c>
      <c r="Q13" s="93" t="n">
        <f aca="false">Q11+Q12</f>
        <v>9714.4</v>
      </c>
      <c r="R13" s="87" t="n">
        <f aca="false">R11+R12</f>
        <v>10175.7</v>
      </c>
      <c r="S13" s="92" t="n">
        <v>10283</v>
      </c>
      <c r="T13" s="92" t="n">
        <f aca="false">T11+T12</f>
        <v>9916.273</v>
      </c>
      <c r="U13" s="92" t="n">
        <f aca="false">U11+U12</f>
        <v>9482.11</v>
      </c>
      <c r="V13" s="92" t="n">
        <f aca="false">V11+V12</f>
        <v>10041.39</v>
      </c>
      <c r="W13" s="92" t="n">
        <f aca="false">W11+W12</f>
        <v>10026.58</v>
      </c>
      <c r="X13" s="92" t="n">
        <f aca="false">X11+X12</f>
        <v>9738.746</v>
      </c>
      <c r="Y13" s="87" t="n">
        <f aca="false">Y11+Y12</f>
        <v>9988.675</v>
      </c>
      <c r="Z13" s="87" t="n">
        <f aca="false">Z11+Z12</f>
        <v>11761.3</v>
      </c>
    </row>
    <row r="14" s="5" customFormat="true" ht="13.2" hidden="false" customHeight="false" outlineLevel="0" collapsed="false">
      <c r="A14" s="81" t="s">
        <v>6</v>
      </c>
      <c r="B14" s="94"/>
      <c r="C14" s="82"/>
      <c r="D14" s="82"/>
      <c r="E14" s="94"/>
      <c r="F14" s="82"/>
      <c r="G14" s="94"/>
      <c r="H14" s="82"/>
      <c r="I14" s="94"/>
      <c r="J14" s="82"/>
      <c r="K14" s="82"/>
      <c r="L14" s="94"/>
      <c r="M14" s="82"/>
      <c r="N14" s="94"/>
      <c r="O14" s="82"/>
      <c r="P14" s="94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="5" customFormat="true" ht="13.2" hidden="false" customHeight="false" outlineLevel="0" collapsed="false">
      <c r="A15" s="83" t="s">
        <v>1</v>
      </c>
      <c r="B15" s="65" t="n">
        <v>2712</v>
      </c>
      <c r="C15" s="61" t="n">
        <v>2660</v>
      </c>
      <c r="D15" s="61" t="n">
        <v>2118</v>
      </c>
      <c r="E15" s="65" t="n">
        <v>1960</v>
      </c>
      <c r="F15" s="61" t="n">
        <v>1619</v>
      </c>
      <c r="G15" s="65" t="n">
        <v>1366</v>
      </c>
      <c r="H15" s="61" t="n">
        <v>1309</v>
      </c>
      <c r="I15" s="65" t="n">
        <v>1348</v>
      </c>
      <c r="J15" s="61" t="n">
        <v>1304</v>
      </c>
      <c r="K15" s="61" t="n">
        <v>1127.5</v>
      </c>
      <c r="L15" s="65" t="n">
        <v>1276.4</v>
      </c>
      <c r="M15" s="61" t="n">
        <v>1257.8</v>
      </c>
      <c r="N15" s="65" t="n">
        <v>817.92</v>
      </c>
      <c r="O15" s="61" t="n">
        <v>760.1</v>
      </c>
      <c r="P15" s="65" t="n">
        <v>719</v>
      </c>
      <c r="Q15" s="84" t="n">
        <v>500.845</v>
      </c>
      <c r="R15" s="84" t="n">
        <v>456.5</v>
      </c>
      <c r="S15" s="84" t="n">
        <v>546.1</v>
      </c>
      <c r="T15" s="84" t="n">
        <v>378.4</v>
      </c>
      <c r="U15" s="61" t="n">
        <v>386.99</v>
      </c>
      <c r="V15" s="61" t="n">
        <v>346.3</v>
      </c>
      <c r="W15" s="61" t="n">
        <v>344.8</v>
      </c>
      <c r="X15" s="61" t="n">
        <v>303.5</v>
      </c>
      <c r="Y15" s="61" t="n">
        <v>374.5</v>
      </c>
      <c r="Z15" s="61" t="n">
        <v>331.95</v>
      </c>
    </row>
    <row r="16" s="5" customFormat="true" ht="13.2" hidden="false" customHeight="false" outlineLevel="0" collapsed="false">
      <c r="A16" s="83" t="s">
        <v>2</v>
      </c>
      <c r="B16" s="65" t="n">
        <v>301</v>
      </c>
      <c r="C16" s="61" t="n">
        <v>279</v>
      </c>
      <c r="D16" s="61" t="n">
        <v>295</v>
      </c>
      <c r="E16" s="65" t="n">
        <v>282</v>
      </c>
      <c r="F16" s="61" t="n">
        <v>297</v>
      </c>
      <c r="G16" s="65" t="n">
        <v>299</v>
      </c>
      <c r="H16" s="61" t="n">
        <v>298.5</v>
      </c>
      <c r="I16" s="65" t="n">
        <v>321.4</v>
      </c>
      <c r="J16" s="61" t="n">
        <v>323.1</v>
      </c>
      <c r="K16" s="61" t="n">
        <v>329.1</v>
      </c>
      <c r="L16" s="65" t="n">
        <v>354.1</v>
      </c>
      <c r="M16" s="61" t="n">
        <v>347.6</v>
      </c>
      <c r="N16" s="65" t="n">
        <v>327</v>
      </c>
      <c r="O16" s="61" t="n">
        <v>329</v>
      </c>
      <c r="P16" s="65" t="n">
        <v>329.4</v>
      </c>
      <c r="Q16" s="61" t="n">
        <f aca="false">170.6+157</f>
        <v>327.6</v>
      </c>
      <c r="R16" s="61" t="n">
        <v>347.9</v>
      </c>
      <c r="S16" s="61" t="n">
        <v>349</v>
      </c>
      <c r="T16" s="61" t="n">
        <v>342</v>
      </c>
      <c r="U16" s="61" t="n">
        <v>330.412</v>
      </c>
      <c r="V16" s="61" t="n">
        <f aca="false">154.293+151.859</f>
        <v>306.152</v>
      </c>
      <c r="W16" s="61" t="n">
        <v>245.188</v>
      </c>
      <c r="X16" s="61" t="n">
        <v>185.979</v>
      </c>
      <c r="Y16" s="61" t="n">
        <v>238.013</v>
      </c>
      <c r="Z16" s="61" t="n">
        <v>270.568</v>
      </c>
    </row>
    <row r="17" s="5" customFormat="true" ht="13.2" hidden="false" customHeight="false" outlineLevel="0" collapsed="false">
      <c r="A17" s="85" t="s">
        <v>9</v>
      </c>
      <c r="B17" s="65"/>
      <c r="C17" s="86"/>
      <c r="D17" s="86"/>
      <c r="E17" s="65"/>
      <c r="F17" s="86"/>
      <c r="G17" s="65"/>
      <c r="H17" s="86"/>
      <c r="I17" s="65"/>
      <c r="J17" s="67" t="n">
        <f aca="false">J15+J16</f>
        <v>1627.1</v>
      </c>
      <c r="K17" s="67" t="n">
        <f aca="false">K15+K16</f>
        <v>1456.6</v>
      </c>
      <c r="L17" s="95" t="n">
        <f aca="false">L15+L16</f>
        <v>1630.5</v>
      </c>
      <c r="M17" s="67" t="n">
        <f aca="false">M15+M16</f>
        <v>1605.4</v>
      </c>
      <c r="N17" s="95" t="n">
        <f aca="false">N15+N16</f>
        <v>1144.92</v>
      </c>
      <c r="O17" s="67" t="n">
        <f aca="false">O15+O16</f>
        <v>1089.1</v>
      </c>
      <c r="P17" s="95" t="n">
        <f aca="false">P15+P16</f>
        <v>1048.4</v>
      </c>
      <c r="Q17" s="67" t="n">
        <f aca="false">Q15+Q16</f>
        <v>828.445</v>
      </c>
      <c r="R17" s="67" t="n">
        <f aca="false">R15+R16</f>
        <v>804.4</v>
      </c>
      <c r="S17" s="67" t="n">
        <v>895.086</v>
      </c>
      <c r="T17" s="87" t="n">
        <f aca="false">T15+T16</f>
        <v>720.4</v>
      </c>
      <c r="U17" s="87" t="n">
        <f aca="false">U15+U16</f>
        <v>717.402</v>
      </c>
      <c r="V17" s="87" t="n">
        <f aca="false">V15+V16</f>
        <v>652.452</v>
      </c>
      <c r="W17" s="87" t="n">
        <f aca="false">W15+W16</f>
        <v>589.988</v>
      </c>
      <c r="X17" s="87" t="n">
        <f aca="false">X15+X16</f>
        <v>489.479</v>
      </c>
      <c r="Y17" s="87" t="n">
        <f aca="false">Y15+Y16</f>
        <v>612.513</v>
      </c>
      <c r="Z17" s="87" t="n">
        <f aca="false">Z15+Z16</f>
        <v>602.518</v>
      </c>
    </row>
    <row r="18" s="5" customFormat="true" ht="13.2" hidden="false" customHeight="false" outlineLevel="0" collapsed="false">
      <c r="A18" s="81" t="s">
        <v>7</v>
      </c>
      <c r="B18" s="82"/>
      <c r="C18" s="65"/>
      <c r="D18" s="82"/>
      <c r="E18" s="82"/>
      <c r="F18" s="65"/>
      <c r="G18" s="82"/>
      <c r="H18" s="65"/>
      <c r="I18" s="82"/>
      <c r="J18" s="65"/>
      <c r="K18" s="82"/>
      <c r="L18" s="82"/>
      <c r="M18" s="65"/>
      <c r="N18" s="82"/>
      <c r="O18" s="65"/>
      <c r="P18" s="82"/>
      <c r="Q18" s="65"/>
      <c r="R18" s="82"/>
      <c r="S18" s="82"/>
      <c r="T18" s="82"/>
      <c r="U18" s="82"/>
      <c r="V18" s="82"/>
      <c r="W18" s="82"/>
      <c r="X18" s="82"/>
      <c r="Y18" s="82"/>
      <c r="Z18" s="82"/>
    </row>
    <row r="19" s="5" customFormat="true" ht="13.2" hidden="false" customHeight="false" outlineLevel="0" collapsed="false">
      <c r="A19" s="83" t="s">
        <v>1</v>
      </c>
      <c r="B19" s="61" t="n">
        <v>1813</v>
      </c>
      <c r="C19" s="65" t="n">
        <v>1739</v>
      </c>
      <c r="D19" s="61" t="n">
        <v>1457</v>
      </c>
      <c r="E19" s="61" t="n">
        <v>1049</v>
      </c>
      <c r="F19" s="65" t="n">
        <v>933.6</v>
      </c>
      <c r="G19" s="61" t="n">
        <v>725.9</v>
      </c>
      <c r="H19" s="65" t="n">
        <v>699.2</v>
      </c>
      <c r="I19" s="61" t="n">
        <v>761.2</v>
      </c>
      <c r="J19" s="65" t="n">
        <v>873.8</v>
      </c>
      <c r="K19" s="61" t="n">
        <v>856.3</v>
      </c>
      <c r="L19" s="61" t="n">
        <v>873.8</v>
      </c>
      <c r="M19" s="65" t="n">
        <v>829.2</v>
      </c>
      <c r="N19" s="61" t="n">
        <v>698.1</v>
      </c>
      <c r="O19" s="65" t="n">
        <v>702.9</v>
      </c>
      <c r="P19" s="90" t="n">
        <v>583</v>
      </c>
      <c r="Q19" s="96" t="n">
        <v>611.8</v>
      </c>
      <c r="R19" s="84" t="n">
        <v>599.6</v>
      </c>
      <c r="S19" s="84" t="n">
        <v>622.4</v>
      </c>
      <c r="T19" s="84" t="n">
        <v>428.526</v>
      </c>
      <c r="U19" s="61" t="n">
        <v>439.257</v>
      </c>
      <c r="V19" s="61" t="n">
        <v>460.854</v>
      </c>
      <c r="W19" s="61" t="n">
        <v>483.5</v>
      </c>
      <c r="X19" s="61" t="n">
        <v>459</v>
      </c>
      <c r="Y19" s="61" t="n">
        <v>523.8</v>
      </c>
      <c r="Z19" s="61" t="n">
        <v>625.36</v>
      </c>
    </row>
    <row r="20" s="5" customFormat="true" ht="13.2" hidden="false" customHeight="false" outlineLevel="0" collapsed="false">
      <c r="A20" s="83" t="s">
        <v>2</v>
      </c>
      <c r="B20" s="61" t="n">
        <v>180</v>
      </c>
      <c r="C20" s="65" t="n">
        <v>171</v>
      </c>
      <c r="D20" s="61" t="n">
        <v>175</v>
      </c>
      <c r="E20" s="61" t="n">
        <v>162</v>
      </c>
      <c r="F20" s="65" t="n">
        <v>163</v>
      </c>
      <c r="G20" s="61" t="n">
        <v>178</v>
      </c>
      <c r="H20" s="65" t="n">
        <v>177.1</v>
      </c>
      <c r="I20" s="61" t="n">
        <v>182.7</v>
      </c>
      <c r="J20" s="65" t="n">
        <v>188.4</v>
      </c>
      <c r="K20" s="61" t="n">
        <v>193.1</v>
      </c>
      <c r="L20" s="61" t="n">
        <v>205.8</v>
      </c>
      <c r="M20" s="65" t="n">
        <v>190.8</v>
      </c>
      <c r="N20" s="61" t="n">
        <v>167</v>
      </c>
      <c r="O20" s="65" t="n">
        <v>166.8</v>
      </c>
      <c r="P20" s="61" t="n">
        <v>167.6</v>
      </c>
      <c r="Q20" s="65" t="n">
        <f aca="false">84.3+88.3</f>
        <v>172.6</v>
      </c>
      <c r="R20" s="61" t="n">
        <v>181.5</v>
      </c>
      <c r="S20" s="61" t="n">
        <v>179.6</v>
      </c>
      <c r="T20" s="61" t="n">
        <v>170.1</v>
      </c>
      <c r="U20" s="61" t="n">
        <v>157.547</v>
      </c>
      <c r="V20" s="61" t="n">
        <f aca="false">80.26+70.16</f>
        <v>150.42</v>
      </c>
      <c r="W20" s="61" t="n">
        <v>147.31</v>
      </c>
      <c r="X20" s="61" t="n">
        <v>131.191</v>
      </c>
      <c r="Y20" s="61" t="n">
        <v>145.249</v>
      </c>
      <c r="Z20" s="61" t="n">
        <v>171.289</v>
      </c>
    </row>
    <row r="21" s="5" customFormat="true" ht="13.2" hidden="false" customHeight="false" outlineLevel="0" collapsed="false">
      <c r="A21" s="85" t="s">
        <v>9</v>
      </c>
      <c r="B21" s="86"/>
      <c r="C21" s="65"/>
      <c r="D21" s="86"/>
      <c r="E21" s="86"/>
      <c r="F21" s="65"/>
      <c r="G21" s="86"/>
      <c r="H21" s="65"/>
      <c r="I21" s="86"/>
      <c r="J21" s="95" t="n">
        <f aca="false">J19+J20</f>
        <v>1062.2</v>
      </c>
      <c r="K21" s="67" t="n">
        <f aca="false">K19+K20</f>
        <v>1049.4</v>
      </c>
      <c r="L21" s="67" t="n">
        <f aca="false">L19+L20</f>
        <v>1079.6</v>
      </c>
      <c r="M21" s="95" t="n">
        <f aca="false">M19+M20</f>
        <v>1020</v>
      </c>
      <c r="N21" s="67" t="n">
        <f aca="false">N19+N20</f>
        <v>865.1</v>
      </c>
      <c r="O21" s="95" t="n">
        <f aca="false">O19+O20</f>
        <v>869.7</v>
      </c>
      <c r="P21" s="67" t="n">
        <f aca="false">P19+P20</f>
        <v>750.6</v>
      </c>
      <c r="Q21" s="95" t="n">
        <f aca="false">Q19+Q20</f>
        <v>784.4</v>
      </c>
      <c r="R21" s="67" t="n">
        <f aca="false">R19+R20</f>
        <v>781.1</v>
      </c>
      <c r="S21" s="67" t="n">
        <v>802.029</v>
      </c>
      <c r="T21" s="87" t="n">
        <f aca="false">T20+T19</f>
        <v>598.626</v>
      </c>
      <c r="U21" s="87" t="n">
        <f aca="false">U20+U19</f>
        <v>596.804</v>
      </c>
      <c r="V21" s="87" t="n">
        <f aca="false">V20+V19</f>
        <v>611.274</v>
      </c>
      <c r="W21" s="87" t="n">
        <f aca="false">W20+W19</f>
        <v>630.81</v>
      </c>
      <c r="X21" s="87" t="n">
        <f aca="false">X20+X19</f>
        <v>590.191</v>
      </c>
      <c r="Y21" s="87" t="n">
        <f aca="false">Y20+Y19</f>
        <v>669.049</v>
      </c>
      <c r="Z21" s="87" t="n">
        <f aca="false">Z20+Z19</f>
        <v>796.649</v>
      </c>
    </row>
    <row r="22" s="5" customFormat="true" ht="13.2" hidden="false" customHeight="false" outlineLevel="0" collapsed="false">
      <c r="A22" s="81" t="s">
        <v>8</v>
      </c>
      <c r="B22" s="94"/>
      <c r="C22" s="82"/>
      <c r="D22" s="94"/>
      <c r="E22" s="82"/>
      <c r="F22" s="82"/>
      <c r="G22" s="94"/>
      <c r="H22" s="82"/>
      <c r="I22" s="94"/>
      <c r="J22" s="82"/>
      <c r="K22" s="82"/>
      <c r="L22" s="94"/>
      <c r="M22" s="82"/>
      <c r="N22" s="94"/>
      <c r="O22" s="82"/>
      <c r="P22" s="94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="5" customFormat="true" ht="13.2" hidden="false" customHeight="false" outlineLevel="0" collapsed="false">
      <c r="A23" s="83" t="s">
        <v>1</v>
      </c>
      <c r="B23" s="65" t="n">
        <v>123.4</v>
      </c>
      <c r="C23" s="61" t="n">
        <v>147.2</v>
      </c>
      <c r="D23" s="65" t="n">
        <v>83.8</v>
      </c>
      <c r="E23" s="61" t="n">
        <v>93.7</v>
      </c>
      <c r="F23" s="61" t="n">
        <v>54.2</v>
      </c>
      <c r="G23" s="65" t="n">
        <v>45.7</v>
      </c>
      <c r="H23" s="61" t="n">
        <v>54.2</v>
      </c>
      <c r="I23" s="65" t="n">
        <v>44.3</v>
      </c>
      <c r="J23" s="61" t="n">
        <v>31.9</v>
      </c>
      <c r="K23" s="61" t="n">
        <v>32.9</v>
      </c>
      <c r="L23" s="65" t="n">
        <v>20.3</v>
      </c>
      <c r="M23" s="61" t="n">
        <v>17.9</v>
      </c>
      <c r="N23" s="65" t="n">
        <v>10.8</v>
      </c>
      <c r="O23" s="61" t="n">
        <v>8.65</v>
      </c>
      <c r="P23" s="65" t="n">
        <v>6.9</v>
      </c>
      <c r="Q23" s="61" t="n">
        <v>16.9</v>
      </c>
      <c r="R23" s="61" t="n">
        <v>7.42</v>
      </c>
      <c r="S23" s="61" t="n">
        <v>13.361</v>
      </c>
      <c r="T23" s="61" t="n">
        <v>1.016</v>
      </c>
      <c r="U23" s="61" t="n">
        <v>0.824</v>
      </c>
      <c r="V23" s="61" t="n">
        <v>0.408</v>
      </c>
      <c r="W23" s="61" t="n">
        <v>0.539</v>
      </c>
      <c r="X23" s="61" t="n">
        <v>0.612</v>
      </c>
      <c r="Y23" s="61" t="n">
        <v>0.46</v>
      </c>
      <c r="Z23" s="61" t="n">
        <v>0.303</v>
      </c>
    </row>
    <row r="24" s="5" customFormat="true" ht="13.2" hidden="false" customHeight="false" outlineLevel="0" collapsed="false">
      <c r="A24" s="83" t="s">
        <v>2</v>
      </c>
      <c r="B24" s="65" t="n">
        <v>12.9</v>
      </c>
      <c r="C24" s="61" t="n">
        <v>7.22</v>
      </c>
      <c r="D24" s="65" t="n">
        <v>5.45</v>
      </c>
      <c r="E24" s="61" t="n">
        <v>4.86</v>
      </c>
      <c r="F24" s="84" t="n">
        <v>4</v>
      </c>
      <c r="G24" s="65" t="n">
        <v>4.25</v>
      </c>
      <c r="H24" s="61" t="n">
        <v>4.28</v>
      </c>
      <c r="I24" s="65" t="n">
        <v>4.06</v>
      </c>
      <c r="J24" s="61" t="n">
        <v>4.04</v>
      </c>
      <c r="K24" s="61" t="n">
        <v>4.94</v>
      </c>
      <c r="L24" s="65" t="n">
        <v>6.81</v>
      </c>
      <c r="M24" s="61" t="n">
        <v>3.86</v>
      </c>
      <c r="N24" s="65" t="n">
        <v>5.98</v>
      </c>
      <c r="O24" s="61" t="n">
        <v>10.46</v>
      </c>
      <c r="P24" s="65" t="n">
        <v>11.3</v>
      </c>
      <c r="Q24" s="61" t="n">
        <v>9.49</v>
      </c>
      <c r="R24" s="61" t="n">
        <v>4.71</v>
      </c>
      <c r="S24" s="61" t="n">
        <v>4.4</v>
      </c>
      <c r="T24" s="61" t="n">
        <v>2.84</v>
      </c>
      <c r="U24" s="61" t="n">
        <v>1.576</v>
      </c>
      <c r="V24" s="61" t="n">
        <v>2.248</v>
      </c>
      <c r="W24" s="61" t="n">
        <v>2.033</v>
      </c>
      <c r="X24" s="61" t="n">
        <v>1.068</v>
      </c>
      <c r="Y24" s="61" t="n">
        <v>1.147</v>
      </c>
      <c r="Z24" s="61" t="n">
        <v>1.541</v>
      </c>
    </row>
    <row r="25" s="5" customFormat="true" ht="13.2" hidden="false" customHeight="false" outlineLevel="0" collapsed="false">
      <c r="A25" s="85" t="s">
        <v>9</v>
      </c>
      <c r="B25" s="65"/>
      <c r="C25" s="86"/>
      <c r="D25" s="65"/>
      <c r="E25" s="86"/>
      <c r="F25" s="86"/>
      <c r="G25" s="65"/>
      <c r="H25" s="86"/>
      <c r="I25" s="65"/>
      <c r="J25" s="67" t="n">
        <f aca="false">J23+J24</f>
        <v>35.94</v>
      </c>
      <c r="K25" s="67" t="n">
        <f aca="false">K24+K23</f>
        <v>37.84</v>
      </c>
      <c r="L25" s="95" t="n">
        <f aca="false">L24+L23</f>
        <v>27.11</v>
      </c>
      <c r="M25" s="67" t="n">
        <f aca="false">M24+M23</f>
        <v>21.76</v>
      </c>
      <c r="N25" s="95" t="n">
        <f aca="false">N24+N23</f>
        <v>16.78</v>
      </c>
      <c r="O25" s="67" t="n">
        <f aca="false">O24+O23</f>
        <v>19.11</v>
      </c>
      <c r="P25" s="95" t="n">
        <f aca="false">P24+P23</f>
        <v>18.2</v>
      </c>
      <c r="Q25" s="67" t="n">
        <f aca="false">Q24+Q23</f>
        <v>26.39</v>
      </c>
      <c r="R25" s="67" t="n">
        <f aca="false">R24+R23</f>
        <v>12.13</v>
      </c>
      <c r="S25" s="67" t="n">
        <v>17.761</v>
      </c>
      <c r="T25" s="67" t="n">
        <f aca="false">T24+T23</f>
        <v>3.856</v>
      </c>
      <c r="U25" s="67" t="n">
        <f aca="false">U24+U23</f>
        <v>2.4</v>
      </c>
      <c r="V25" s="67" t="n">
        <f aca="false">V24+V23</f>
        <v>2.656</v>
      </c>
      <c r="W25" s="67" t="n">
        <f aca="false">W24+W23</f>
        <v>2.572</v>
      </c>
      <c r="X25" s="67" t="n">
        <f aca="false">X24+X23</f>
        <v>1.68</v>
      </c>
      <c r="Y25" s="67" t="n">
        <f aca="false">Y24+Y23</f>
        <v>1.607</v>
      </c>
      <c r="Z25" s="67" t="n">
        <f aca="false">Z24+Z23</f>
        <v>1.844</v>
      </c>
    </row>
    <row r="26" s="5" customFormat="true" ht="13.2" hidden="false" customHeight="false" outlineLevel="0" collapsed="false">
      <c r="A26" s="81" t="s">
        <v>10</v>
      </c>
      <c r="B26" s="82"/>
      <c r="C26" s="65"/>
      <c r="D26" s="82"/>
      <c r="E26" s="82"/>
      <c r="F26" s="65"/>
      <c r="G26" s="82"/>
      <c r="H26" s="65"/>
      <c r="I26" s="82"/>
      <c r="J26" s="65"/>
      <c r="K26" s="82"/>
      <c r="L26" s="82"/>
      <c r="M26" s="82"/>
      <c r="N26" s="82"/>
      <c r="O26" s="65"/>
      <c r="P26" s="82"/>
      <c r="Q26" s="65"/>
      <c r="R26" s="82"/>
      <c r="S26" s="82"/>
      <c r="T26" s="82"/>
      <c r="U26" s="82"/>
      <c r="V26" s="82"/>
      <c r="W26" s="82"/>
      <c r="X26" s="82"/>
      <c r="Y26" s="82"/>
      <c r="Z26" s="82"/>
    </row>
    <row r="27" s="65" customFormat="true" ht="13.2" hidden="false" customHeight="false" outlineLevel="0" collapsed="false">
      <c r="A27" s="83" t="s">
        <v>1</v>
      </c>
      <c r="B27" s="61" t="n">
        <v>4.64</v>
      </c>
      <c r="C27" s="65" t="n">
        <v>7.15</v>
      </c>
      <c r="D27" s="61" t="n">
        <v>4.86</v>
      </c>
      <c r="E27" s="61" t="n">
        <v>2.99</v>
      </c>
      <c r="F27" s="65" t="n">
        <v>2.52</v>
      </c>
      <c r="G27" s="61" t="n">
        <v>2.99</v>
      </c>
      <c r="H27" s="65" t="n">
        <v>3.82</v>
      </c>
      <c r="I27" s="61" t="n">
        <v>2.62</v>
      </c>
      <c r="J27" s="65" t="n">
        <v>3.59</v>
      </c>
      <c r="K27" s="61" t="n">
        <v>2.52</v>
      </c>
      <c r="L27" s="61" t="n">
        <v>2.65</v>
      </c>
      <c r="M27" s="61" t="n">
        <v>1.65</v>
      </c>
      <c r="N27" s="61" t="n">
        <v>2.1</v>
      </c>
      <c r="O27" s="65" t="n">
        <v>2</v>
      </c>
      <c r="P27" s="61" t="n">
        <v>2.03</v>
      </c>
      <c r="Q27" s="65" t="n">
        <v>2.51</v>
      </c>
      <c r="R27" s="61" t="n">
        <v>1.57</v>
      </c>
      <c r="S27" s="61" t="n">
        <v>2.582</v>
      </c>
      <c r="T27" s="61" t="n">
        <v>0.102</v>
      </c>
      <c r="U27" s="61" t="n">
        <v>0.087</v>
      </c>
      <c r="V27" s="61" t="n">
        <v>0.084</v>
      </c>
      <c r="W27" s="61" t="n">
        <v>0.0919</v>
      </c>
      <c r="X27" s="61" t="n">
        <v>0.108</v>
      </c>
      <c r="Y27" s="61" t="n">
        <v>0.108</v>
      </c>
      <c r="Z27" s="61" t="n">
        <v>0.105</v>
      </c>
    </row>
    <row r="28" s="5" customFormat="true" ht="13.2" hidden="false" customHeight="false" outlineLevel="0" collapsed="false">
      <c r="A28" s="83" t="s">
        <v>2</v>
      </c>
      <c r="B28" s="61" t="n">
        <v>0.33</v>
      </c>
      <c r="C28" s="65" t="n">
        <v>0.23</v>
      </c>
      <c r="D28" s="61" t="n">
        <v>0.19</v>
      </c>
      <c r="E28" s="61" t="n">
        <v>0.23</v>
      </c>
      <c r="F28" s="65" t="n">
        <v>0.28</v>
      </c>
      <c r="G28" s="61" t="n">
        <v>0.3</v>
      </c>
      <c r="H28" s="65" t="n">
        <v>0.2</v>
      </c>
      <c r="I28" s="61" t="n">
        <v>0.13</v>
      </c>
      <c r="J28" s="65" t="n">
        <v>0.13</v>
      </c>
      <c r="K28" s="61" t="n">
        <v>0.37</v>
      </c>
      <c r="L28" s="61" t="n">
        <v>0.1</v>
      </c>
      <c r="M28" s="61" t="n">
        <v>0.1</v>
      </c>
      <c r="N28" s="61" t="n">
        <v>0.098</v>
      </c>
      <c r="O28" s="65" t="n">
        <v>0.23</v>
      </c>
      <c r="P28" s="61" t="n">
        <v>0.13</v>
      </c>
      <c r="Q28" s="65" t="n">
        <v>0.167</v>
      </c>
      <c r="R28" s="61" t="n">
        <v>0.17</v>
      </c>
      <c r="S28" s="61" t="n">
        <v>0.144</v>
      </c>
      <c r="T28" s="61" t="n">
        <v>0.162</v>
      </c>
      <c r="U28" s="61" t="n">
        <v>0.1</v>
      </c>
      <c r="V28" s="61" t="n">
        <v>0.099</v>
      </c>
      <c r="W28" s="61" t="n">
        <v>0.092</v>
      </c>
      <c r="X28" s="61" t="n">
        <v>0.057</v>
      </c>
      <c r="Y28" s="61" t="n">
        <v>0.082</v>
      </c>
      <c r="Z28" s="61" t="n">
        <v>0.086</v>
      </c>
    </row>
    <row r="29" s="65" customFormat="true" ht="13.2" hidden="false" customHeight="false" outlineLevel="0" collapsed="false">
      <c r="A29" s="97" t="s">
        <v>9</v>
      </c>
      <c r="B29" s="86"/>
      <c r="C29" s="86"/>
      <c r="D29" s="86"/>
      <c r="E29" s="86"/>
      <c r="F29" s="86"/>
      <c r="G29" s="86"/>
      <c r="H29" s="86"/>
      <c r="I29" s="86"/>
      <c r="J29" s="67" t="n">
        <f aca="false">J27+J28</f>
        <v>3.72</v>
      </c>
      <c r="K29" s="67" t="n">
        <f aca="false">K28+K27</f>
        <v>2.89</v>
      </c>
      <c r="L29" s="67" t="n">
        <f aca="false">L28+L27</f>
        <v>2.75</v>
      </c>
      <c r="M29" s="67" t="n">
        <f aca="false">M28+M27</f>
        <v>1.75</v>
      </c>
      <c r="N29" s="88" t="n">
        <f aca="false">N28+N27</f>
        <v>2.198</v>
      </c>
      <c r="O29" s="67" t="n">
        <f aca="false">O28+O27</f>
        <v>2.23</v>
      </c>
      <c r="P29" s="67" t="n">
        <f aca="false">P28+P27</f>
        <v>2.16</v>
      </c>
      <c r="Q29" s="88" t="n">
        <f aca="false">Q28+Q27</f>
        <v>2.677</v>
      </c>
      <c r="R29" s="67" t="n">
        <f aca="false">R28+R27</f>
        <v>1.74</v>
      </c>
      <c r="S29" s="67" t="n">
        <v>2.726</v>
      </c>
      <c r="T29" s="67" t="n">
        <f aca="false">T28+T27</f>
        <v>0.264</v>
      </c>
      <c r="U29" s="67" t="n">
        <f aca="false">U28+U27</f>
        <v>0.187</v>
      </c>
      <c r="V29" s="67" t="n">
        <f aca="false">V28+V27</f>
        <v>0.183</v>
      </c>
      <c r="W29" s="67" t="n">
        <f aca="false">W28+W27</f>
        <v>0.1839</v>
      </c>
      <c r="X29" s="67" t="n">
        <f aca="false">X28+X27</f>
        <v>0.165</v>
      </c>
      <c r="Y29" s="67" t="n">
        <f aca="false">Y28+Y27</f>
        <v>0.19</v>
      </c>
      <c r="Z29" s="67" t="n">
        <f aca="false">Z28+Z27</f>
        <v>0.191</v>
      </c>
    </row>
    <row r="30" customFormat="false" ht="18" hidden="false" customHeight="false" outlineLevel="0" collapsed="false">
      <c r="A30" s="98" t="s">
        <v>52</v>
      </c>
      <c r="B30" s="73"/>
      <c r="C30" s="73"/>
      <c r="D30" s="73"/>
      <c r="E30" s="73"/>
      <c r="F30" s="73"/>
      <c r="G30" s="73"/>
      <c r="H30" s="73"/>
      <c r="I30" s="73"/>
      <c r="J30" s="99" t="s">
        <v>53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6"/>
    </row>
  </sheetData>
  <mergeCells count="27">
    <mergeCell ref="B1:Q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57:L65 A1"/>
    </sheetView>
  </sheetViews>
  <sheetFormatPr defaultColWidth="8.64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2020-02-14T12:09:30Z</dcterms:created>
  <dc:creator>Исаева Людмила</dc:creator>
  <dc:description/>
  <dc:language>ru-RU</dc:language>
  <cp:lastModifiedBy/>
  <dcterms:modified xsi:type="dcterms:W3CDTF">2024-04-05T09:56:52Z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