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filterPrivacy="1" autoCompressPictures="0"/>
  <bookViews>
    <workbookView xWindow="22860" yWindow="880" windowWidth="32480" windowHeight="18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1" l="1"/>
  <c r="E54" i="1"/>
  <c r="E53" i="1"/>
  <c r="H53" i="1"/>
  <c r="I53" i="1"/>
  <c r="J53" i="1"/>
  <c r="L53" i="1"/>
</calcChain>
</file>

<file path=xl/sharedStrings.xml><?xml version="1.0" encoding="utf-8"?>
<sst xmlns="http://schemas.openxmlformats.org/spreadsheetml/2006/main" count="1163" uniqueCount="382">
  <si>
    <t>Computer Name</t>
  </si>
  <si>
    <t>Asset Number</t>
  </si>
  <si>
    <t>Primary User / Description</t>
  </si>
  <si>
    <t>CPU Cores</t>
  </si>
  <si>
    <t>CPUs</t>
  </si>
  <si>
    <t>CPU Type</t>
  </si>
  <si>
    <t>Display(s) Attached</t>
  </si>
  <si>
    <t>Serial Number</t>
  </si>
  <si>
    <t>Display Serial Numbers</t>
  </si>
  <si>
    <t>DTDT0149</t>
  </si>
  <si>
    <t>DTDE0003</t>
  </si>
  <si>
    <t>DTDQ0023</t>
  </si>
  <si>
    <t>DTDQ0024</t>
  </si>
  <si>
    <t>DTDQ0025</t>
  </si>
  <si>
    <t>NYDQ0026</t>
  </si>
  <si>
    <t>DTLS0039</t>
  </si>
  <si>
    <t>DTDP0040</t>
  </si>
  <si>
    <t>DTLN0058</t>
  </si>
  <si>
    <t>NYLL0060</t>
  </si>
  <si>
    <t>DTLM0079</t>
  </si>
  <si>
    <t>DTLO0080</t>
  </si>
  <si>
    <t>DTLN0100</t>
  </si>
  <si>
    <t>DTLP0107</t>
  </si>
  <si>
    <t>NYDP0108</t>
  </si>
  <si>
    <t>NYDE0109</t>
  </si>
  <si>
    <t>NYDE0110</t>
  </si>
  <si>
    <t>NYDQ0111</t>
  </si>
  <si>
    <t>DTLM0113</t>
  </si>
  <si>
    <t>NYLO0114</t>
  </si>
  <si>
    <t>DTLT0128</t>
  </si>
  <si>
    <t>DTDP0133</t>
  </si>
  <si>
    <t>DTDQ0134</t>
  </si>
  <si>
    <t>DTDT0136</t>
  </si>
  <si>
    <t>NYLP0140</t>
  </si>
  <si>
    <t>DTDT0145</t>
  </si>
  <si>
    <t>NYLP0152</t>
  </si>
  <si>
    <t>DTDT0153</t>
  </si>
  <si>
    <t>DTDP0154</t>
  </si>
  <si>
    <t>DTDT0158</t>
  </si>
  <si>
    <t>DTDE0160</t>
  </si>
  <si>
    <t>DTLX0172</t>
  </si>
  <si>
    <t>DTLX0178</t>
  </si>
  <si>
    <t>DTLX0182</t>
  </si>
  <si>
    <t>DTLX0183</t>
  </si>
  <si>
    <t>N/A</t>
  </si>
  <si>
    <t>Mac Pro</t>
  </si>
  <si>
    <t>Model</t>
  </si>
  <si>
    <t>iMac</t>
  </si>
  <si>
    <t>Mac Mini</t>
  </si>
  <si>
    <t>MacBook Pro</t>
  </si>
  <si>
    <t>MacBook Pro Retina</t>
  </si>
  <si>
    <t>H00070Q64PD</t>
  </si>
  <si>
    <t>H00382S1EUG</t>
  </si>
  <si>
    <t>H00420V7EUG</t>
  </si>
  <si>
    <t>H004210LEUG</t>
  </si>
  <si>
    <t>YM632CHPUQ2</t>
  </si>
  <si>
    <t>YM0081VK9G5</t>
  </si>
  <si>
    <t>YM00821D9G5</t>
  </si>
  <si>
    <t>YM0082159G5</t>
  </si>
  <si>
    <t>YM00821K9G5</t>
  </si>
  <si>
    <t>W80086ZR7XJ</t>
  </si>
  <si>
    <t>H00120PK4PD</t>
  </si>
  <si>
    <t>W874702R0PA</t>
  </si>
  <si>
    <t>W87101X1W0G</t>
  </si>
  <si>
    <t>W872409YW0H</t>
  </si>
  <si>
    <t>W8812B8NYJX</t>
  </si>
  <si>
    <t>W874197UX91</t>
  </si>
  <si>
    <t>W80086247XJ</t>
  </si>
  <si>
    <t>H00120PJ4PD</t>
  </si>
  <si>
    <t>G87374DHUQ2</t>
  </si>
  <si>
    <t>G87360Y0UQ2</t>
  </si>
  <si>
    <t>H001200N9G7</t>
  </si>
  <si>
    <t>W86481T9W0H</t>
  </si>
  <si>
    <t>W88353T5YJX</t>
  </si>
  <si>
    <t>W80150ZWAGU</t>
  </si>
  <si>
    <t>H00332TU4PD</t>
  </si>
  <si>
    <t>W87390U4X8A</t>
  </si>
  <si>
    <t>YM0150DB4PC</t>
  </si>
  <si>
    <t>W88445KP1GA</t>
  </si>
  <si>
    <t>H0040139EUG</t>
  </si>
  <si>
    <t>W80053527XJ</t>
  </si>
  <si>
    <t>H010406WEUG</t>
  </si>
  <si>
    <t>H00071B54PD</t>
  </si>
  <si>
    <t>H01131K9EUG</t>
  </si>
  <si>
    <t>YM63439QUQ2</t>
  </si>
  <si>
    <t>C02J73RUDKQ4</t>
  </si>
  <si>
    <t>C02JL0LPDKQ4</t>
  </si>
  <si>
    <t>Liza Pulgini</t>
  </si>
  <si>
    <t>Training Mac</t>
  </si>
  <si>
    <t>NY Image Viewing Workstation</t>
  </si>
  <si>
    <t>Chip Owen</t>
  </si>
  <si>
    <t>Spare Mac Desktop</t>
  </si>
  <si>
    <t>Marc Rampulla</t>
  </si>
  <si>
    <t>Press Check Laptop - Tom Chicoine</t>
  </si>
  <si>
    <t>Press Check Laptop - Pete Pultz</t>
  </si>
  <si>
    <t>Betsy Cox</t>
  </si>
  <si>
    <t>Spare Mac Laptop</t>
  </si>
  <si>
    <t>Helen Solomons</t>
  </si>
  <si>
    <t>Conference Room Mac Mini</t>
  </si>
  <si>
    <t>Aubrey Stalnaker</t>
  </si>
  <si>
    <t>Rick Ruffner</t>
  </si>
  <si>
    <t>Rick Ruffner's iMac</t>
  </si>
  <si>
    <t>Robert Wright</t>
  </si>
  <si>
    <t>David Burton</t>
  </si>
  <si>
    <t>Beth Hunwick</t>
  </si>
  <si>
    <t>David Laubach</t>
  </si>
  <si>
    <t>Karla Ginzinger</t>
  </si>
  <si>
    <t>Shane Lekich</t>
  </si>
  <si>
    <t>Erik Johnson</t>
  </si>
  <si>
    <t>Stan Lisica</t>
  </si>
  <si>
    <t>Lee Land Laptop</t>
  </si>
  <si>
    <t>C02JL0LQDKQ4</t>
  </si>
  <si>
    <t>2HWFQV1 (ESC:  5435972029),2A6310T5UG0</t>
  </si>
  <si>
    <t>CY74923FXMP,2A03744H6JL</t>
  </si>
  <si>
    <t>None</t>
  </si>
  <si>
    <t>2A6241BNUG0</t>
  </si>
  <si>
    <t>CY01917SXMP</t>
  </si>
  <si>
    <t>2A821105XMN</t>
  </si>
  <si>
    <t>2A8141XQXMN</t>
  </si>
  <si>
    <t>2A6241RMUG0</t>
  </si>
  <si>
    <t>CY02703GXMP</t>
  </si>
  <si>
    <t>CY0320F9XMP</t>
  </si>
  <si>
    <t>2A7010Z7UG0,2A0291480K0</t>
  </si>
  <si>
    <t>CY02703DXMP</t>
  </si>
  <si>
    <t>CY6300KKUG1,2A72719JXMN</t>
  </si>
  <si>
    <t>CY6350D9UG1</t>
  </si>
  <si>
    <t>2A03688Q6JL</t>
  </si>
  <si>
    <t>Dell UltraSharp U3011, Cinema Display (23-inch DVI Late 2005)</t>
  </si>
  <si>
    <t>Cinema Display (30-inch DVI Early 2007), LED Cinema Display (27-inch)</t>
  </si>
  <si>
    <t>Cinema Display (30-inch DVI Early 2007)</t>
  </si>
  <si>
    <t>Cinema Display (23-inch DVI Late 2005)</t>
  </si>
  <si>
    <t>Cinema Display (23-inch DVI Early 2007)</t>
  </si>
  <si>
    <t>Cinema Display (23-inch DVI Late 2005), LED Cinema Display (24-inch)</t>
  </si>
  <si>
    <t>Cinema Display (30-inch DVI Late 2005), Cinema Display (23-inch DVI Early 2007)</t>
  </si>
  <si>
    <t>Cinema Display (30-inch DVI Late 2005)</t>
  </si>
  <si>
    <t>LED Cinema Display (27-inch)</t>
  </si>
  <si>
    <t>C07JM02DF4MH</t>
  </si>
  <si>
    <t>C02JL0LRDKQ4</t>
  </si>
  <si>
    <t>C02J71UWF2G(Q)C</t>
  </si>
  <si>
    <t>C02J63D6F2GC</t>
  </si>
  <si>
    <t>C02J71TRF2GC</t>
  </si>
  <si>
    <t>Intel Xeon Dual-Core</t>
  </si>
  <si>
    <t>CY729081XMP</t>
  </si>
  <si>
    <t>Intel Xeon Quad-Core</t>
  </si>
  <si>
    <t>CPU Speed (GHz)</t>
  </si>
  <si>
    <t>Total Memory (GB)</t>
  </si>
  <si>
    <t>Memory Configuration (NXS, GB)</t>
  </si>
  <si>
    <t>Memory Speed (MHz)</t>
  </si>
  <si>
    <t>Primary Drive Capacity (GB)</t>
  </si>
  <si>
    <t>Scratch Disk / Secondary Drive Capacity (GB)</t>
  </si>
  <si>
    <t>Additional Disk Capacity (GB)</t>
  </si>
  <si>
    <t>4x8</t>
  </si>
  <si>
    <t>4X2</t>
  </si>
  <si>
    <t>Cinema Display (30-inch DVI Early 2007), Eizo Nanao 23" CG243W</t>
  </si>
  <si>
    <t>CY7420X8XMP, 72168032</t>
  </si>
  <si>
    <t>CY71728PXMP, 72139032</t>
  </si>
  <si>
    <t>2X2</t>
  </si>
  <si>
    <t>Dell UltraSharp U3011</t>
  </si>
  <si>
    <t>PH5NY2CJAPVL</t>
  </si>
  <si>
    <t>Intel Core 2 Duo</t>
  </si>
  <si>
    <t>1x1, 1x2</t>
  </si>
  <si>
    <t>(Cinema Display (30-inch DVI Early 2007)</t>
  </si>
  <si>
    <t xml:space="preserve">2A75234KXMN </t>
  </si>
  <si>
    <t>2x2</t>
  </si>
  <si>
    <t>4x2</t>
  </si>
  <si>
    <t>Additional Disk Capacity 2(GB)</t>
  </si>
  <si>
    <t>Sharp LCD TV</t>
  </si>
  <si>
    <t>CY02703CXMP</t>
  </si>
  <si>
    <t>Intel Core i5</t>
  </si>
  <si>
    <t>PH5NY28U565L,2A7154WPXMN</t>
  </si>
  <si>
    <t>Intel Core 2 Extreme Duo</t>
  </si>
  <si>
    <t>2x4, 2x1</t>
  </si>
  <si>
    <t>2x2, 2x1</t>
  </si>
  <si>
    <t>Thunderbolt Display (27-inch)</t>
  </si>
  <si>
    <t>Intel Quad-Core i7</t>
  </si>
  <si>
    <t>2x8</t>
  </si>
  <si>
    <t>C02GP4XEDJGR</t>
  </si>
  <si>
    <t>Primary Drive Type</t>
  </si>
  <si>
    <t>SSD</t>
  </si>
  <si>
    <t>HDD</t>
  </si>
  <si>
    <t xml:space="preserve">LED Cinema Display (27-inch), Dell UltraSharp </t>
  </si>
  <si>
    <t>W82351KA6JL,PF48H29B0QML</t>
  </si>
  <si>
    <t>Intel Xeon Hex-Core</t>
  </si>
  <si>
    <t>8x4</t>
  </si>
  <si>
    <t>~512</t>
  </si>
  <si>
    <t>~1000</t>
  </si>
  <si>
    <t>Graphics Card</t>
  </si>
  <si>
    <t>NVIDIA GeForce 7300 GT</t>
  </si>
  <si>
    <t>Graphics Card VRAM (MB)</t>
  </si>
  <si>
    <t>NVIDIA GeForce GT 120</t>
  </si>
  <si>
    <t>ATI Radeon HD 5770</t>
  </si>
  <si>
    <t>NVIDIA GeForce 9400</t>
  </si>
  <si>
    <t>ATI Radeon HD 2600 Pro</t>
  </si>
  <si>
    <t>ATI Radeon HD 5870</t>
  </si>
  <si>
    <t>ATI Radeon X1600</t>
  </si>
  <si>
    <t xml:space="preserve">GeForce 8600M GT    </t>
  </si>
  <si>
    <t>NVIDIA GeForce 9400M</t>
  </si>
  <si>
    <t>NVIDIA GeForce GT 650M</t>
  </si>
  <si>
    <t>NVIDIA GeForce GT 330M</t>
  </si>
  <si>
    <t>GeForce 8600M GT</t>
  </si>
  <si>
    <t>NVIDIA GeForce 9600M GT</t>
  </si>
  <si>
    <t>NOT 32</t>
  </si>
  <si>
    <t>Form Factor</t>
  </si>
  <si>
    <t>CPU Speed</t>
  </si>
  <si>
    <t>Graphics</t>
  </si>
  <si>
    <t>Primary HD</t>
  </si>
  <si>
    <t>Scratch HD</t>
  </si>
  <si>
    <t xml:space="preserve">Memory </t>
  </si>
  <si>
    <t>Tablet</t>
  </si>
  <si>
    <t>Display Ports Used</t>
  </si>
  <si>
    <t>All</t>
  </si>
  <si>
    <t>Intuos 5 Large*</t>
  </si>
  <si>
    <t>Decommission</t>
  </si>
  <si>
    <t>No Change</t>
  </si>
  <si>
    <t>Status</t>
  </si>
  <si>
    <t>Replace with DTDT0158</t>
  </si>
  <si>
    <t>Replace with DTDT0149</t>
  </si>
  <si>
    <t>Replace with DTDT0150</t>
  </si>
  <si>
    <t>Upgrade and reuse</t>
  </si>
  <si>
    <t>Status of replaced machine</t>
  </si>
  <si>
    <t>Replaces DTDP0154</t>
  </si>
  <si>
    <t>Replaces NYDE0109</t>
  </si>
  <si>
    <t>Replaces DTDE0003</t>
  </si>
  <si>
    <t>Replaces DTDT0158</t>
  </si>
  <si>
    <t>Replaces NYDE0110</t>
  </si>
  <si>
    <t>Office</t>
  </si>
  <si>
    <t>DET</t>
  </si>
  <si>
    <t>NY</t>
  </si>
  <si>
    <t>Group#</t>
  </si>
  <si>
    <t>DT1</t>
  </si>
  <si>
    <t>DT2</t>
  </si>
  <si>
    <t>NY1</t>
  </si>
  <si>
    <t>DT3</t>
  </si>
  <si>
    <t>10.8 Compatible</t>
  </si>
  <si>
    <t>Yes</t>
  </si>
  <si>
    <t>No</t>
  </si>
  <si>
    <t>10.8 License Needed</t>
  </si>
  <si>
    <t>Replace with new MacBook Pro</t>
  </si>
  <si>
    <t>Replace with new Mac Pro</t>
  </si>
  <si>
    <t>Replace with new MacBook Air</t>
  </si>
  <si>
    <t xml:space="preserve"> Mac Desktop</t>
  </si>
  <si>
    <t xml:space="preserve"> Mac Laptop</t>
  </si>
  <si>
    <t xml:space="preserve"> Mac Pro</t>
  </si>
  <si>
    <t xml:space="preserve"> MacBook Pro Retina 15"</t>
  </si>
  <si>
    <t xml:space="preserve"> 2x 6 core Xeon</t>
  </si>
  <si>
    <t xml:space="preserve"> 2.4 GHz Quad-core i7</t>
  </si>
  <si>
    <t xml:space="preserve"> 2.4 GHz</t>
  </si>
  <si>
    <t xml:space="preserve"> Quadro 4000</t>
  </si>
  <si>
    <t xml:space="preserve"> Onboard</t>
  </si>
  <si>
    <t xml:space="preserve"> 512 SSD</t>
  </si>
  <si>
    <t xml:space="preserve"> 768 GB Flash</t>
  </si>
  <si>
    <t xml:space="preserve"> 1 TB HD</t>
  </si>
  <si>
    <t xml:space="preserve"> N/A</t>
  </si>
  <si>
    <t xml:space="preserve"> 24 GB 6x4</t>
  </si>
  <si>
    <t xml:space="preserve"> 16 GB</t>
  </si>
  <si>
    <t>AppleCare</t>
  </si>
  <si>
    <t>Adapter 1</t>
  </si>
  <si>
    <t>Adapter 2</t>
  </si>
  <si>
    <t>Adapter 3</t>
  </si>
  <si>
    <t>Adapter 4</t>
  </si>
  <si>
    <t>Thunderbolt to Gigabit Ethernet</t>
  </si>
  <si>
    <t>Accessory 1</t>
  </si>
  <si>
    <t>Accessory 2</t>
  </si>
  <si>
    <t>Extra MagSafe 2 Power Adapter (MBP Retina)</t>
  </si>
  <si>
    <t>Apple USB SuperDrive</t>
  </si>
  <si>
    <t>* Graphics Users only, and only if no preexisting tablet</t>
  </si>
  <si>
    <t>Wired Keyboard incl.</t>
  </si>
  <si>
    <t>Magic Mouse incl.</t>
  </si>
  <si>
    <t>Magic Mouse (if no preexisting mouse)</t>
  </si>
  <si>
    <t>27" Thunderbolt</t>
  </si>
  <si>
    <t>Primary Display (if none preexisting)</t>
  </si>
  <si>
    <t>Secondary Display (Desktop only, if none preexisting)</t>
  </si>
  <si>
    <t>24" Dell UltraSharp Wide</t>
  </si>
  <si>
    <t>Standardized Specs</t>
  </si>
  <si>
    <t>Mini Displayport to VGA (for projectors)</t>
  </si>
  <si>
    <t>Special case -- Add Quadro 4000, reorganize memory to 24 GB 3x8</t>
  </si>
  <si>
    <t>Ordered</t>
  </si>
  <si>
    <t>DT Color Room Image Viewing Workstation</t>
  </si>
  <si>
    <t>*If connected to 30" DVI -- Mini Displayport to Dual-Link DVI</t>
  </si>
  <si>
    <t>Keyboard (if none preexisting)</t>
  </si>
  <si>
    <t>Mouse (if none preexisting)</t>
  </si>
  <si>
    <r>
      <t xml:space="preserve">Laptop keyboard, </t>
    </r>
    <r>
      <rPr>
        <i/>
        <sz val="11"/>
        <color theme="1"/>
        <rFont val="Calibri"/>
        <scheme val="minor"/>
      </rPr>
      <t>Wired Apple Keyboard (if purchasing display also)</t>
    </r>
  </si>
  <si>
    <t>Purchase Thunderbolt to Ethernet Adapter / Mini DP to VGA Adapter / MagSafe 2 Power Adapter / Apple USB SuperDrive?</t>
  </si>
  <si>
    <t>Purchase AppleCare?</t>
  </si>
  <si>
    <t>Purchase Quadro 4000?</t>
  </si>
  <si>
    <t>Purchase 6x4 GB DDR3 Apple memory?</t>
  </si>
  <si>
    <t>No - reconfigure existing mem</t>
  </si>
  <si>
    <t>Replace with new MacBook Pro DTLX0186</t>
  </si>
  <si>
    <t>Received</t>
  </si>
  <si>
    <t>Purchase Mini DP to DVI / DL DVI Adapter?</t>
  </si>
  <si>
    <t>Legend</t>
  </si>
  <si>
    <t>=</t>
  </si>
  <si>
    <t>Undetermined</t>
  </si>
  <si>
    <t>On Hold</t>
  </si>
  <si>
    <t>Ready for Deployment</t>
  </si>
  <si>
    <t>Deployed</t>
  </si>
  <si>
    <t>Column1</t>
  </si>
  <si>
    <t>No - included in new machine</t>
  </si>
  <si>
    <t>Parts determined</t>
  </si>
  <si>
    <t>Purchase 512 GB SSD?</t>
  </si>
  <si>
    <t>Purchase 1 TB HD?</t>
  </si>
  <si>
    <t>No - swap primary drive to scratch</t>
  </si>
  <si>
    <t>No - not applicable, laptop</t>
  </si>
  <si>
    <t>No - already has one</t>
  </si>
  <si>
    <t>No - replacement is a reused Mac</t>
  </si>
  <si>
    <t>No - not applicable, Mac Mini</t>
  </si>
  <si>
    <t>No - not applicable, iMac</t>
  </si>
  <si>
    <t>Replaces NYDP0108</t>
  </si>
  <si>
    <t>No - not being replaced</t>
  </si>
  <si>
    <t>No - being decommissioned</t>
  </si>
  <si>
    <t>No - already have</t>
  </si>
  <si>
    <t>No - not applicable, desktop</t>
  </si>
  <si>
    <t>Yes - DVI</t>
  </si>
  <si>
    <t>Yes - DL DVI</t>
  </si>
  <si>
    <t>No - not applicable, press check machine</t>
  </si>
  <si>
    <t>No - current display has mini DP</t>
  </si>
  <si>
    <t>No - special case</t>
  </si>
  <si>
    <t>No - no business need</t>
  </si>
  <si>
    <t>No - not necessary (Shane)</t>
  </si>
  <si>
    <t>No - don't need</t>
  </si>
  <si>
    <t>Yes - purchase from 3rd party</t>
  </si>
  <si>
    <t>Replace with new Mac Pro DTDU0187</t>
  </si>
  <si>
    <t>Replace with DTLP0107</t>
  </si>
  <si>
    <t>Replace with NYLP0140</t>
  </si>
  <si>
    <t>Replace with NYLP0152</t>
  </si>
  <si>
    <t>Quadro S/N</t>
  </si>
  <si>
    <t>DTDU0185</t>
  </si>
  <si>
    <t>325112053161</t>
  </si>
  <si>
    <t>Replace with DTDU0185</t>
  </si>
  <si>
    <t>Currently in use; awaiting availability</t>
  </si>
  <si>
    <t>Ready for Decommission</t>
  </si>
  <si>
    <t>Ready for Deployment Prep (Provisioning &amp; Software Configuration)</t>
  </si>
  <si>
    <t>DTDU0187</t>
  </si>
  <si>
    <t>DTDU0189</t>
  </si>
  <si>
    <t>Replaces DTDT0150</t>
  </si>
  <si>
    <t>Replaces DTDT0149</t>
  </si>
  <si>
    <t>Ask - does this need to be upgraded, or will MacBook Pro be enough?</t>
  </si>
  <si>
    <t>DTDU0190</t>
  </si>
  <si>
    <t>DTDU0191</t>
  </si>
  <si>
    <t>Replaces DTDP0081</t>
  </si>
  <si>
    <t>Replaces DTDP0048</t>
  </si>
  <si>
    <t>DTDU0192</t>
  </si>
  <si>
    <t>Robert Wright New Desktop</t>
  </si>
  <si>
    <t>Replaces DTDP0133</t>
  </si>
  <si>
    <t>Replaces DTDT0136</t>
  </si>
  <si>
    <t>DTLX0194</t>
  </si>
  <si>
    <t>DTLX0195</t>
  </si>
  <si>
    <t>NYLX0196</t>
  </si>
  <si>
    <t>NYLX0197</t>
  </si>
  <si>
    <t>NYLX0198</t>
  </si>
  <si>
    <t>Sheila O'Hara New Laptop</t>
  </si>
  <si>
    <t>Lori Delisi New Laptop</t>
  </si>
  <si>
    <t>Replaces DTLM0113</t>
  </si>
  <si>
    <t>Replaces DTLN0058</t>
  </si>
  <si>
    <t>NYLX0186</t>
  </si>
  <si>
    <t>NYDP0048</t>
  </si>
  <si>
    <t>NYDP0081</t>
  </si>
  <si>
    <t>NY Freelance New Desktop</t>
  </si>
  <si>
    <t>Replace with NYDP0048</t>
  </si>
  <si>
    <t>Replace with NYDP0081</t>
  </si>
  <si>
    <t>NYDT0150</t>
  </si>
  <si>
    <t>New Hotelling Workstation</t>
  </si>
  <si>
    <t>Mac Update Test Machine</t>
  </si>
  <si>
    <t>AVANTI19</t>
  </si>
  <si>
    <t>Tom Chicoine New Press Check Laptop</t>
  </si>
  <si>
    <t>Pete Pultz New Press Check Laptop</t>
  </si>
  <si>
    <t>Megan Walsh</t>
  </si>
  <si>
    <t>Lee Land</t>
  </si>
  <si>
    <t>Pete Pultz</t>
  </si>
  <si>
    <t>Tom Chicoine</t>
  </si>
  <si>
    <t>Adam Stanford</t>
  </si>
  <si>
    <t>Barry Borchardt</t>
  </si>
  <si>
    <t>Lindee Robinson</t>
  </si>
  <si>
    <t>Replaces DTLM0079</t>
  </si>
  <si>
    <t>Replaces DTLO0080</t>
  </si>
  <si>
    <t>Replaces DTDE0160</t>
  </si>
  <si>
    <t>Replaces NYLO0114</t>
  </si>
  <si>
    <t>Replaces NYLP0152</t>
  </si>
  <si>
    <t>Replaces NYLP0140</t>
  </si>
  <si>
    <t>Replaces NYLL0060</t>
  </si>
  <si>
    <t>Replaces DTLN0100</t>
  </si>
  <si>
    <t>DTDU0200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</si>
</sst>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FF0000"/>
      <name val="Calibri"/>
      <scheme val="minor"/>
    </font>
    <font>
      <b/>
      <sz val="12"/>
      <color rgb="FF9C650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9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theme="6"/>
      </top>
      <bottom style="thin">
        <color theme="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/>
      <top style="double">
        <color theme="6"/>
      </top>
      <bottom style="thin">
        <color theme="6"/>
      </bottom>
      <diagonal/>
    </border>
    <border>
      <left/>
      <right style="thin">
        <color theme="6"/>
      </right>
      <top style="double">
        <color theme="6"/>
      </top>
      <bottom style="thin">
        <color theme="6"/>
      </bottom>
      <diagonal/>
    </border>
  </borders>
  <cellStyleXfs count="8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0" xfId="1" applyFill="1"/>
    <xf numFmtId="0" fontId="4" fillId="0" borderId="0" xfId="1" applyFont="1" applyFill="1" applyAlignment="1">
      <alignment horizontal="center" vertic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6" borderId="2" xfId="0" applyFill="1" applyBorder="1"/>
    <xf numFmtId="0" fontId="0" fillId="5" borderId="2" xfId="0" applyFill="1" applyBorder="1"/>
    <xf numFmtId="49" fontId="0" fillId="0" borderId="0" xfId="0" applyNumberFormat="1" applyAlignment="1">
      <alignment horizontal="center" vertical="center"/>
    </xf>
    <xf numFmtId="0" fontId="7" fillId="6" borderId="0" xfId="1" applyFont="1" applyFill="1" applyAlignment="1">
      <alignment horizontal="center" vertical="center"/>
    </xf>
    <xf numFmtId="0" fontId="0" fillId="8" borderId="2" xfId="0" applyFill="1" applyBorder="1"/>
    <xf numFmtId="0" fontId="0" fillId="8" borderId="0" xfId="0" applyFill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9" borderId="0" xfId="0" applyFon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3" borderId="2" xfId="0" applyFill="1" applyBorder="1"/>
    <xf numFmtId="0" fontId="0" fillId="7" borderId="0" xfId="0" applyFill="1"/>
    <xf numFmtId="0" fontId="0" fillId="9" borderId="2" xfId="0" applyFill="1" applyBorder="1"/>
    <xf numFmtId="0" fontId="0" fillId="10" borderId="0" xfId="0" applyFill="1"/>
    <xf numFmtId="0" fontId="0" fillId="7" borderId="2" xfId="0" applyFill="1" applyBorder="1"/>
    <xf numFmtId="0" fontId="11" fillId="4" borderId="2" xfId="0" applyFont="1" applyFill="1" applyBorder="1"/>
    <xf numFmtId="0" fontId="0" fillId="11" borderId="0" xfId="0" applyFill="1"/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10" fillId="9" borderId="0" xfId="0" applyNumberFormat="1" applyFont="1" applyFill="1" applyAlignment="1">
      <alignment horizontal="center" vertical="center"/>
    </xf>
    <xf numFmtId="0" fontId="4" fillId="9" borderId="0" xfId="1" applyFont="1" applyFill="1" applyAlignment="1">
      <alignment horizontal="center" vertical="center"/>
    </xf>
    <xf numFmtId="0" fontId="10" fillId="9" borderId="0" xfId="0" applyFont="1" applyFill="1"/>
    <xf numFmtId="0" fontId="8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9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/>
    </xf>
    <xf numFmtId="49" fontId="10" fillId="11" borderId="0" xfId="0" applyNumberFormat="1" applyFont="1" applyFill="1" applyAlignment="1">
      <alignment horizontal="center" vertical="center"/>
    </xf>
    <xf numFmtId="0" fontId="4" fillId="11" borderId="0" xfId="1" applyFont="1" applyFill="1" applyAlignment="1">
      <alignment horizontal="center" vertical="center"/>
    </xf>
    <xf numFmtId="0" fontId="10" fillId="11" borderId="0" xfId="0" applyFont="1" applyFill="1"/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49" fontId="10" fillId="7" borderId="0" xfId="0" applyNumberFormat="1" applyFont="1" applyFill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49" fontId="10" fillId="10" borderId="0" xfId="0" applyNumberFormat="1" applyFont="1" applyFill="1" applyAlignment="1">
      <alignment horizontal="center" vertical="center"/>
    </xf>
    <xf numFmtId="0" fontId="10" fillId="10" borderId="0" xfId="0" applyFont="1" applyFill="1"/>
    <xf numFmtId="0" fontId="4" fillId="10" borderId="0" xfId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7" fillId="9" borderId="0" xfId="1" applyFont="1" applyFill="1" applyAlignment="1">
      <alignment horizontal="center" vertical="center"/>
    </xf>
    <xf numFmtId="0" fontId="0" fillId="9" borderId="0" xfId="0" applyFill="1"/>
    <xf numFmtId="0" fontId="10" fillId="11" borderId="0" xfId="0" applyFont="1" applyFill="1" applyAlignment="1">
      <alignment horizontal="center" vertical="center" wrapText="1"/>
    </xf>
  </cellXfs>
  <cellStyles count="8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eutral" xfId="1" builtinId="28"/>
    <cellStyle name="Normal" xfId="0" builtinId="0"/>
    <cellStyle name="Normal 2" xfId="2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6"/>
        </right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/>
        <top style="double">
          <color theme="6"/>
        </top>
        <bottom style="thin">
          <color theme="6"/>
        </bottom>
      </border>
    </dxf>
    <dxf>
      <fill>
        <patternFill patternType="solid">
          <fgColor rgb="FF000090"/>
          <bgColor rgb="FF000000"/>
        </patternFill>
      </fill>
    </dxf>
    <dxf>
      <fill>
        <patternFill patternType="solid">
          <fgColor rgb="FF000090"/>
          <bgColor rgb="FF000000"/>
        </patternFill>
      </fill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rgb="FFCCFFCC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rgb="FFCCFFCC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rgb="FFCCFFCC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rgb="FFCCFFCC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rgb="FFCCFFCC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rgb="FFCCFFCC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fill>
        <patternFill patternType="solid">
          <fgColor rgb="FF000090"/>
          <bgColor rgb="FF000000"/>
        </patternFill>
      </fill>
    </dxf>
    <dxf>
      <fill>
        <patternFill patternType="none">
          <fgColor indexed="64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J53" totalsRowCount="1" headerRowDxfId="76" dataDxfId="75">
  <autoFilter ref="A1:AJ52"/>
  <sortState ref="A2:AJ52">
    <sortCondition sortBy="cellColor" ref="A1:A52" dxfId="37"/>
  </sortState>
  <tableColumns count="36">
    <tableColumn id="1" name="Computer Name" dataDxfId="73" totalsRowDxfId="35"/>
    <tableColumn id="25" name="Group#" dataDxfId="72" totalsRowDxfId="34"/>
    <tableColumn id="24" name="Office" dataDxfId="71" totalsRowDxfId="33"/>
    <tableColumn id="4" name="Primary User / Description" dataDxfId="70" totalsRowDxfId="32"/>
    <tableColumn id="22" name="Status" totalsRowFunction="custom" dataDxfId="69" totalsRowDxfId="31">
      <totalsRowFormula>COUNTIF(E2:E52, "Replace with new MacBook Pro")</totalsRowFormula>
    </tableColumn>
    <tableColumn id="23" name="Status of replaced machine" dataDxfId="68" totalsRowDxfId="30"/>
    <tableColumn id="33" name="Column1" dataDxfId="67" totalsRowDxfId="29"/>
    <tableColumn id="29" name="Purchase Thunderbolt to Ethernet Adapter / Mini DP to VGA Adapter / MagSafe 2 Power Adapter / Apple USB SuperDrive?" totalsRowFunction="custom" dataDxfId="66" totalsRowDxfId="28">
      <totalsRowFormula>COUNTIF(H2:H52,"Yes")</totalsRowFormula>
    </tableColumn>
    <tableColumn id="31" name="Purchase Mini DP to DVI / DL DVI Adapter?" totalsRowFunction="custom" dataDxfId="65" totalsRowDxfId="27">
      <totalsRowFormula>COUNTIF(I2:I52,"Yes - DVI")</totalsRowFormula>
    </tableColumn>
    <tableColumn id="35" name="Purchase Quadro 4000?" totalsRowFunction="custom" dataDxfId="64" totalsRowDxfId="26">
      <totalsRowFormula>COUNTIF(J2:J52,"Yes")</totalsRowFormula>
    </tableColumn>
    <tableColumn id="36" name="Purchase 6x4 GB DDR3 Apple memory?" dataDxfId="63" totalsRowDxfId="25"/>
    <tableColumn id="37" name="Purchase 512 GB SSD?" totalsRowFunction="custom" dataDxfId="62" totalsRowDxfId="24">
      <totalsRowFormula>COUNT(L2:L52,"Yes")</totalsRowFormula>
    </tableColumn>
    <tableColumn id="34" name="Purchase 1 TB HD?" dataDxfId="61" totalsRowDxfId="23"/>
    <tableColumn id="32" name="Purchase AppleCare?" dataDxfId="60" totalsRowDxfId="22"/>
    <tableColumn id="26" name="10.8 Compatible" dataDxfId="59" totalsRowDxfId="21"/>
    <tableColumn id="27" name="10.8 License Needed" dataDxfId="58" totalsRowDxfId="20"/>
    <tableColumn id="30" name="Quadro S/N" dataDxfId="57" totalsRowDxfId="19"/>
    <tableColumn id="2" name="Model" dataDxfId="56" totalsRowDxfId="18"/>
    <tableColumn id="3" name="Serial Number" dataDxfId="55" totalsRowDxfId="17"/>
    <tableColumn id="5" name="Asset Number" dataDxfId="54" totalsRowDxfId="16"/>
    <tableColumn id="6" name="CPU Cores" dataDxfId="53" totalsRowDxfId="15"/>
    <tableColumn id="7" name="CPUs" dataDxfId="52" totalsRowDxfId="14"/>
    <tableColumn id="8" name="CPU Speed (GHz)" dataDxfId="51" totalsRowDxfId="13" dataCellStyle="Neutral"/>
    <tableColumn id="9" name="CPU Type" dataDxfId="50" totalsRowDxfId="12" dataCellStyle="Neutral"/>
    <tableColumn id="10" name="Total Memory (GB)" dataDxfId="49" totalsRowDxfId="11"/>
    <tableColumn id="11" name="Memory Configuration (NXS, GB)" dataDxfId="48" totalsRowDxfId="10"/>
    <tableColumn id="12" name="Memory Speed (MHz)" dataDxfId="47" totalsRowDxfId="9"/>
    <tableColumn id="13" name="Display(s) Attached" dataDxfId="46" totalsRowDxfId="8"/>
    <tableColumn id="14" name="Display Serial Numbers" dataDxfId="45" totalsRowDxfId="7"/>
    <tableColumn id="15" name="Graphics Card" dataDxfId="44" totalsRowDxfId="6"/>
    <tableColumn id="21" name="Graphics Card VRAM (MB)" dataDxfId="43" totalsRowDxfId="5"/>
    <tableColumn id="16" name="Primary Drive Type" dataDxfId="42" totalsRowDxfId="4"/>
    <tableColumn id="17" name="Primary Drive Capacity (GB)" dataDxfId="41" totalsRowDxfId="3"/>
    <tableColumn id="18" name="Scratch Disk / Secondary Drive Capacity (GB)" dataDxfId="40" totalsRowDxfId="2"/>
    <tableColumn id="19" name="Additional Disk Capacity (GB)" dataDxfId="39" totalsRowDxfId="1"/>
    <tableColumn id="20" name="Additional Disk Capacity 2(GB)" dataDxfId="38" totalsRow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64"/>
  <sheetViews>
    <sheetView tabSelected="1" topLeftCell="A29" zoomScale="175" zoomScaleNormal="175" zoomScalePageLayoutView="175" workbookViewId="0">
      <selection activeCell="C48" sqref="C48"/>
    </sheetView>
  </sheetViews>
  <sheetFormatPr baseColWidth="10" defaultColWidth="8.83203125" defaultRowHeight="15" x14ac:dyDescent="0"/>
  <cols>
    <col min="1" max="2" width="14.5" customWidth="1"/>
    <col min="3" max="3" width="11.1640625" customWidth="1"/>
    <col min="4" max="4" width="33.5" bestFit="1" customWidth="1"/>
    <col min="5" max="5" width="53.1640625" bestFit="1" customWidth="1"/>
    <col min="6" max="6" width="27.33203125" bestFit="1" customWidth="1"/>
    <col min="7" max="7" width="27.33203125" hidden="1" customWidth="1"/>
    <col min="8" max="8" width="28.33203125" bestFit="1" customWidth="1"/>
    <col min="9" max="9" width="31.83203125" bestFit="1" customWidth="1"/>
    <col min="10" max="10" width="24.6640625" bestFit="1" customWidth="1"/>
    <col min="11" max="11" width="39.6640625" bestFit="1" customWidth="1"/>
    <col min="12" max="12" width="25.5" customWidth="1"/>
    <col min="13" max="13" width="26.33203125" customWidth="1"/>
    <col min="14" max="14" width="26.5" customWidth="1"/>
    <col min="15" max="15" width="16.5" hidden="1" customWidth="1"/>
    <col min="16" max="16" width="22.33203125" hidden="1" customWidth="1"/>
    <col min="17" max="17" width="15.6640625" bestFit="1" customWidth="1"/>
    <col min="18" max="18" width="21.83203125" hidden="1" customWidth="1"/>
    <col min="20" max="20" width="9.83203125" hidden="1" customWidth="1"/>
    <col min="21" max="21" width="8.83203125" hidden="1" customWidth="1"/>
    <col min="22" max="22" width="19.5" hidden="1" customWidth="1"/>
    <col min="23" max="23" width="16.83203125" style="3" hidden="1" customWidth="1"/>
    <col min="24" max="24" width="16.5" hidden="1" customWidth="1"/>
    <col min="25" max="25" width="26.83203125" customWidth="1"/>
    <col min="26" max="26" width="18.5" customWidth="1"/>
    <col min="27" max="27" width="27.5" customWidth="1"/>
    <col min="28" max="28" width="19.33203125" customWidth="1"/>
    <col min="29" max="29" width="20.5" bestFit="1" customWidth="1"/>
    <col min="30" max="30" width="19.83203125" bestFit="1" customWidth="1"/>
    <col min="31" max="31" width="16.33203125" customWidth="1"/>
    <col min="32" max="32" width="22.83203125" customWidth="1"/>
    <col min="33" max="33" width="35.33203125" customWidth="1"/>
    <col min="34" max="34" width="23.83203125" customWidth="1"/>
    <col min="35" max="35" width="24.83203125" customWidth="1"/>
  </cols>
  <sheetData>
    <row r="1" spans="1:36" ht="85" customHeight="1">
      <c r="A1" s="2" t="s">
        <v>0</v>
      </c>
      <c r="B1" s="2" t="s">
        <v>228</v>
      </c>
      <c r="C1" s="2" t="s">
        <v>225</v>
      </c>
      <c r="D1" s="2" t="s">
        <v>2</v>
      </c>
      <c r="E1" s="2" t="s">
        <v>214</v>
      </c>
      <c r="F1" s="2" t="s">
        <v>219</v>
      </c>
      <c r="G1" s="2" t="s">
        <v>296</v>
      </c>
      <c r="H1" s="8" t="s">
        <v>282</v>
      </c>
      <c r="I1" s="8" t="s">
        <v>289</v>
      </c>
      <c r="J1" s="8" t="s">
        <v>284</v>
      </c>
      <c r="K1" s="8" t="s">
        <v>285</v>
      </c>
      <c r="L1" s="8" t="s">
        <v>299</v>
      </c>
      <c r="M1" s="8" t="s">
        <v>300</v>
      </c>
      <c r="N1" s="2" t="s">
        <v>283</v>
      </c>
      <c r="O1" s="2" t="s">
        <v>233</v>
      </c>
      <c r="P1" s="2" t="s">
        <v>236</v>
      </c>
      <c r="Q1" s="2" t="s">
        <v>325</v>
      </c>
      <c r="R1" s="2" t="s">
        <v>46</v>
      </c>
      <c r="S1" s="2" t="s">
        <v>7</v>
      </c>
      <c r="T1" s="2" t="s">
        <v>1</v>
      </c>
      <c r="U1" s="2" t="s">
        <v>3</v>
      </c>
      <c r="V1" s="2" t="s">
        <v>4</v>
      </c>
      <c r="W1" s="2" t="s">
        <v>144</v>
      </c>
      <c r="X1" s="4" t="s">
        <v>5</v>
      </c>
      <c r="Y1" s="2" t="s">
        <v>145</v>
      </c>
      <c r="Z1" s="2" t="s">
        <v>146</v>
      </c>
      <c r="AA1" s="2" t="s">
        <v>147</v>
      </c>
      <c r="AB1" s="2" t="s">
        <v>6</v>
      </c>
      <c r="AC1" s="2" t="s">
        <v>8</v>
      </c>
      <c r="AD1" s="2" t="s">
        <v>186</v>
      </c>
      <c r="AE1" s="2" t="s">
        <v>188</v>
      </c>
      <c r="AF1" s="2" t="s">
        <v>177</v>
      </c>
      <c r="AG1" s="2" t="s">
        <v>148</v>
      </c>
      <c r="AH1" s="2" t="s">
        <v>149</v>
      </c>
      <c r="AI1" s="2" t="s">
        <v>150</v>
      </c>
      <c r="AJ1" s="2" t="s">
        <v>165</v>
      </c>
    </row>
    <row r="2" spans="1:36" s="44" customFormat="1">
      <c r="A2" s="41" t="s">
        <v>10</v>
      </c>
      <c r="B2" s="41" t="s">
        <v>230</v>
      </c>
      <c r="C2" s="41" t="s">
        <v>226</v>
      </c>
      <c r="D2" s="41" t="s">
        <v>91</v>
      </c>
      <c r="E2" s="41" t="s">
        <v>215</v>
      </c>
      <c r="F2" s="41" t="s">
        <v>212</v>
      </c>
      <c r="G2" s="41"/>
      <c r="H2" s="41" t="s">
        <v>311</v>
      </c>
      <c r="I2" s="41" t="s">
        <v>311</v>
      </c>
      <c r="J2" s="41" t="s">
        <v>317</v>
      </c>
      <c r="K2" s="41" t="s">
        <v>318</v>
      </c>
      <c r="L2" s="41" t="s">
        <v>234</v>
      </c>
      <c r="M2" s="41" t="s">
        <v>301</v>
      </c>
      <c r="N2" s="41" t="s">
        <v>304</v>
      </c>
      <c r="O2" s="41" t="s">
        <v>235</v>
      </c>
      <c r="P2" s="41" t="s">
        <v>235</v>
      </c>
      <c r="Q2" s="42"/>
      <c r="R2" s="41" t="s">
        <v>45</v>
      </c>
      <c r="S2" s="41" t="s">
        <v>55</v>
      </c>
      <c r="T2" s="41">
        <v>3</v>
      </c>
      <c r="U2" s="41">
        <v>4</v>
      </c>
      <c r="V2" s="41">
        <v>2</v>
      </c>
      <c r="W2" s="41">
        <v>2.66</v>
      </c>
      <c r="X2" s="43" t="s">
        <v>141</v>
      </c>
      <c r="Y2" s="41">
        <v>8</v>
      </c>
      <c r="Z2" s="41" t="s">
        <v>152</v>
      </c>
      <c r="AA2" s="41">
        <v>667</v>
      </c>
      <c r="AB2" s="41" t="s">
        <v>134</v>
      </c>
      <c r="AC2" s="41" t="s">
        <v>142</v>
      </c>
      <c r="AD2" s="41" t="s">
        <v>187</v>
      </c>
      <c r="AE2" s="41">
        <v>256</v>
      </c>
      <c r="AF2" s="41" t="s">
        <v>179</v>
      </c>
      <c r="AG2" s="41">
        <v>232.89</v>
      </c>
      <c r="AH2" s="41" t="s">
        <v>44</v>
      </c>
      <c r="AI2" s="41" t="s">
        <v>44</v>
      </c>
      <c r="AJ2" s="41" t="s">
        <v>44</v>
      </c>
    </row>
    <row r="3" spans="1:36" s="44" customFormat="1">
      <c r="A3" s="41" t="s">
        <v>39</v>
      </c>
      <c r="B3" s="41"/>
      <c r="C3" s="41" t="s">
        <v>226</v>
      </c>
      <c r="D3" s="41" t="s">
        <v>91</v>
      </c>
      <c r="E3" s="41" t="s">
        <v>212</v>
      </c>
      <c r="F3" s="41" t="s">
        <v>44</v>
      </c>
      <c r="G3" s="41"/>
      <c r="H3" s="41" t="s">
        <v>309</v>
      </c>
      <c r="I3" s="41" t="s">
        <v>309</v>
      </c>
      <c r="J3" s="41" t="s">
        <v>309</v>
      </c>
      <c r="K3" s="41" t="s">
        <v>309</v>
      </c>
      <c r="L3" s="41" t="s">
        <v>309</v>
      </c>
      <c r="M3" s="41" t="s">
        <v>309</v>
      </c>
      <c r="N3" s="41" t="s">
        <v>309</v>
      </c>
      <c r="O3" s="41" t="s">
        <v>235</v>
      </c>
      <c r="P3" s="41" t="s">
        <v>235</v>
      </c>
      <c r="Q3" s="42"/>
      <c r="R3" s="41" t="s">
        <v>45</v>
      </c>
      <c r="S3" s="41" t="s">
        <v>84</v>
      </c>
      <c r="T3" s="41">
        <v>160</v>
      </c>
      <c r="U3" s="41">
        <v>4</v>
      </c>
      <c r="V3" s="41">
        <v>2</v>
      </c>
      <c r="W3" s="41">
        <v>2.66</v>
      </c>
      <c r="X3" s="43" t="s">
        <v>141</v>
      </c>
      <c r="Y3" s="41">
        <v>6</v>
      </c>
      <c r="Z3" s="41" t="s">
        <v>172</v>
      </c>
      <c r="AA3" s="41">
        <v>667</v>
      </c>
      <c r="AB3" s="41" t="s">
        <v>114</v>
      </c>
      <c r="AC3" s="41" t="s">
        <v>114</v>
      </c>
      <c r="AD3" s="41" t="s">
        <v>187</v>
      </c>
      <c r="AE3" s="41">
        <v>256</v>
      </c>
      <c r="AF3" s="41" t="s">
        <v>179</v>
      </c>
      <c r="AG3" s="41">
        <v>232.89</v>
      </c>
      <c r="AH3" s="41">
        <v>149.05000000000001</v>
      </c>
      <c r="AI3" s="41" t="s">
        <v>44</v>
      </c>
      <c r="AJ3" s="41" t="s">
        <v>44</v>
      </c>
    </row>
    <row r="4" spans="1:36" s="44" customFormat="1">
      <c r="A4" s="41" t="s">
        <v>16</v>
      </c>
      <c r="B4" s="41"/>
      <c r="C4" s="41" t="s">
        <v>226</v>
      </c>
      <c r="D4" s="41" t="s">
        <v>91</v>
      </c>
      <c r="E4" s="41" t="s">
        <v>212</v>
      </c>
      <c r="F4" s="41" t="s">
        <v>44</v>
      </c>
      <c r="G4" s="41"/>
      <c r="H4" s="41" t="s">
        <v>309</v>
      </c>
      <c r="I4" s="41" t="s">
        <v>309</v>
      </c>
      <c r="J4" s="41" t="s">
        <v>309</v>
      </c>
      <c r="K4" s="41" t="s">
        <v>309</v>
      </c>
      <c r="L4" s="41" t="s">
        <v>309</v>
      </c>
      <c r="M4" s="41" t="s">
        <v>309</v>
      </c>
      <c r="N4" s="41" t="s">
        <v>309</v>
      </c>
      <c r="O4" s="41" t="s">
        <v>234</v>
      </c>
      <c r="P4" s="41" t="s">
        <v>235</v>
      </c>
      <c r="Q4" s="42"/>
      <c r="R4" s="41" t="s">
        <v>45</v>
      </c>
      <c r="S4" s="41" t="s">
        <v>61</v>
      </c>
      <c r="T4" s="41">
        <v>40</v>
      </c>
      <c r="U4" s="41">
        <v>4</v>
      </c>
      <c r="V4" s="41">
        <v>1</v>
      </c>
      <c r="W4" s="41">
        <v>2.66</v>
      </c>
      <c r="X4" s="43" t="s">
        <v>143</v>
      </c>
      <c r="Y4" s="41" t="s">
        <v>201</v>
      </c>
      <c r="Z4" s="41" t="s">
        <v>201</v>
      </c>
      <c r="AA4" s="41">
        <v>1066</v>
      </c>
      <c r="AB4" s="41" t="s">
        <v>114</v>
      </c>
      <c r="AC4" s="41" t="s">
        <v>114</v>
      </c>
      <c r="AD4" s="41" t="s">
        <v>189</v>
      </c>
      <c r="AE4" s="41">
        <v>512</v>
      </c>
      <c r="AF4" s="41" t="s">
        <v>179</v>
      </c>
      <c r="AG4" s="41">
        <v>596.16999999999996</v>
      </c>
      <c r="AH4" s="41"/>
      <c r="AI4" s="41" t="s">
        <v>44</v>
      </c>
      <c r="AJ4" s="41" t="s">
        <v>44</v>
      </c>
    </row>
    <row r="5" spans="1:36" s="36" customFormat="1">
      <c r="A5" s="41" t="s">
        <v>37</v>
      </c>
      <c r="B5" s="41" t="s">
        <v>230</v>
      </c>
      <c r="C5" s="41" t="s">
        <v>226</v>
      </c>
      <c r="D5" s="41" t="s">
        <v>91</v>
      </c>
      <c r="E5" s="41" t="s">
        <v>216</v>
      </c>
      <c r="F5" s="41" t="s">
        <v>212</v>
      </c>
      <c r="G5" s="41"/>
      <c r="H5" s="41" t="s">
        <v>311</v>
      </c>
      <c r="I5" s="41" t="s">
        <v>311</v>
      </c>
      <c r="J5" s="41" t="s">
        <v>235</v>
      </c>
      <c r="K5" s="41" t="s">
        <v>286</v>
      </c>
      <c r="L5" s="41" t="s">
        <v>234</v>
      </c>
      <c r="M5" s="41" t="s">
        <v>301</v>
      </c>
      <c r="N5" s="41" t="s">
        <v>304</v>
      </c>
      <c r="O5" s="41" t="s">
        <v>234</v>
      </c>
      <c r="P5" s="41" t="s">
        <v>235</v>
      </c>
      <c r="Q5" s="42"/>
      <c r="R5" s="41" t="s">
        <v>45</v>
      </c>
      <c r="S5" s="41" t="s">
        <v>82</v>
      </c>
      <c r="T5" s="41">
        <v>154</v>
      </c>
      <c r="U5" s="41">
        <v>4</v>
      </c>
      <c r="V5" s="41">
        <v>1</v>
      </c>
      <c r="W5" s="41">
        <v>2.66</v>
      </c>
      <c r="X5" s="43" t="s">
        <v>143</v>
      </c>
      <c r="Y5" s="41">
        <v>8</v>
      </c>
      <c r="Z5" s="41" t="s">
        <v>164</v>
      </c>
      <c r="AA5" s="41">
        <v>1066</v>
      </c>
      <c r="AB5" s="41" t="s">
        <v>135</v>
      </c>
      <c r="AC5" s="41" t="s">
        <v>126</v>
      </c>
      <c r="AD5" s="41" t="s">
        <v>190</v>
      </c>
      <c r="AE5" s="41">
        <v>1024</v>
      </c>
      <c r="AF5" s="41" t="s">
        <v>179</v>
      </c>
      <c r="AG5" s="41">
        <v>931.51</v>
      </c>
      <c r="AH5" s="41">
        <v>149.05000000000001</v>
      </c>
      <c r="AI5" s="41" t="s">
        <v>44</v>
      </c>
      <c r="AJ5" s="41" t="s">
        <v>44</v>
      </c>
    </row>
    <row r="6" spans="1:36" s="26" customFormat="1">
      <c r="A6" s="41" t="s">
        <v>27</v>
      </c>
      <c r="B6" s="41" t="s">
        <v>232</v>
      </c>
      <c r="C6" s="41" t="s">
        <v>226</v>
      </c>
      <c r="D6" s="41" t="s">
        <v>96</v>
      </c>
      <c r="E6" s="41" t="s">
        <v>237</v>
      </c>
      <c r="F6" s="41" t="s">
        <v>212</v>
      </c>
      <c r="G6" s="41"/>
      <c r="H6" s="41" t="s">
        <v>234</v>
      </c>
      <c r="I6" s="41" t="s">
        <v>312</v>
      </c>
      <c r="J6" s="41" t="s">
        <v>302</v>
      </c>
      <c r="K6" s="41" t="s">
        <v>302</v>
      </c>
      <c r="L6" s="41" t="s">
        <v>302</v>
      </c>
      <c r="M6" s="41" t="s">
        <v>302</v>
      </c>
      <c r="N6" s="41" t="s">
        <v>234</v>
      </c>
      <c r="O6" s="41" t="s">
        <v>235</v>
      </c>
      <c r="P6" s="41" t="s">
        <v>235</v>
      </c>
      <c r="Q6" s="42"/>
      <c r="R6" s="41" t="s">
        <v>49</v>
      </c>
      <c r="S6" s="41" t="s">
        <v>72</v>
      </c>
      <c r="T6" s="41">
        <v>113</v>
      </c>
      <c r="U6" s="41">
        <v>2</v>
      </c>
      <c r="V6" s="41">
        <v>1</v>
      </c>
      <c r="W6" s="41">
        <v>2.33</v>
      </c>
      <c r="X6" s="43" t="s">
        <v>159</v>
      </c>
      <c r="Y6" s="41">
        <v>3</v>
      </c>
      <c r="Z6" s="41" t="s">
        <v>160</v>
      </c>
      <c r="AA6" s="41">
        <v>667</v>
      </c>
      <c r="AB6" s="41" t="s">
        <v>130</v>
      </c>
      <c r="AC6" s="41" t="s">
        <v>119</v>
      </c>
      <c r="AD6" s="41" t="s">
        <v>194</v>
      </c>
      <c r="AE6" s="41">
        <v>256</v>
      </c>
      <c r="AF6" s="41" t="s">
        <v>179</v>
      </c>
      <c r="AG6" s="41">
        <v>111.79</v>
      </c>
      <c r="AH6" s="41" t="s">
        <v>44</v>
      </c>
      <c r="AI6" s="41" t="s">
        <v>44</v>
      </c>
      <c r="AJ6" s="41" t="s">
        <v>44</v>
      </c>
    </row>
    <row r="7" spans="1:36" s="26" customFormat="1">
      <c r="A7" s="41" t="s">
        <v>17</v>
      </c>
      <c r="B7" s="41" t="s">
        <v>232</v>
      </c>
      <c r="C7" s="41" t="s">
        <v>226</v>
      </c>
      <c r="D7" s="41" t="s">
        <v>96</v>
      </c>
      <c r="E7" s="41" t="s">
        <v>237</v>
      </c>
      <c r="F7" s="41" t="s">
        <v>212</v>
      </c>
      <c r="G7" s="41"/>
      <c r="H7" s="41" t="s">
        <v>234</v>
      </c>
      <c r="I7" s="41" t="s">
        <v>312</v>
      </c>
      <c r="J7" s="41" t="s">
        <v>302</v>
      </c>
      <c r="K7" s="41" t="s">
        <v>302</v>
      </c>
      <c r="L7" s="41" t="s">
        <v>302</v>
      </c>
      <c r="M7" s="41" t="s">
        <v>302</v>
      </c>
      <c r="N7" s="41" t="s">
        <v>234</v>
      </c>
      <c r="O7" s="41" t="s">
        <v>234</v>
      </c>
      <c r="P7" s="41" t="s">
        <v>235</v>
      </c>
      <c r="Q7" s="42"/>
      <c r="R7" s="41" t="s">
        <v>49</v>
      </c>
      <c r="S7" s="41" t="s">
        <v>62</v>
      </c>
      <c r="T7" s="41">
        <v>58</v>
      </c>
      <c r="U7" s="41">
        <v>2</v>
      </c>
      <c r="V7" s="41">
        <v>1</v>
      </c>
      <c r="W7" s="41">
        <v>2.2000000000000002</v>
      </c>
      <c r="X7" s="43" t="s">
        <v>159</v>
      </c>
      <c r="Y7" s="41">
        <v>4</v>
      </c>
      <c r="Z7" s="41" t="s">
        <v>156</v>
      </c>
      <c r="AA7" s="41">
        <v>667</v>
      </c>
      <c r="AB7" s="41" t="s">
        <v>130</v>
      </c>
      <c r="AC7" s="41" t="s">
        <v>115</v>
      </c>
      <c r="AD7" s="41" t="s">
        <v>195</v>
      </c>
      <c r="AE7" s="41">
        <v>128</v>
      </c>
      <c r="AF7" s="41" t="s">
        <v>179</v>
      </c>
      <c r="AG7" s="41">
        <v>149.05000000000001</v>
      </c>
      <c r="AH7" s="41" t="s">
        <v>44</v>
      </c>
      <c r="AI7" s="41" t="s">
        <v>44</v>
      </c>
      <c r="AJ7" s="41" t="s">
        <v>44</v>
      </c>
    </row>
    <row r="8" spans="1:36" s="36" customFormat="1">
      <c r="A8" s="41" t="s">
        <v>24</v>
      </c>
      <c r="B8" s="41" t="s">
        <v>231</v>
      </c>
      <c r="C8" s="41" t="s">
        <v>227</v>
      </c>
      <c r="D8" s="41" t="s">
        <v>91</v>
      </c>
      <c r="E8" s="41" t="s">
        <v>358</v>
      </c>
      <c r="F8" s="41" t="s">
        <v>212</v>
      </c>
      <c r="G8" s="41"/>
      <c r="H8" s="41" t="s">
        <v>311</v>
      </c>
      <c r="I8" s="41" t="s">
        <v>311</v>
      </c>
      <c r="J8" s="41" t="s">
        <v>317</v>
      </c>
      <c r="K8" s="41" t="s">
        <v>317</v>
      </c>
      <c r="L8" s="58" t="s">
        <v>317</v>
      </c>
      <c r="M8" s="41" t="s">
        <v>317</v>
      </c>
      <c r="N8" s="41" t="s">
        <v>304</v>
      </c>
      <c r="O8" s="41" t="s">
        <v>235</v>
      </c>
      <c r="P8" s="41" t="s">
        <v>235</v>
      </c>
      <c r="Q8" s="42"/>
      <c r="R8" s="41" t="s">
        <v>45</v>
      </c>
      <c r="S8" s="41" t="s">
        <v>69</v>
      </c>
      <c r="T8" s="41">
        <v>109</v>
      </c>
      <c r="U8" s="41">
        <v>4</v>
      </c>
      <c r="V8" s="41">
        <v>2</v>
      </c>
      <c r="W8" s="41">
        <v>2.66</v>
      </c>
      <c r="X8" s="43" t="s">
        <v>141</v>
      </c>
      <c r="Y8" s="41">
        <v>8</v>
      </c>
      <c r="Z8" s="41" t="s">
        <v>164</v>
      </c>
      <c r="AA8" s="41">
        <v>667</v>
      </c>
      <c r="AB8" s="41" t="s">
        <v>131</v>
      </c>
      <c r="AC8" s="41" t="s">
        <v>117</v>
      </c>
      <c r="AD8" s="41" t="s">
        <v>187</v>
      </c>
      <c r="AE8" s="41">
        <v>256</v>
      </c>
      <c r="AF8" s="41" t="s">
        <v>179</v>
      </c>
      <c r="AG8" s="41">
        <v>232.89</v>
      </c>
      <c r="AH8" s="41">
        <v>149.05000000000001</v>
      </c>
      <c r="AI8" s="41">
        <v>149.05000000000001</v>
      </c>
      <c r="AJ8" s="41" t="s">
        <v>44</v>
      </c>
    </row>
    <row r="9" spans="1:36" s="36" customFormat="1">
      <c r="A9" s="41" t="s">
        <v>23</v>
      </c>
      <c r="B9" s="41"/>
      <c r="C9" s="41" t="s">
        <v>227</v>
      </c>
      <c r="D9" s="41" t="s">
        <v>91</v>
      </c>
      <c r="E9" s="41" t="s">
        <v>359</v>
      </c>
      <c r="F9" s="41" t="s">
        <v>212</v>
      </c>
      <c r="G9" s="41"/>
      <c r="H9" s="41" t="s">
        <v>311</v>
      </c>
      <c r="I9" s="41" t="s">
        <v>311</v>
      </c>
      <c r="J9" s="41" t="s">
        <v>234</v>
      </c>
      <c r="K9" s="41" t="s">
        <v>286</v>
      </c>
      <c r="L9" s="41" t="s">
        <v>234</v>
      </c>
      <c r="M9" s="41" t="s">
        <v>234</v>
      </c>
      <c r="N9" s="41" t="s">
        <v>304</v>
      </c>
      <c r="O9" s="41" t="s">
        <v>234</v>
      </c>
      <c r="P9" s="41" t="s">
        <v>234</v>
      </c>
      <c r="Q9" s="42"/>
      <c r="R9" s="41" t="s">
        <v>45</v>
      </c>
      <c r="S9" s="41" t="s">
        <v>68</v>
      </c>
      <c r="T9" s="41">
        <v>108</v>
      </c>
      <c r="U9" s="41">
        <v>4</v>
      </c>
      <c r="V9" s="41">
        <v>1</v>
      </c>
      <c r="W9" s="41">
        <v>2.66</v>
      </c>
      <c r="X9" s="43" t="s">
        <v>143</v>
      </c>
      <c r="Y9" s="41">
        <v>8</v>
      </c>
      <c r="Z9" s="41" t="s">
        <v>164</v>
      </c>
      <c r="AA9" s="41">
        <v>1066</v>
      </c>
      <c r="AB9" s="41" t="s">
        <v>129</v>
      </c>
      <c r="AC9" s="41" t="s">
        <v>116</v>
      </c>
      <c r="AD9" s="41" t="s">
        <v>189</v>
      </c>
      <c r="AE9" s="41">
        <v>512</v>
      </c>
      <c r="AF9" s="41" t="s">
        <v>179</v>
      </c>
      <c r="AG9" s="41">
        <v>596.16999999999996</v>
      </c>
      <c r="AH9" s="41">
        <v>149.05000000000001</v>
      </c>
      <c r="AI9" s="41">
        <v>233.76</v>
      </c>
      <c r="AJ9" s="41">
        <v>74.53</v>
      </c>
    </row>
    <row r="10" spans="1:36" s="26" customFormat="1">
      <c r="A10" s="41" t="s">
        <v>18</v>
      </c>
      <c r="B10" s="41" t="s">
        <v>231</v>
      </c>
      <c r="C10" s="41" t="s">
        <v>227</v>
      </c>
      <c r="D10" s="41" t="s">
        <v>96</v>
      </c>
      <c r="E10" s="41" t="s">
        <v>237</v>
      </c>
      <c r="F10" s="41" t="s">
        <v>212</v>
      </c>
      <c r="G10" s="41"/>
      <c r="H10" s="41" t="s">
        <v>234</v>
      </c>
      <c r="I10" s="41" t="s">
        <v>312</v>
      </c>
      <c r="J10" s="41" t="s">
        <v>302</v>
      </c>
      <c r="K10" s="41" t="s">
        <v>302</v>
      </c>
      <c r="L10" s="41" t="s">
        <v>302</v>
      </c>
      <c r="M10" s="41" t="s">
        <v>302</v>
      </c>
      <c r="N10" s="41" t="s">
        <v>234</v>
      </c>
      <c r="O10" s="41" t="s">
        <v>235</v>
      </c>
      <c r="P10" s="41" t="s">
        <v>235</v>
      </c>
      <c r="Q10" s="42"/>
      <c r="R10" s="41" t="s">
        <v>49</v>
      </c>
      <c r="S10" s="41" t="s">
        <v>63</v>
      </c>
      <c r="T10" s="41">
        <v>60</v>
      </c>
      <c r="U10" s="41">
        <v>2</v>
      </c>
      <c r="V10" s="41">
        <v>1</v>
      </c>
      <c r="W10" s="41">
        <v>2.16</v>
      </c>
      <c r="X10" s="43" t="s">
        <v>159</v>
      </c>
      <c r="Y10" s="41">
        <v>3</v>
      </c>
      <c r="Z10" s="41" t="s">
        <v>160</v>
      </c>
      <c r="AA10" s="41">
        <v>667</v>
      </c>
      <c r="AB10" s="41" t="s">
        <v>161</v>
      </c>
      <c r="AC10" s="41" t="s">
        <v>162</v>
      </c>
      <c r="AD10" s="41" t="s">
        <v>194</v>
      </c>
      <c r="AE10" s="41">
        <v>128</v>
      </c>
      <c r="AF10" s="41" t="s">
        <v>179</v>
      </c>
      <c r="AG10" s="41">
        <v>111.79</v>
      </c>
      <c r="AH10" s="41" t="s">
        <v>44</v>
      </c>
      <c r="AI10" s="41" t="s">
        <v>44</v>
      </c>
      <c r="AJ10" s="41" t="s">
        <v>44</v>
      </c>
    </row>
    <row r="11" spans="1:36" s="45" customFormat="1">
      <c r="A11" s="41" t="s">
        <v>28</v>
      </c>
      <c r="B11" s="41" t="s">
        <v>231</v>
      </c>
      <c r="C11" s="41" t="s">
        <v>227</v>
      </c>
      <c r="D11" s="41" t="s">
        <v>96</v>
      </c>
      <c r="E11" s="41" t="s">
        <v>287</v>
      </c>
      <c r="F11" s="41" t="s">
        <v>212</v>
      </c>
      <c r="G11" s="41"/>
      <c r="H11" s="41" t="s">
        <v>234</v>
      </c>
      <c r="I11" s="41" t="s">
        <v>313</v>
      </c>
      <c r="J11" s="41" t="s">
        <v>302</v>
      </c>
      <c r="K11" s="41" t="s">
        <v>302</v>
      </c>
      <c r="L11" s="41" t="s">
        <v>302</v>
      </c>
      <c r="M11" s="41" t="s">
        <v>302</v>
      </c>
      <c r="N11" s="41" t="s">
        <v>234</v>
      </c>
      <c r="O11" s="41" t="s">
        <v>234</v>
      </c>
      <c r="P11" s="41" t="s">
        <v>235</v>
      </c>
      <c r="Q11" s="42"/>
      <c r="R11" s="41" t="s">
        <v>49</v>
      </c>
      <c r="S11" s="41" t="s">
        <v>73</v>
      </c>
      <c r="T11" s="41">
        <v>114</v>
      </c>
      <c r="U11" s="41">
        <v>2</v>
      </c>
      <c r="V11" s="41">
        <v>1</v>
      </c>
      <c r="W11" s="41">
        <v>2.4</v>
      </c>
      <c r="X11" s="43" t="s">
        <v>159</v>
      </c>
      <c r="Y11" s="41">
        <v>4</v>
      </c>
      <c r="Z11" s="41" t="s">
        <v>163</v>
      </c>
      <c r="AA11" s="41">
        <v>667</v>
      </c>
      <c r="AB11" s="41" t="s">
        <v>129</v>
      </c>
      <c r="AC11" s="41" t="s">
        <v>167</v>
      </c>
      <c r="AD11" s="41" t="s">
        <v>199</v>
      </c>
      <c r="AE11" s="41">
        <v>256</v>
      </c>
      <c r="AF11" s="41" t="s">
        <v>179</v>
      </c>
      <c r="AG11" s="41">
        <v>186.31</v>
      </c>
      <c r="AH11" s="41" t="s">
        <v>44</v>
      </c>
      <c r="AI11" s="41" t="s">
        <v>44</v>
      </c>
      <c r="AJ11" s="41" t="s">
        <v>44</v>
      </c>
    </row>
    <row r="12" spans="1:36" s="45" customFormat="1">
      <c r="A12" s="41" t="s">
        <v>21</v>
      </c>
      <c r="B12" s="41" t="s">
        <v>232</v>
      </c>
      <c r="C12" s="41" t="s">
        <v>226</v>
      </c>
      <c r="D12" s="41" t="s">
        <v>95</v>
      </c>
      <c r="E12" s="41" t="s">
        <v>322</v>
      </c>
      <c r="F12" s="41" t="s">
        <v>212</v>
      </c>
      <c r="G12" s="41"/>
      <c r="H12" s="41" t="s">
        <v>319</v>
      </c>
      <c r="I12" s="41" t="s">
        <v>315</v>
      </c>
      <c r="J12" s="41" t="s">
        <v>302</v>
      </c>
      <c r="K12" s="41" t="s">
        <v>302</v>
      </c>
      <c r="L12" s="41" t="s">
        <v>302</v>
      </c>
      <c r="M12" s="41" t="s">
        <v>302</v>
      </c>
      <c r="N12" s="41" t="s">
        <v>319</v>
      </c>
      <c r="O12" s="41" t="s">
        <v>234</v>
      </c>
      <c r="P12" s="41" t="s">
        <v>235</v>
      </c>
      <c r="Q12" s="42"/>
      <c r="R12" s="41" t="s">
        <v>49</v>
      </c>
      <c r="S12" s="41" t="s">
        <v>66</v>
      </c>
      <c r="T12" s="41">
        <v>100</v>
      </c>
      <c r="U12" s="41">
        <v>2</v>
      </c>
      <c r="V12" s="41">
        <v>1</v>
      </c>
      <c r="W12" s="41">
        <v>2.2000000000000002</v>
      </c>
      <c r="X12" s="43" t="s">
        <v>159</v>
      </c>
      <c r="Y12" s="41">
        <v>4</v>
      </c>
      <c r="Z12" s="41" t="s">
        <v>163</v>
      </c>
      <c r="AA12" s="41">
        <v>667</v>
      </c>
      <c r="AB12" s="41" t="s">
        <v>135</v>
      </c>
      <c r="AC12" s="41" t="s">
        <v>114</v>
      </c>
      <c r="AD12" s="41" t="s">
        <v>195</v>
      </c>
      <c r="AE12" s="41">
        <v>128</v>
      </c>
      <c r="AF12" s="41" t="s">
        <v>179</v>
      </c>
      <c r="AG12" s="41">
        <v>111.79</v>
      </c>
      <c r="AH12" s="41" t="s">
        <v>44</v>
      </c>
      <c r="AI12" s="41" t="s">
        <v>44</v>
      </c>
      <c r="AJ12" s="41" t="s">
        <v>44</v>
      </c>
    </row>
    <row r="13" spans="1:36" s="36" customFormat="1">
      <c r="A13" s="41" t="s">
        <v>20</v>
      </c>
      <c r="B13" s="41" t="s">
        <v>232</v>
      </c>
      <c r="C13" s="41" t="s">
        <v>226</v>
      </c>
      <c r="D13" s="41" t="s">
        <v>94</v>
      </c>
      <c r="E13" s="41" t="s">
        <v>323</v>
      </c>
      <c r="F13" s="41" t="s">
        <v>212</v>
      </c>
      <c r="G13" s="41"/>
      <c r="H13" s="41" t="s">
        <v>319</v>
      </c>
      <c r="I13" s="41" t="s">
        <v>314</v>
      </c>
      <c r="J13" s="41" t="s">
        <v>302</v>
      </c>
      <c r="K13" s="41" t="s">
        <v>302</v>
      </c>
      <c r="L13" s="41" t="s">
        <v>302</v>
      </c>
      <c r="M13" s="41" t="s">
        <v>302</v>
      </c>
      <c r="N13" s="41" t="s">
        <v>319</v>
      </c>
      <c r="O13" s="41" t="s">
        <v>234</v>
      </c>
      <c r="P13" s="41" t="s">
        <v>235</v>
      </c>
      <c r="Q13" s="42"/>
      <c r="R13" s="41" t="s">
        <v>49</v>
      </c>
      <c r="S13" s="41" t="s">
        <v>65</v>
      </c>
      <c r="T13" s="41">
        <v>80</v>
      </c>
      <c r="U13" s="41">
        <v>2</v>
      </c>
      <c r="V13" s="41">
        <v>1</v>
      </c>
      <c r="W13" s="41">
        <v>2.4</v>
      </c>
      <c r="X13" s="43" t="s">
        <v>159</v>
      </c>
      <c r="Y13" s="41">
        <v>4</v>
      </c>
      <c r="Z13" s="41" t="s">
        <v>163</v>
      </c>
      <c r="AA13" s="41">
        <v>667</v>
      </c>
      <c r="AB13" s="41" t="s">
        <v>114</v>
      </c>
      <c r="AC13" s="41" t="s">
        <v>114</v>
      </c>
      <c r="AD13" s="41" t="s">
        <v>195</v>
      </c>
      <c r="AE13" s="41">
        <v>256</v>
      </c>
      <c r="AF13" s="41" t="s">
        <v>179</v>
      </c>
      <c r="AG13" s="41">
        <v>186.31</v>
      </c>
      <c r="AH13" s="41" t="s">
        <v>44</v>
      </c>
      <c r="AI13" s="41" t="s">
        <v>44</v>
      </c>
      <c r="AJ13" s="41" t="s">
        <v>44</v>
      </c>
    </row>
    <row r="14" spans="1:36" s="36" customFormat="1">
      <c r="A14" s="41" t="s">
        <v>25</v>
      </c>
      <c r="B14" s="41"/>
      <c r="C14" s="41" t="s">
        <v>227</v>
      </c>
      <c r="D14" s="41" t="s">
        <v>91</v>
      </c>
      <c r="E14" s="41" t="s">
        <v>217</v>
      </c>
      <c r="F14" s="41" t="s">
        <v>212</v>
      </c>
      <c r="G14" s="41"/>
      <c r="H14" s="41" t="s">
        <v>311</v>
      </c>
      <c r="I14" s="41" t="s">
        <v>311</v>
      </c>
      <c r="J14" s="41" t="s">
        <v>234</v>
      </c>
      <c r="K14" s="41" t="s">
        <v>320</v>
      </c>
      <c r="L14" s="58" t="s">
        <v>234</v>
      </c>
      <c r="M14" s="41" t="s">
        <v>234</v>
      </c>
      <c r="N14" s="41" t="s">
        <v>304</v>
      </c>
      <c r="O14" s="41" t="s">
        <v>235</v>
      </c>
      <c r="P14" s="41" t="s">
        <v>235</v>
      </c>
      <c r="Q14" s="42"/>
      <c r="R14" s="41" t="s">
        <v>45</v>
      </c>
      <c r="S14" s="41" t="s">
        <v>70</v>
      </c>
      <c r="T14" s="41">
        <v>110</v>
      </c>
      <c r="U14" s="41">
        <v>4</v>
      </c>
      <c r="V14" s="41">
        <v>2</v>
      </c>
      <c r="W14" s="41">
        <v>2.66</v>
      </c>
      <c r="X14" s="43" t="s">
        <v>141</v>
      </c>
      <c r="Y14" s="41">
        <v>8</v>
      </c>
      <c r="Z14" s="41" t="s">
        <v>164</v>
      </c>
      <c r="AA14" s="41">
        <v>667</v>
      </c>
      <c r="AB14" s="41" t="s">
        <v>131</v>
      </c>
      <c r="AC14" s="41" t="s">
        <v>118</v>
      </c>
      <c r="AD14" s="41" t="s">
        <v>187</v>
      </c>
      <c r="AE14" s="41">
        <v>256</v>
      </c>
      <c r="AF14" s="41" t="s">
        <v>179</v>
      </c>
      <c r="AG14" s="41">
        <v>232.89</v>
      </c>
      <c r="AH14" s="41">
        <v>149.05000000000001</v>
      </c>
      <c r="AI14" s="41" t="s">
        <v>44</v>
      </c>
      <c r="AJ14" s="41" t="s">
        <v>44</v>
      </c>
    </row>
    <row r="15" spans="1:36" s="36" customFormat="1">
      <c r="A15" s="22" t="s">
        <v>22</v>
      </c>
      <c r="B15" s="22"/>
      <c r="C15" s="22" t="s">
        <v>226</v>
      </c>
      <c r="D15" s="22" t="s">
        <v>96</v>
      </c>
      <c r="E15" s="22" t="s">
        <v>380</v>
      </c>
      <c r="F15" s="22" t="s">
        <v>44</v>
      </c>
      <c r="G15" s="22"/>
      <c r="H15" s="22" t="s">
        <v>319</v>
      </c>
      <c r="I15" s="22" t="s">
        <v>319</v>
      </c>
      <c r="J15" s="22" t="s">
        <v>302</v>
      </c>
      <c r="K15" s="22" t="s">
        <v>302</v>
      </c>
      <c r="L15" s="22" t="s">
        <v>302</v>
      </c>
      <c r="M15" s="22" t="s">
        <v>302</v>
      </c>
      <c r="N15" s="22" t="s">
        <v>304</v>
      </c>
      <c r="O15" s="22" t="s">
        <v>234</v>
      </c>
      <c r="P15" s="22" t="s">
        <v>235</v>
      </c>
      <c r="Q15" s="34"/>
      <c r="R15" s="22" t="s">
        <v>49</v>
      </c>
      <c r="S15" s="22" t="s">
        <v>67</v>
      </c>
      <c r="T15" s="22">
        <v>107</v>
      </c>
      <c r="U15" s="22">
        <v>2</v>
      </c>
      <c r="V15" s="22">
        <v>1</v>
      </c>
      <c r="W15" s="22">
        <v>2.5299999999999998</v>
      </c>
      <c r="X15" s="35" t="s">
        <v>159</v>
      </c>
      <c r="Y15" s="22">
        <v>4</v>
      </c>
      <c r="Z15" s="22" t="s">
        <v>163</v>
      </c>
      <c r="AA15" s="22">
        <v>0</v>
      </c>
      <c r="AB15" s="22" t="s">
        <v>114</v>
      </c>
      <c r="AC15" s="22" t="s">
        <v>114</v>
      </c>
      <c r="AD15" s="22" t="s">
        <v>196</v>
      </c>
      <c r="AE15" s="22">
        <v>256</v>
      </c>
      <c r="AF15" s="22" t="s">
        <v>179</v>
      </c>
      <c r="AG15" s="22">
        <v>250.06</v>
      </c>
      <c r="AH15" s="22" t="s">
        <v>44</v>
      </c>
      <c r="AI15" s="22" t="s">
        <v>44</v>
      </c>
      <c r="AJ15" s="22" t="s">
        <v>44</v>
      </c>
    </row>
    <row r="16" spans="1:36" s="36" customFormat="1">
      <c r="A16" s="22" t="s">
        <v>30</v>
      </c>
      <c r="B16" s="22" t="s">
        <v>232</v>
      </c>
      <c r="C16" s="22" t="s">
        <v>226</v>
      </c>
      <c r="D16" s="22" t="s">
        <v>362</v>
      </c>
      <c r="E16" s="22" t="s">
        <v>238</v>
      </c>
      <c r="F16" s="22" t="s">
        <v>375</v>
      </c>
      <c r="G16" s="22"/>
      <c r="H16" s="22" t="s">
        <v>311</v>
      </c>
      <c r="I16" s="22" t="s">
        <v>311</v>
      </c>
      <c r="J16" s="22" t="s">
        <v>234</v>
      </c>
      <c r="K16" s="22" t="s">
        <v>297</v>
      </c>
      <c r="L16" s="22" t="s">
        <v>297</v>
      </c>
      <c r="M16" s="22" t="s">
        <v>297</v>
      </c>
      <c r="N16" s="22" t="s">
        <v>234</v>
      </c>
      <c r="O16" s="22" t="s">
        <v>234</v>
      </c>
      <c r="P16" s="22" t="s">
        <v>235</v>
      </c>
      <c r="Q16" s="34"/>
      <c r="R16" s="22" t="s">
        <v>45</v>
      </c>
      <c r="S16" s="22" t="s">
        <v>75</v>
      </c>
      <c r="T16" s="22">
        <v>133</v>
      </c>
      <c r="U16" s="22">
        <v>4</v>
      </c>
      <c r="V16" s="22">
        <v>1</v>
      </c>
      <c r="W16" s="22">
        <v>2.66</v>
      </c>
      <c r="X16" s="35" t="s">
        <v>143</v>
      </c>
      <c r="Y16" s="22">
        <v>32</v>
      </c>
      <c r="Z16" s="22" t="s">
        <v>151</v>
      </c>
      <c r="AA16" s="22">
        <v>1066</v>
      </c>
      <c r="AB16" s="22" t="s">
        <v>127</v>
      </c>
      <c r="AC16" s="22" t="s">
        <v>169</v>
      </c>
      <c r="AD16" s="22" t="s">
        <v>189</v>
      </c>
      <c r="AE16" s="22">
        <v>512</v>
      </c>
      <c r="AF16" s="22" t="s">
        <v>179</v>
      </c>
      <c r="AG16" s="22">
        <v>596.16999999999996</v>
      </c>
      <c r="AH16" s="22">
        <v>149.05000000000001</v>
      </c>
      <c r="AI16" s="22" t="s">
        <v>44</v>
      </c>
      <c r="AJ16" s="22" t="s">
        <v>44</v>
      </c>
    </row>
    <row r="17" spans="1:36" s="1" customFormat="1">
      <c r="A17" s="22" t="s">
        <v>11</v>
      </c>
      <c r="B17" s="22"/>
      <c r="C17" s="22" t="s">
        <v>226</v>
      </c>
      <c r="D17" s="22" t="s">
        <v>277</v>
      </c>
      <c r="E17" s="22" t="s">
        <v>213</v>
      </c>
      <c r="F17" s="22" t="s">
        <v>44</v>
      </c>
      <c r="G17" s="22"/>
      <c r="H17" s="22" t="s">
        <v>311</v>
      </c>
      <c r="I17" s="22" t="s">
        <v>311</v>
      </c>
      <c r="J17" s="22" t="s">
        <v>305</v>
      </c>
      <c r="K17" s="22" t="s">
        <v>305</v>
      </c>
      <c r="L17" s="22" t="s">
        <v>305</v>
      </c>
      <c r="M17" s="22" t="s">
        <v>305</v>
      </c>
      <c r="N17" s="22" t="s">
        <v>305</v>
      </c>
      <c r="O17" s="22" t="s">
        <v>234</v>
      </c>
      <c r="P17" s="22" t="s">
        <v>234</v>
      </c>
      <c r="Q17" s="34"/>
      <c r="R17" s="22" t="s">
        <v>48</v>
      </c>
      <c r="S17" s="22" t="s">
        <v>56</v>
      </c>
      <c r="T17" s="22">
        <v>23</v>
      </c>
      <c r="U17" s="22">
        <v>2</v>
      </c>
      <c r="V17" s="22">
        <v>1</v>
      </c>
      <c r="W17" s="22">
        <v>2.2599999999999998</v>
      </c>
      <c r="X17" s="35" t="s">
        <v>159</v>
      </c>
      <c r="Y17" s="22">
        <v>4</v>
      </c>
      <c r="Z17" s="22" t="s">
        <v>156</v>
      </c>
      <c r="AA17" s="22">
        <v>1066</v>
      </c>
      <c r="AB17" s="22" t="s">
        <v>114</v>
      </c>
      <c r="AC17" s="22" t="s">
        <v>114</v>
      </c>
      <c r="AD17" s="22" t="s">
        <v>191</v>
      </c>
      <c r="AE17" s="22">
        <v>256</v>
      </c>
      <c r="AF17" s="22" t="s">
        <v>179</v>
      </c>
      <c r="AG17" s="22">
        <v>149.05000000000001</v>
      </c>
      <c r="AH17" s="22" t="s">
        <v>44</v>
      </c>
      <c r="AI17" s="22" t="s">
        <v>44</v>
      </c>
      <c r="AJ17" s="22" t="s">
        <v>44</v>
      </c>
    </row>
    <row r="18" spans="1:36" s="1" customFormat="1">
      <c r="A18" s="22" t="s">
        <v>12</v>
      </c>
      <c r="B18" s="22"/>
      <c r="C18" s="22" t="s">
        <v>226</v>
      </c>
      <c r="D18" s="22" t="s">
        <v>363</v>
      </c>
      <c r="E18" s="22" t="s">
        <v>213</v>
      </c>
      <c r="F18" s="22" t="s">
        <v>44</v>
      </c>
      <c r="G18" s="22"/>
      <c r="H18" s="22" t="s">
        <v>311</v>
      </c>
      <c r="I18" s="22" t="s">
        <v>311</v>
      </c>
      <c r="J18" s="22" t="s">
        <v>305</v>
      </c>
      <c r="K18" s="22" t="s">
        <v>305</v>
      </c>
      <c r="L18" s="22" t="s">
        <v>305</v>
      </c>
      <c r="M18" s="22" t="s">
        <v>305</v>
      </c>
      <c r="N18" s="22" t="s">
        <v>305</v>
      </c>
      <c r="O18" s="22" t="s">
        <v>234</v>
      </c>
      <c r="P18" s="22" t="s">
        <v>234</v>
      </c>
      <c r="Q18" s="34"/>
      <c r="R18" s="22" t="s">
        <v>48</v>
      </c>
      <c r="S18" s="22" t="s">
        <v>57</v>
      </c>
      <c r="T18" s="22">
        <v>24</v>
      </c>
      <c r="U18" s="22">
        <v>2</v>
      </c>
      <c r="V18" s="22">
        <v>1</v>
      </c>
      <c r="W18" s="22">
        <v>2.2599999999999998</v>
      </c>
      <c r="X18" s="35" t="s">
        <v>159</v>
      </c>
      <c r="Y18" s="22">
        <v>4</v>
      </c>
      <c r="Z18" s="22" t="s">
        <v>156</v>
      </c>
      <c r="AA18" s="22">
        <v>1066</v>
      </c>
      <c r="AB18" s="22" t="s">
        <v>114</v>
      </c>
      <c r="AC18" s="22" t="s">
        <v>114</v>
      </c>
      <c r="AD18" s="22" t="s">
        <v>191</v>
      </c>
      <c r="AE18" s="22">
        <v>256</v>
      </c>
      <c r="AF18" s="22" t="s">
        <v>179</v>
      </c>
      <c r="AG18" s="22">
        <v>149.05000000000001</v>
      </c>
      <c r="AH18" s="22" t="s">
        <v>44</v>
      </c>
      <c r="AI18" s="22" t="s">
        <v>44</v>
      </c>
      <c r="AJ18" s="22" t="s">
        <v>44</v>
      </c>
    </row>
    <row r="19" spans="1:36" s="44" customFormat="1">
      <c r="A19" s="22" t="s">
        <v>13</v>
      </c>
      <c r="B19" s="22"/>
      <c r="C19" s="22" t="s">
        <v>226</v>
      </c>
      <c r="D19" s="22" t="s">
        <v>88</v>
      </c>
      <c r="E19" s="22" t="s">
        <v>213</v>
      </c>
      <c r="F19" s="22" t="s">
        <v>44</v>
      </c>
      <c r="G19" s="22"/>
      <c r="H19" s="22" t="s">
        <v>311</v>
      </c>
      <c r="I19" s="22" t="s">
        <v>311</v>
      </c>
      <c r="J19" s="22" t="s">
        <v>305</v>
      </c>
      <c r="K19" s="22" t="s">
        <v>305</v>
      </c>
      <c r="L19" s="22" t="s">
        <v>305</v>
      </c>
      <c r="M19" s="22" t="s">
        <v>305</v>
      </c>
      <c r="N19" s="22" t="s">
        <v>305</v>
      </c>
      <c r="O19" s="22" t="s">
        <v>234</v>
      </c>
      <c r="P19" s="22" t="s">
        <v>234</v>
      </c>
      <c r="Q19" s="34"/>
      <c r="R19" s="22" t="s">
        <v>48</v>
      </c>
      <c r="S19" s="22" t="s">
        <v>58</v>
      </c>
      <c r="T19" s="22">
        <v>25</v>
      </c>
      <c r="U19" s="22">
        <v>2</v>
      </c>
      <c r="V19" s="22">
        <v>1</v>
      </c>
      <c r="W19" s="22">
        <v>2.2599999999999998</v>
      </c>
      <c r="X19" s="35" t="s">
        <v>159</v>
      </c>
      <c r="Y19" s="22">
        <v>4</v>
      </c>
      <c r="Z19" s="22" t="s">
        <v>156</v>
      </c>
      <c r="AA19" s="22">
        <v>1066</v>
      </c>
      <c r="AB19" s="22" t="s">
        <v>114</v>
      </c>
      <c r="AC19" s="22" t="s">
        <v>114</v>
      </c>
      <c r="AD19" s="22" t="s">
        <v>191</v>
      </c>
      <c r="AE19" s="22">
        <v>256</v>
      </c>
      <c r="AF19" s="22" t="s">
        <v>179</v>
      </c>
      <c r="AG19" s="22">
        <v>149.05000000000001</v>
      </c>
      <c r="AH19" s="22" t="s">
        <v>44</v>
      </c>
      <c r="AI19" s="22" t="s">
        <v>44</v>
      </c>
      <c r="AJ19" s="22" t="s">
        <v>44</v>
      </c>
    </row>
    <row r="20" spans="1:36" s="44" customFormat="1">
      <c r="A20" s="9" t="s">
        <v>31</v>
      </c>
      <c r="B20" s="9"/>
      <c r="C20" s="9" t="s">
        <v>226</v>
      </c>
      <c r="D20" s="9" t="s">
        <v>101</v>
      </c>
      <c r="E20" s="46" t="s">
        <v>336</v>
      </c>
      <c r="F20" s="9" t="s">
        <v>44</v>
      </c>
      <c r="G20" s="9"/>
      <c r="H20" s="9" t="s">
        <v>311</v>
      </c>
      <c r="I20" s="9" t="s">
        <v>311</v>
      </c>
      <c r="J20" s="9" t="s">
        <v>306</v>
      </c>
      <c r="K20" s="9" t="s">
        <v>306</v>
      </c>
      <c r="L20" s="9" t="s">
        <v>306</v>
      </c>
      <c r="M20" s="9" t="s">
        <v>306</v>
      </c>
      <c r="N20" s="9" t="s">
        <v>306</v>
      </c>
      <c r="O20" s="9" t="s">
        <v>234</v>
      </c>
      <c r="P20" s="9" t="s">
        <v>234</v>
      </c>
      <c r="Q20" s="24"/>
      <c r="R20" s="9" t="s">
        <v>47</v>
      </c>
      <c r="S20" s="9" t="s">
        <v>76</v>
      </c>
      <c r="T20" s="9">
        <v>134</v>
      </c>
      <c r="U20" s="9">
        <v>2</v>
      </c>
      <c r="V20" s="9">
        <v>1</v>
      </c>
      <c r="W20" s="9">
        <v>2.8</v>
      </c>
      <c r="X20" s="17" t="s">
        <v>170</v>
      </c>
      <c r="Y20" s="9">
        <v>4</v>
      </c>
      <c r="Z20" s="9" t="s">
        <v>163</v>
      </c>
      <c r="AA20" s="9">
        <v>667</v>
      </c>
      <c r="AB20" s="9" t="s">
        <v>114</v>
      </c>
      <c r="AC20" s="9" t="s">
        <v>114</v>
      </c>
      <c r="AD20" s="9" t="s">
        <v>192</v>
      </c>
      <c r="AE20" s="9">
        <v>256</v>
      </c>
      <c r="AF20" s="9" t="s">
        <v>179</v>
      </c>
      <c r="AG20" s="9">
        <v>931.51</v>
      </c>
      <c r="AH20" s="9" t="s">
        <v>44</v>
      </c>
      <c r="AI20" s="9" t="s">
        <v>44</v>
      </c>
      <c r="AJ20" s="9" t="s">
        <v>44</v>
      </c>
    </row>
    <row r="21" spans="1:36" s="45" customFormat="1">
      <c r="A21" s="9" t="s">
        <v>32</v>
      </c>
      <c r="B21" s="9"/>
      <c r="C21" s="9" t="s">
        <v>226</v>
      </c>
      <c r="D21" s="9" t="s">
        <v>102</v>
      </c>
      <c r="E21" s="9" t="s">
        <v>238</v>
      </c>
      <c r="F21" s="9" t="s">
        <v>212</v>
      </c>
      <c r="G21" s="9"/>
      <c r="H21" s="9" t="s">
        <v>311</v>
      </c>
      <c r="I21" s="9" t="s">
        <v>311</v>
      </c>
      <c r="J21" s="9" t="s">
        <v>235</v>
      </c>
      <c r="K21" s="9" t="s">
        <v>297</v>
      </c>
      <c r="L21" s="9" t="s">
        <v>297</v>
      </c>
      <c r="M21" s="9" t="s">
        <v>297</v>
      </c>
      <c r="N21" s="9" t="s">
        <v>234</v>
      </c>
      <c r="O21" s="9" t="s">
        <v>234</v>
      </c>
      <c r="P21" s="9" t="s">
        <v>234</v>
      </c>
      <c r="Q21" s="24"/>
      <c r="R21" s="9" t="s">
        <v>45</v>
      </c>
      <c r="S21" s="9" t="s">
        <v>77</v>
      </c>
      <c r="T21" s="9">
        <v>136</v>
      </c>
      <c r="U21" s="9">
        <v>4</v>
      </c>
      <c r="V21" s="9">
        <v>1</v>
      </c>
      <c r="W21" s="9">
        <v>2.66</v>
      </c>
      <c r="X21" s="17" t="s">
        <v>143</v>
      </c>
      <c r="Y21" s="9">
        <v>10</v>
      </c>
      <c r="Z21" s="9" t="s">
        <v>171</v>
      </c>
      <c r="AA21" s="9">
        <v>1066</v>
      </c>
      <c r="AB21" s="9" t="s">
        <v>132</v>
      </c>
      <c r="AC21" s="9" t="s">
        <v>122</v>
      </c>
      <c r="AD21" s="9" t="s">
        <v>189</v>
      </c>
      <c r="AE21" s="9">
        <v>512</v>
      </c>
      <c r="AF21" s="9" t="s">
        <v>179</v>
      </c>
      <c r="AG21" s="9">
        <v>596.16999999999996</v>
      </c>
      <c r="AH21" s="9">
        <v>149.05000000000001</v>
      </c>
      <c r="AI21" s="9" t="s">
        <v>44</v>
      </c>
      <c r="AJ21" s="9" t="s">
        <v>44</v>
      </c>
    </row>
    <row r="22" spans="1:36" s="1" customFormat="1">
      <c r="A22" s="22" t="s">
        <v>34</v>
      </c>
      <c r="B22" s="22" t="s">
        <v>229</v>
      </c>
      <c r="C22" s="22" t="s">
        <v>226</v>
      </c>
      <c r="D22" s="22" t="s">
        <v>104</v>
      </c>
      <c r="E22" s="22" t="s">
        <v>218</v>
      </c>
      <c r="F22" s="22" t="s">
        <v>44</v>
      </c>
      <c r="G22" s="22"/>
      <c r="H22" s="22" t="s">
        <v>311</v>
      </c>
      <c r="I22" s="22" t="s">
        <v>311</v>
      </c>
      <c r="J22" s="22" t="s">
        <v>234</v>
      </c>
      <c r="K22" s="22" t="s">
        <v>320</v>
      </c>
      <c r="L22" s="22" t="s">
        <v>234</v>
      </c>
      <c r="M22" s="22" t="s">
        <v>234</v>
      </c>
      <c r="N22" s="22" t="s">
        <v>308</v>
      </c>
      <c r="O22" s="22" t="s">
        <v>234</v>
      </c>
      <c r="P22" s="22" t="s">
        <v>234</v>
      </c>
      <c r="Q22" s="34"/>
      <c r="R22" s="22" t="s">
        <v>45</v>
      </c>
      <c r="S22" s="22" t="s">
        <v>79</v>
      </c>
      <c r="T22" s="22">
        <v>145</v>
      </c>
      <c r="U22" s="22">
        <v>4</v>
      </c>
      <c r="V22" s="22">
        <v>1</v>
      </c>
      <c r="W22" s="22">
        <v>2.8</v>
      </c>
      <c r="X22" s="35" t="s">
        <v>143</v>
      </c>
      <c r="Y22" s="22">
        <v>8</v>
      </c>
      <c r="Z22" s="22" t="s">
        <v>164</v>
      </c>
      <c r="AA22" s="22">
        <v>1066</v>
      </c>
      <c r="AB22" s="22" t="s">
        <v>133</v>
      </c>
      <c r="AC22" s="22" t="s">
        <v>124</v>
      </c>
      <c r="AD22" s="22" t="s">
        <v>190</v>
      </c>
      <c r="AE22" s="22">
        <v>1024</v>
      </c>
      <c r="AF22" s="22" t="s">
        <v>179</v>
      </c>
      <c r="AG22" s="22">
        <v>931.51</v>
      </c>
      <c r="AH22" s="22">
        <v>149.05000000000001</v>
      </c>
      <c r="AI22" s="22" t="s">
        <v>44</v>
      </c>
      <c r="AJ22" s="22" t="s">
        <v>44</v>
      </c>
    </row>
    <row r="23" spans="1:36" s="1" customFormat="1">
      <c r="A23" s="22" t="s">
        <v>9</v>
      </c>
      <c r="B23" s="22" t="s">
        <v>229</v>
      </c>
      <c r="C23" s="22" t="s">
        <v>226</v>
      </c>
      <c r="D23" s="22" t="s">
        <v>366</v>
      </c>
      <c r="E23" s="22" t="s">
        <v>238</v>
      </c>
      <c r="F23" s="22" t="s">
        <v>220</v>
      </c>
      <c r="G23" s="22"/>
      <c r="H23" s="22" t="s">
        <v>311</v>
      </c>
      <c r="I23" s="22" t="s">
        <v>311</v>
      </c>
      <c r="J23" s="22" t="s">
        <v>234</v>
      </c>
      <c r="K23" s="22" t="s">
        <v>297</v>
      </c>
      <c r="L23" s="22" t="s">
        <v>297</v>
      </c>
      <c r="M23" s="22" t="s">
        <v>297</v>
      </c>
      <c r="N23" s="22" t="s">
        <v>297</v>
      </c>
      <c r="O23" s="22" t="s">
        <v>234</v>
      </c>
      <c r="P23" s="22" t="s">
        <v>234</v>
      </c>
      <c r="Q23" s="34"/>
      <c r="R23" s="22" t="s">
        <v>45</v>
      </c>
      <c r="S23" s="22" t="s">
        <v>53</v>
      </c>
      <c r="T23" s="22">
        <v>149</v>
      </c>
      <c r="U23" s="22">
        <v>4</v>
      </c>
      <c r="V23" s="22">
        <v>1</v>
      </c>
      <c r="W23" s="22">
        <v>2.8</v>
      </c>
      <c r="X23" s="35" t="s">
        <v>143</v>
      </c>
      <c r="Y23" s="22">
        <v>32</v>
      </c>
      <c r="Z23" s="22" t="s">
        <v>151</v>
      </c>
      <c r="AA23" s="22">
        <v>1066</v>
      </c>
      <c r="AB23" s="22" t="s">
        <v>153</v>
      </c>
      <c r="AC23" s="22" t="s">
        <v>154</v>
      </c>
      <c r="AD23" s="22" t="s">
        <v>190</v>
      </c>
      <c r="AE23" s="22">
        <v>1024</v>
      </c>
      <c r="AF23" s="22" t="s">
        <v>179</v>
      </c>
      <c r="AG23" s="22">
        <v>931.51</v>
      </c>
      <c r="AH23" s="22">
        <v>149.05000000000001</v>
      </c>
      <c r="AI23" s="22" t="s">
        <v>44</v>
      </c>
      <c r="AJ23" s="22" t="s">
        <v>44</v>
      </c>
    </row>
    <row r="24" spans="1:36" s="36" customFormat="1">
      <c r="A24" s="22" t="s">
        <v>36</v>
      </c>
      <c r="B24" s="22" t="s">
        <v>229</v>
      </c>
      <c r="C24" s="22" t="s">
        <v>226</v>
      </c>
      <c r="D24" s="22" t="s">
        <v>106</v>
      </c>
      <c r="E24" s="22" t="s">
        <v>218</v>
      </c>
      <c r="F24" s="22" t="s">
        <v>44</v>
      </c>
      <c r="G24" s="22"/>
      <c r="H24" s="22" t="s">
        <v>311</v>
      </c>
      <c r="I24" s="22" t="s">
        <v>311</v>
      </c>
      <c r="J24" s="22" t="s">
        <v>234</v>
      </c>
      <c r="K24" s="22" t="s">
        <v>320</v>
      </c>
      <c r="L24" s="22" t="s">
        <v>234</v>
      </c>
      <c r="M24" s="22" t="s">
        <v>234</v>
      </c>
      <c r="N24" s="22" t="s">
        <v>308</v>
      </c>
      <c r="O24" s="22" t="s">
        <v>234</v>
      </c>
      <c r="P24" s="22" t="s">
        <v>234</v>
      </c>
      <c r="Q24" s="34"/>
      <c r="R24" s="22" t="s">
        <v>45</v>
      </c>
      <c r="S24" s="22" t="s">
        <v>81</v>
      </c>
      <c r="T24" s="22">
        <v>153</v>
      </c>
      <c r="U24" s="22">
        <v>4</v>
      </c>
      <c r="V24" s="22">
        <v>1</v>
      </c>
      <c r="W24" s="22">
        <v>2.8</v>
      </c>
      <c r="X24" s="35" t="s">
        <v>143</v>
      </c>
      <c r="Y24" s="22">
        <v>8</v>
      </c>
      <c r="Z24" s="22" t="s">
        <v>164</v>
      </c>
      <c r="AA24" s="22">
        <v>1066</v>
      </c>
      <c r="AB24" s="22" t="s">
        <v>134</v>
      </c>
      <c r="AC24" s="22" t="s">
        <v>125</v>
      </c>
      <c r="AD24" s="22" t="s">
        <v>190</v>
      </c>
      <c r="AE24" s="22">
        <v>1024</v>
      </c>
      <c r="AF24" s="22" t="s">
        <v>179</v>
      </c>
      <c r="AG24" s="22">
        <v>931.51</v>
      </c>
      <c r="AH24" s="22">
        <v>149.05000000000001</v>
      </c>
      <c r="AI24" s="22" t="s">
        <v>44</v>
      </c>
      <c r="AJ24" s="22" t="s">
        <v>44</v>
      </c>
    </row>
    <row r="25" spans="1:36" s="36" customFormat="1">
      <c r="A25" s="22" t="s">
        <v>38</v>
      </c>
      <c r="B25" s="22" t="s">
        <v>229</v>
      </c>
      <c r="C25" s="22" t="s">
        <v>226</v>
      </c>
      <c r="D25" s="22" t="s">
        <v>87</v>
      </c>
      <c r="E25" s="22" t="s">
        <v>328</v>
      </c>
      <c r="F25" s="22" t="s">
        <v>222</v>
      </c>
      <c r="G25" s="22"/>
      <c r="H25" s="22" t="s">
        <v>311</v>
      </c>
      <c r="I25" s="22" t="s">
        <v>311</v>
      </c>
      <c r="J25" s="22" t="s">
        <v>297</v>
      </c>
      <c r="K25" s="22" t="s">
        <v>297</v>
      </c>
      <c r="L25" s="22" t="s">
        <v>297</v>
      </c>
      <c r="M25" s="22" t="s">
        <v>297</v>
      </c>
      <c r="N25" s="22" t="s">
        <v>297</v>
      </c>
      <c r="O25" s="22" t="s">
        <v>234</v>
      </c>
      <c r="P25" s="22" t="s">
        <v>234</v>
      </c>
      <c r="Q25" s="34"/>
      <c r="R25" s="22" t="s">
        <v>45</v>
      </c>
      <c r="S25" s="22" t="s">
        <v>83</v>
      </c>
      <c r="T25" s="22">
        <v>158</v>
      </c>
      <c r="U25" s="22">
        <v>4</v>
      </c>
      <c r="V25" s="22">
        <v>1</v>
      </c>
      <c r="W25" s="22">
        <v>2.8</v>
      </c>
      <c r="X25" s="35" t="s">
        <v>143</v>
      </c>
      <c r="Y25" s="22">
        <v>32</v>
      </c>
      <c r="Z25" s="22" t="s">
        <v>151</v>
      </c>
      <c r="AA25" s="22">
        <v>1066</v>
      </c>
      <c r="AB25" s="22" t="s">
        <v>180</v>
      </c>
      <c r="AC25" s="22" t="s">
        <v>181</v>
      </c>
      <c r="AD25" s="22" t="s">
        <v>190</v>
      </c>
      <c r="AE25" s="22">
        <v>1024</v>
      </c>
      <c r="AF25" s="22" t="s">
        <v>179</v>
      </c>
      <c r="AG25" s="22">
        <v>931.51</v>
      </c>
      <c r="AH25" s="22">
        <v>149.05000000000001</v>
      </c>
      <c r="AI25" s="22" t="s">
        <v>44</v>
      </c>
      <c r="AJ25" s="22" t="s">
        <v>44</v>
      </c>
    </row>
    <row r="26" spans="1:36" s="36" customFormat="1">
      <c r="A26" s="22" t="s">
        <v>326</v>
      </c>
      <c r="B26" s="22"/>
      <c r="C26" s="22" t="s">
        <v>226</v>
      </c>
      <c r="D26" s="22" t="s">
        <v>367</v>
      </c>
      <c r="E26" s="22" t="s">
        <v>275</v>
      </c>
      <c r="F26" s="22" t="s">
        <v>223</v>
      </c>
      <c r="G26" s="22"/>
      <c r="H26" s="22" t="s">
        <v>311</v>
      </c>
      <c r="I26" s="22" t="s">
        <v>311</v>
      </c>
      <c r="J26" s="22" t="s">
        <v>316</v>
      </c>
      <c r="K26" s="22" t="s">
        <v>316</v>
      </c>
      <c r="L26" s="22" t="s">
        <v>316</v>
      </c>
      <c r="M26" s="22" t="s">
        <v>316</v>
      </c>
      <c r="N26" s="22" t="s">
        <v>316</v>
      </c>
      <c r="O26" s="22" t="s">
        <v>234</v>
      </c>
      <c r="P26" s="22" t="s">
        <v>234</v>
      </c>
      <c r="Q26" s="34" t="s">
        <v>327</v>
      </c>
      <c r="R26" s="22" t="s">
        <v>45</v>
      </c>
      <c r="S26" s="22" t="s">
        <v>136</v>
      </c>
      <c r="T26" s="22">
        <v>185</v>
      </c>
      <c r="U26" s="22">
        <v>12</v>
      </c>
      <c r="V26" s="22">
        <v>2</v>
      </c>
      <c r="W26" s="22">
        <v>2.4</v>
      </c>
      <c r="X26" s="35" t="s">
        <v>182</v>
      </c>
      <c r="Y26" s="22">
        <v>32</v>
      </c>
      <c r="Z26" s="22" t="s">
        <v>183</v>
      </c>
      <c r="AA26" s="22">
        <v>1600</v>
      </c>
      <c r="AB26" s="22" t="s">
        <v>114</v>
      </c>
      <c r="AC26" s="22" t="s">
        <v>114</v>
      </c>
      <c r="AD26" s="22" t="s">
        <v>193</v>
      </c>
      <c r="AE26" s="22">
        <v>1024</v>
      </c>
      <c r="AF26" s="22" t="s">
        <v>178</v>
      </c>
      <c r="AG26" s="22" t="s">
        <v>184</v>
      </c>
      <c r="AH26" s="22" t="s">
        <v>185</v>
      </c>
      <c r="AI26" s="22" t="s">
        <v>44</v>
      </c>
      <c r="AJ26" s="22" t="s">
        <v>44</v>
      </c>
    </row>
    <row r="27" spans="1:36" s="44" customFormat="1">
      <c r="A27" s="22" t="s">
        <v>332</v>
      </c>
      <c r="B27" s="22"/>
      <c r="C27" s="22"/>
      <c r="D27" s="22" t="s">
        <v>368</v>
      </c>
      <c r="E27" s="22" t="s">
        <v>334</v>
      </c>
      <c r="F27" s="22" t="s">
        <v>334</v>
      </c>
      <c r="G27" s="22"/>
      <c r="H27" s="22" t="s">
        <v>44</v>
      </c>
      <c r="I27" s="22" t="s">
        <v>44</v>
      </c>
      <c r="J27" s="22" t="s">
        <v>44</v>
      </c>
      <c r="K27" s="22" t="s">
        <v>44</v>
      </c>
      <c r="L27" s="22" t="s">
        <v>44</v>
      </c>
      <c r="M27" s="22" t="s">
        <v>44</v>
      </c>
      <c r="N27" s="22" t="s">
        <v>44</v>
      </c>
      <c r="O27" s="22"/>
      <c r="P27" s="22"/>
      <c r="Q27" s="34"/>
      <c r="R27" s="22"/>
      <c r="S27" s="22"/>
      <c r="T27" s="22"/>
      <c r="U27" s="22"/>
      <c r="V27" s="22"/>
      <c r="W27" s="22"/>
      <c r="X27" s="35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spans="1:36" s="44" customFormat="1">
      <c r="A28" s="22" t="s">
        <v>333</v>
      </c>
      <c r="B28" s="22"/>
      <c r="C28" s="22"/>
      <c r="D28" s="22" t="s">
        <v>369</v>
      </c>
      <c r="E28" s="22" t="s">
        <v>335</v>
      </c>
      <c r="F28" s="22" t="s">
        <v>335</v>
      </c>
      <c r="G28" s="22"/>
      <c r="H28" s="22" t="s">
        <v>44</v>
      </c>
      <c r="I28" s="22" t="s">
        <v>44</v>
      </c>
      <c r="J28" s="22" t="s">
        <v>44</v>
      </c>
      <c r="K28" s="22" t="s">
        <v>44</v>
      </c>
      <c r="L28" s="22" t="s">
        <v>44</v>
      </c>
      <c r="M28" s="22" t="s">
        <v>44</v>
      </c>
      <c r="N28" s="22" t="s">
        <v>44</v>
      </c>
      <c r="O28" s="22"/>
      <c r="P28" s="22"/>
      <c r="Q28" s="34"/>
      <c r="R28" s="22"/>
      <c r="S28" s="22"/>
      <c r="T28" s="22"/>
      <c r="U28" s="22"/>
      <c r="V28" s="22"/>
      <c r="W28" s="22"/>
      <c r="X28" s="35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6" s="36" customFormat="1">
      <c r="A29" s="22" t="s">
        <v>337</v>
      </c>
      <c r="B29" s="22"/>
      <c r="C29" s="22"/>
      <c r="D29" s="22" t="s">
        <v>370</v>
      </c>
      <c r="E29" s="22" t="s">
        <v>339</v>
      </c>
      <c r="F29" s="22" t="s">
        <v>339</v>
      </c>
      <c r="G29" s="22"/>
      <c r="H29" s="22"/>
      <c r="I29" s="22"/>
      <c r="J29" s="22" t="s">
        <v>234</v>
      </c>
      <c r="K29" s="22"/>
      <c r="L29" s="40"/>
      <c r="M29" s="22"/>
      <c r="N29" s="22"/>
      <c r="O29" s="22"/>
      <c r="P29" s="22"/>
      <c r="Q29" s="34"/>
      <c r="R29" s="22"/>
      <c r="S29" s="22"/>
      <c r="T29" s="22"/>
      <c r="U29" s="22"/>
      <c r="V29" s="22"/>
      <c r="W29" s="22"/>
      <c r="X29" s="35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spans="1:36" s="36" customFormat="1">
      <c r="A30" s="22" t="s">
        <v>338</v>
      </c>
      <c r="B30" s="22"/>
      <c r="C30" s="22"/>
      <c r="D30" s="22" t="s">
        <v>371</v>
      </c>
      <c r="E30" s="22" t="s">
        <v>340</v>
      </c>
      <c r="F30" s="22" t="s">
        <v>340</v>
      </c>
      <c r="G30" s="22"/>
      <c r="H30" s="22"/>
      <c r="I30" s="22"/>
      <c r="J30" s="22" t="s">
        <v>234</v>
      </c>
      <c r="K30" s="22"/>
      <c r="L30" s="40"/>
      <c r="M30" s="22"/>
      <c r="N30" s="22"/>
      <c r="O30" s="22"/>
      <c r="P30" s="22"/>
      <c r="Q30" s="34"/>
      <c r="R30" s="22"/>
      <c r="S30" s="22"/>
      <c r="T30" s="22"/>
      <c r="U30" s="22"/>
      <c r="V30" s="22"/>
      <c r="W30" s="22"/>
      <c r="X30" s="35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spans="1:36" s="44" customFormat="1">
      <c r="A31" s="22" t="s">
        <v>341</v>
      </c>
      <c r="B31" s="22"/>
      <c r="C31" s="22"/>
      <c r="D31" s="22" t="s">
        <v>372</v>
      </c>
      <c r="E31" s="22" t="s">
        <v>343</v>
      </c>
      <c r="F31" s="22" t="s">
        <v>343</v>
      </c>
      <c r="G31" s="22"/>
      <c r="H31" s="22"/>
      <c r="I31" s="22"/>
      <c r="J31" s="22" t="s">
        <v>234</v>
      </c>
      <c r="K31" s="22"/>
      <c r="L31" s="40"/>
      <c r="M31" s="22"/>
      <c r="N31" s="22"/>
      <c r="O31" s="22"/>
      <c r="P31" s="22"/>
      <c r="Q31" s="34"/>
      <c r="R31" s="22"/>
      <c r="S31" s="22"/>
      <c r="T31" s="22"/>
      <c r="U31" s="22"/>
      <c r="V31" s="22"/>
      <c r="W31" s="22"/>
      <c r="X31" s="35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6" s="44" customFormat="1">
      <c r="A32" s="47" t="s">
        <v>381</v>
      </c>
      <c r="B32" s="47"/>
      <c r="C32" s="47"/>
      <c r="D32" s="47" t="s">
        <v>342</v>
      </c>
      <c r="E32" s="47" t="s">
        <v>344</v>
      </c>
      <c r="F32" s="47" t="s">
        <v>344</v>
      </c>
      <c r="G32" s="47"/>
      <c r="H32" s="47"/>
      <c r="I32" s="47"/>
      <c r="J32" s="47" t="s">
        <v>234</v>
      </c>
      <c r="K32" s="47"/>
      <c r="L32" s="48"/>
      <c r="M32" s="47"/>
      <c r="N32" s="47"/>
      <c r="O32" s="47"/>
      <c r="P32" s="47"/>
      <c r="Q32" s="49"/>
      <c r="R32" s="47"/>
      <c r="S32" s="47"/>
      <c r="T32" s="47"/>
      <c r="U32" s="47"/>
      <c r="V32" s="47"/>
      <c r="W32" s="47"/>
      <c r="X32" s="50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</row>
    <row r="33" spans="1:36" s="26" customFormat="1">
      <c r="A33" s="19" t="s">
        <v>19</v>
      </c>
      <c r="B33" s="19" t="s">
        <v>232</v>
      </c>
      <c r="C33" s="19" t="s">
        <v>226</v>
      </c>
      <c r="D33" s="19" t="s">
        <v>93</v>
      </c>
      <c r="E33" s="19" t="s">
        <v>324</v>
      </c>
      <c r="F33" s="19" t="s">
        <v>212</v>
      </c>
      <c r="G33" s="19"/>
      <c r="H33" s="19" t="s">
        <v>319</v>
      </c>
      <c r="I33" s="19" t="s">
        <v>314</v>
      </c>
      <c r="J33" s="19" t="s">
        <v>302</v>
      </c>
      <c r="K33" s="19" t="s">
        <v>302</v>
      </c>
      <c r="L33" s="19" t="s">
        <v>302</v>
      </c>
      <c r="M33" s="19" t="s">
        <v>302</v>
      </c>
      <c r="N33" s="19" t="s">
        <v>319</v>
      </c>
      <c r="O33" s="19" t="s">
        <v>235</v>
      </c>
      <c r="P33" s="19" t="s">
        <v>235</v>
      </c>
      <c r="Q33" s="23"/>
      <c r="R33" s="19" t="s">
        <v>49</v>
      </c>
      <c r="S33" s="19" t="s">
        <v>64</v>
      </c>
      <c r="T33" s="19">
        <v>79</v>
      </c>
      <c r="U33" s="19">
        <v>2</v>
      </c>
      <c r="V33" s="19">
        <v>1</v>
      </c>
      <c r="W33" s="19">
        <v>2.33</v>
      </c>
      <c r="X33" s="20" t="s">
        <v>159</v>
      </c>
      <c r="Y33" s="19">
        <v>3</v>
      </c>
      <c r="Z33" s="19" t="s">
        <v>160</v>
      </c>
      <c r="AA33" s="19">
        <v>667</v>
      </c>
      <c r="AB33" s="19" t="s">
        <v>114</v>
      </c>
      <c r="AC33" s="19" t="s">
        <v>114</v>
      </c>
      <c r="AD33" s="19" t="s">
        <v>194</v>
      </c>
      <c r="AE33" s="19">
        <v>256</v>
      </c>
      <c r="AF33" s="19" t="s">
        <v>179</v>
      </c>
      <c r="AG33" s="19">
        <v>111.79</v>
      </c>
      <c r="AH33" s="19" t="s">
        <v>44</v>
      </c>
      <c r="AI33" s="19" t="s">
        <v>44</v>
      </c>
      <c r="AJ33" s="19" t="s">
        <v>44</v>
      </c>
    </row>
    <row r="34" spans="1:36" s="26" customFormat="1">
      <c r="A34" s="9" t="s">
        <v>15</v>
      </c>
      <c r="B34" s="9" t="s">
        <v>230</v>
      </c>
      <c r="C34" s="9" t="s">
        <v>226</v>
      </c>
      <c r="D34" s="9" t="s">
        <v>90</v>
      </c>
      <c r="E34" s="9" t="s">
        <v>239</v>
      </c>
      <c r="F34" s="9" t="s">
        <v>212</v>
      </c>
      <c r="G34" s="9"/>
      <c r="H34" s="9" t="s">
        <v>234</v>
      </c>
      <c r="I34" s="9" t="s">
        <v>312</v>
      </c>
      <c r="J34" s="9" t="s">
        <v>302</v>
      </c>
      <c r="K34" s="9" t="s">
        <v>302</v>
      </c>
      <c r="L34" s="9" t="s">
        <v>302</v>
      </c>
      <c r="M34" s="9" t="s">
        <v>302</v>
      </c>
      <c r="N34" s="9" t="s">
        <v>234</v>
      </c>
      <c r="O34" s="9" t="s">
        <v>234</v>
      </c>
      <c r="P34" s="9" t="s">
        <v>235</v>
      </c>
      <c r="Q34" s="24"/>
      <c r="R34" s="9" t="s">
        <v>49</v>
      </c>
      <c r="S34" s="9" t="s">
        <v>60</v>
      </c>
      <c r="T34" s="9">
        <v>39</v>
      </c>
      <c r="U34" s="9">
        <v>2</v>
      </c>
      <c r="V34" s="9">
        <v>1</v>
      </c>
      <c r="W34" s="9">
        <v>2.5299999999999998</v>
      </c>
      <c r="X34" s="17" t="s">
        <v>159</v>
      </c>
      <c r="Y34" s="9">
        <v>4</v>
      </c>
      <c r="Z34" s="9" t="s">
        <v>156</v>
      </c>
      <c r="AA34" s="9">
        <v>1066</v>
      </c>
      <c r="AB34" s="9" t="s">
        <v>114</v>
      </c>
      <c r="AC34" s="9" t="s">
        <v>114</v>
      </c>
      <c r="AD34" s="9" t="s">
        <v>196</v>
      </c>
      <c r="AE34" s="9">
        <v>256</v>
      </c>
      <c r="AF34" s="9" t="s">
        <v>179</v>
      </c>
      <c r="AG34" s="9">
        <v>232.89</v>
      </c>
      <c r="AH34" s="9" t="s">
        <v>44</v>
      </c>
      <c r="AI34" s="9" t="s">
        <v>44</v>
      </c>
      <c r="AJ34" s="9" t="s">
        <v>44</v>
      </c>
    </row>
    <row r="35" spans="1:36" s="1" customFormat="1">
      <c r="A35" s="9" t="s">
        <v>29</v>
      </c>
      <c r="B35" s="9"/>
      <c r="C35" s="9" t="s">
        <v>226</v>
      </c>
      <c r="D35" s="9" t="s">
        <v>100</v>
      </c>
      <c r="E35" s="9" t="s">
        <v>237</v>
      </c>
      <c r="F35" s="9" t="s">
        <v>212</v>
      </c>
      <c r="G35" s="9"/>
      <c r="H35" s="9" t="s">
        <v>234</v>
      </c>
      <c r="I35" s="9" t="s">
        <v>313</v>
      </c>
      <c r="J35" s="9" t="s">
        <v>302</v>
      </c>
      <c r="K35" s="9" t="s">
        <v>302</v>
      </c>
      <c r="L35" s="9" t="s">
        <v>302</v>
      </c>
      <c r="M35" s="9" t="s">
        <v>302</v>
      </c>
      <c r="N35" s="9" t="s">
        <v>234</v>
      </c>
      <c r="O35" s="9" t="s">
        <v>234</v>
      </c>
      <c r="P35" s="9" t="s">
        <v>235</v>
      </c>
      <c r="Q35" s="24"/>
      <c r="R35" s="9" t="s">
        <v>49</v>
      </c>
      <c r="S35" s="9" t="s">
        <v>74</v>
      </c>
      <c r="T35" s="9">
        <v>128</v>
      </c>
      <c r="U35" s="9">
        <v>2</v>
      </c>
      <c r="V35" s="9">
        <v>1</v>
      </c>
      <c r="W35" s="9">
        <v>2.4</v>
      </c>
      <c r="X35" s="17" t="s">
        <v>168</v>
      </c>
      <c r="Y35" s="9">
        <v>4</v>
      </c>
      <c r="Z35" s="9" t="s">
        <v>163</v>
      </c>
      <c r="AA35" s="9">
        <v>1066</v>
      </c>
      <c r="AB35" s="9" t="s">
        <v>129</v>
      </c>
      <c r="AC35" s="9" t="s">
        <v>121</v>
      </c>
      <c r="AD35" s="9" t="s">
        <v>198</v>
      </c>
      <c r="AE35" s="9">
        <v>256</v>
      </c>
      <c r="AF35" s="9" t="s">
        <v>179</v>
      </c>
      <c r="AG35" s="9">
        <v>931.51</v>
      </c>
      <c r="AH35" s="9" t="s">
        <v>44</v>
      </c>
      <c r="AI35" s="9" t="s">
        <v>44</v>
      </c>
      <c r="AJ35" s="9" t="s">
        <v>44</v>
      </c>
    </row>
    <row r="36" spans="1:36" s="26" customFormat="1">
      <c r="A36" s="22" t="s">
        <v>40</v>
      </c>
      <c r="B36" s="22"/>
      <c r="C36" s="22" t="s">
        <v>226</v>
      </c>
      <c r="D36" s="22" t="s">
        <v>107</v>
      </c>
      <c r="E36" s="22" t="s">
        <v>213</v>
      </c>
      <c r="F36" s="22" t="s">
        <v>44</v>
      </c>
      <c r="G36" s="22"/>
      <c r="H36" s="22" t="s">
        <v>310</v>
      </c>
      <c r="I36" s="22" t="s">
        <v>310</v>
      </c>
      <c r="J36" s="22" t="s">
        <v>302</v>
      </c>
      <c r="K36" s="22" t="s">
        <v>302</v>
      </c>
      <c r="L36" s="22" t="s">
        <v>302</v>
      </c>
      <c r="M36" s="22" t="s">
        <v>302</v>
      </c>
      <c r="N36" s="22" t="s">
        <v>308</v>
      </c>
      <c r="O36" s="22" t="s">
        <v>234</v>
      </c>
      <c r="P36" s="22" t="s">
        <v>235</v>
      </c>
      <c r="Q36" s="34"/>
      <c r="R36" s="22" t="s">
        <v>50</v>
      </c>
      <c r="S36" s="22" t="s">
        <v>85</v>
      </c>
      <c r="T36" s="22">
        <v>172</v>
      </c>
      <c r="U36" s="22">
        <v>4</v>
      </c>
      <c r="V36" s="22">
        <v>1</v>
      </c>
      <c r="W36" s="22">
        <v>2.2999999999999998</v>
      </c>
      <c r="X36" s="35" t="s">
        <v>174</v>
      </c>
      <c r="Y36" s="22">
        <v>16</v>
      </c>
      <c r="Z36" s="22" t="s">
        <v>175</v>
      </c>
      <c r="AA36" s="22">
        <v>1600</v>
      </c>
      <c r="AB36" s="22" t="s">
        <v>173</v>
      </c>
      <c r="AC36" s="22" t="s">
        <v>176</v>
      </c>
      <c r="AD36" s="22" t="s">
        <v>197</v>
      </c>
      <c r="AE36" s="22">
        <v>1024</v>
      </c>
      <c r="AF36" s="22" t="s">
        <v>178</v>
      </c>
      <c r="AG36" s="22">
        <v>233.76</v>
      </c>
      <c r="AH36" s="22" t="s">
        <v>44</v>
      </c>
      <c r="AI36" s="22" t="s">
        <v>44</v>
      </c>
      <c r="AJ36" s="22" t="s">
        <v>44</v>
      </c>
    </row>
    <row r="37" spans="1:36" s="44" customFormat="1">
      <c r="A37" s="22" t="s">
        <v>41</v>
      </c>
      <c r="B37" s="22"/>
      <c r="C37" s="22" t="s">
        <v>226</v>
      </c>
      <c r="D37" s="22" t="s">
        <v>108</v>
      </c>
      <c r="E37" s="22" t="s">
        <v>213</v>
      </c>
      <c r="F37" s="22" t="s">
        <v>44</v>
      </c>
      <c r="G37" s="22"/>
      <c r="H37" s="22" t="s">
        <v>310</v>
      </c>
      <c r="I37" s="22" t="s">
        <v>310</v>
      </c>
      <c r="J37" s="22" t="s">
        <v>302</v>
      </c>
      <c r="K37" s="22" t="s">
        <v>302</v>
      </c>
      <c r="L37" s="22" t="s">
        <v>302</v>
      </c>
      <c r="M37" s="22" t="s">
        <v>302</v>
      </c>
      <c r="N37" s="22" t="s">
        <v>308</v>
      </c>
      <c r="O37" s="22" t="s">
        <v>234</v>
      </c>
      <c r="P37" s="22" t="s">
        <v>235</v>
      </c>
      <c r="Q37" s="34"/>
      <c r="R37" s="22" t="s">
        <v>50</v>
      </c>
      <c r="S37" s="22" t="s">
        <v>86</v>
      </c>
      <c r="T37" s="22">
        <v>178</v>
      </c>
      <c r="U37" s="22">
        <v>4</v>
      </c>
      <c r="V37" s="22">
        <v>1</v>
      </c>
      <c r="W37" s="22">
        <v>2.2999999999999998</v>
      </c>
      <c r="X37" s="35" t="s">
        <v>174</v>
      </c>
      <c r="Y37" s="22">
        <v>16</v>
      </c>
      <c r="Z37" s="22" t="s">
        <v>175</v>
      </c>
      <c r="AA37" s="22">
        <v>1600</v>
      </c>
      <c r="AB37" s="22" t="s">
        <v>173</v>
      </c>
      <c r="AC37" s="22" t="s">
        <v>139</v>
      </c>
      <c r="AD37" s="22" t="s">
        <v>197</v>
      </c>
      <c r="AE37" s="22">
        <v>1024</v>
      </c>
      <c r="AF37" s="22" t="s">
        <v>178</v>
      </c>
      <c r="AG37" s="22">
        <v>699.68</v>
      </c>
      <c r="AH37" s="22" t="s">
        <v>44</v>
      </c>
      <c r="AI37" s="22" t="s">
        <v>44</v>
      </c>
      <c r="AJ37" s="22" t="s">
        <v>44</v>
      </c>
    </row>
    <row r="38" spans="1:36" s="53" customFormat="1">
      <c r="A38" s="22" t="s">
        <v>42</v>
      </c>
      <c r="B38" s="22"/>
      <c r="C38" s="22" t="s">
        <v>226</v>
      </c>
      <c r="D38" s="22" t="s">
        <v>109</v>
      </c>
      <c r="E38" s="22" t="s">
        <v>213</v>
      </c>
      <c r="F38" s="22" t="s">
        <v>44</v>
      </c>
      <c r="G38" s="22"/>
      <c r="H38" s="22" t="s">
        <v>310</v>
      </c>
      <c r="I38" s="22" t="s">
        <v>310</v>
      </c>
      <c r="J38" s="22" t="s">
        <v>302</v>
      </c>
      <c r="K38" s="22" t="s">
        <v>302</v>
      </c>
      <c r="L38" s="22" t="s">
        <v>302</v>
      </c>
      <c r="M38" s="22" t="s">
        <v>302</v>
      </c>
      <c r="N38" s="22" t="s">
        <v>308</v>
      </c>
      <c r="O38" s="22" t="s">
        <v>234</v>
      </c>
      <c r="P38" s="22" t="s">
        <v>235</v>
      </c>
      <c r="Q38" s="34"/>
      <c r="R38" s="22" t="s">
        <v>50</v>
      </c>
      <c r="S38" s="22" t="s">
        <v>111</v>
      </c>
      <c r="T38" s="22">
        <v>182</v>
      </c>
      <c r="U38" s="22">
        <v>4</v>
      </c>
      <c r="V38" s="22">
        <v>1</v>
      </c>
      <c r="W38" s="22">
        <v>2.2999999999999998</v>
      </c>
      <c r="X38" s="35" t="s">
        <v>174</v>
      </c>
      <c r="Y38" s="22">
        <v>16</v>
      </c>
      <c r="Z38" s="22" t="s">
        <v>175</v>
      </c>
      <c r="AA38" s="22">
        <v>1600</v>
      </c>
      <c r="AB38" s="22" t="s">
        <v>173</v>
      </c>
      <c r="AC38" s="22" t="s">
        <v>140</v>
      </c>
      <c r="AD38" s="22" t="s">
        <v>197</v>
      </c>
      <c r="AE38" s="22">
        <v>1024</v>
      </c>
      <c r="AF38" s="22" t="s">
        <v>178</v>
      </c>
      <c r="AG38" s="22">
        <v>699.68</v>
      </c>
      <c r="AH38" s="22" t="s">
        <v>44</v>
      </c>
      <c r="AI38" s="22" t="s">
        <v>44</v>
      </c>
      <c r="AJ38" s="22" t="s">
        <v>44</v>
      </c>
    </row>
    <row r="39" spans="1:36" s="36" customFormat="1">
      <c r="A39" s="22" t="s">
        <v>43</v>
      </c>
      <c r="B39" s="22" t="s">
        <v>229</v>
      </c>
      <c r="C39" s="22" t="s">
        <v>226</v>
      </c>
      <c r="D39" s="22" t="s">
        <v>110</v>
      </c>
      <c r="E39" s="22" t="s">
        <v>213</v>
      </c>
      <c r="F39" s="22" t="s">
        <v>44</v>
      </c>
      <c r="G39" s="22"/>
      <c r="H39" s="22" t="s">
        <v>310</v>
      </c>
      <c r="I39" s="22" t="s">
        <v>310</v>
      </c>
      <c r="J39" s="22" t="s">
        <v>302</v>
      </c>
      <c r="K39" s="22" t="s">
        <v>302</v>
      </c>
      <c r="L39" s="22" t="s">
        <v>302</v>
      </c>
      <c r="M39" s="22" t="s">
        <v>302</v>
      </c>
      <c r="N39" s="22" t="s">
        <v>308</v>
      </c>
      <c r="O39" s="22" t="s">
        <v>234</v>
      </c>
      <c r="P39" s="22" t="s">
        <v>235</v>
      </c>
      <c r="Q39" s="34"/>
      <c r="R39" s="22" t="s">
        <v>50</v>
      </c>
      <c r="S39" s="22" t="s">
        <v>137</v>
      </c>
      <c r="T39" s="22">
        <v>183</v>
      </c>
      <c r="U39" s="22">
        <v>4</v>
      </c>
      <c r="V39" s="22">
        <v>1</v>
      </c>
      <c r="W39" s="22">
        <v>2.2999999999999998</v>
      </c>
      <c r="X39" s="35" t="s">
        <v>174</v>
      </c>
      <c r="Y39" s="22">
        <v>16</v>
      </c>
      <c r="Z39" s="22" t="s">
        <v>175</v>
      </c>
      <c r="AA39" s="22">
        <v>1600</v>
      </c>
      <c r="AB39" s="22" t="s">
        <v>173</v>
      </c>
      <c r="AC39" s="22" t="s">
        <v>138</v>
      </c>
      <c r="AD39" s="22" t="s">
        <v>197</v>
      </c>
      <c r="AE39" s="22">
        <v>1024</v>
      </c>
      <c r="AF39" s="22" t="s">
        <v>178</v>
      </c>
      <c r="AG39" s="22">
        <v>699.68</v>
      </c>
      <c r="AH39" s="22" t="s">
        <v>44</v>
      </c>
      <c r="AI39" s="22" t="s">
        <v>44</v>
      </c>
      <c r="AJ39" s="22" t="s">
        <v>44</v>
      </c>
    </row>
    <row r="40" spans="1:36" s="57" customFormat="1">
      <c r="A40" s="22" t="s">
        <v>345</v>
      </c>
      <c r="B40" s="22"/>
      <c r="C40" s="22"/>
      <c r="D40" s="22" t="s">
        <v>350</v>
      </c>
      <c r="E40" s="22" t="s">
        <v>352</v>
      </c>
      <c r="F40" s="22" t="s">
        <v>352</v>
      </c>
      <c r="G40" s="22"/>
      <c r="H40" s="22"/>
      <c r="I40" s="22"/>
      <c r="J40" s="22" t="s">
        <v>302</v>
      </c>
      <c r="K40" s="22"/>
      <c r="L40" s="40"/>
      <c r="M40" s="22"/>
      <c r="N40" s="22"/>
      <c r="O40" s="22"/>
      <c r="P40" s="22"/>
      <c r="Q40" s="34"/>
      <c r="R40" s="22"/>
      <c r="S40" s="22"/>
      <c r="T40" s="22"/>
      <c r="U40" s="22"/>
      <c r="V40" s="22"/>
      <c r="W40" s="22"/>
      <c r="X40" s="35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spans="1:36" s="44" customFormat="1">
      <c r="A41" s="22" t="s">
        <v>346</v>
      </c>
      <c r="B41" s="22"/>
      <c r="C41" s="22"/>
      <c r="D41" s="22" t="s">
        <v>351</v>
      </c>
      <c r="E41" s="22" t="s">
        <v>353</v>
      </c>
      <c r="F41" s="22" t="s">
        <v>353</v>
      </c>
      <c r="G41" s="22"/>
      <c r="H41" s="22"/>
      <c r="I41" s="22"/>
      <c r="J41" s="22" t="s">
        <v>302</v>
      </c>
      <c r="K41" s="22"/>
      <c r="L41" s="40"/>
      <c r="M41" s="22"/>
      <c r="N41" s="22"/>
      <c r="O41" s="22"/>
      <c r="P41" s="22"/>
      <c r="Q41" s="34"/>
      <c r="R41" s="22"/>
      <c r="S41" s="22"/>
      <c r="T41" s="22"/>
      <c r="U41" s="22"/>
      <c r="V41" s="22"/>
      <c r="W41" s="22"/>
      <c r="X41" s="35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spans="1:36" s="36" customFormat="1">
      <c r="A42" s="22" t="s">
        <v>355</v>
      </c>
      <c r="B42" s="22" t="s">
        <v>230</v>
      </c>
      <c r="C42" s="22" t="s">
        <v>226</v>
      </c>
      <c r="D42" s="22" t="s">
        <v>97</v>
      </c>
      <c r="E42" s="22" t="s">
        <v>221</v>
      </c>
      <c r="F42" s="22" t="s">
        <v>221</v>
      </c>
      <c r="G42" s="22"/>
      <c r="H42" s="22" t="s">
        <v>311</v>
      </c>
      <c r="I42" s="22" t="s">
        <v>311</v>
      </c>
      <c r="J42" s="22" t="s">
        <v>235</v>
      </c>
      <c r="K42" s="22" t="s">
        <v>297</v>
      </c>
      <c r="L42" s="22" t="s">
        <v>297</v>
      </c>
      <c r="M42" s="22" t="s">
        <v>297</v>
      </c>
      <c r="N42" s="22" t="s">
        <v>234</v>
      </c>
      <c r="O42" s="22" t="s">
        <v>234</v>
      </c>
      <c r="P42" s="22" t="s">
        <v>235</v>
      </c>
      <c r="Q42" s="34"/>
      <c r="R42" s="22" t="s">
        <v>45</v>
      </c>
      <c r="S42" s="22" t="s">
        <v>51</v>
      </c>
      <c r="T42" s="22">
        <v>48</v>
      </c>
      <c r="U42" s="22">
        <v>4</v>
      </c>
      <c r="V42" s="22">
        <v>1</v>
      </c>
      <c r="W42" s="22">
        <v>2.66</v>
      </c>
      <c r="X42" s="35" t="s">
        <v>143</v>
      </c>
      <c r="Y42" s="22">
        <v>32</v>
      </c>
      <c r="Z42" s="22" t="s">
        <v>151</v>
      </c>
      <c r="AA42" s="22">
        <v>1066</v>
      </c>
      <c r="AB42" s="22" t="s">
        <v>127</v>
      </c>
      <c r="AC42" s="22" t="s">
        <v>112</v>
      </c>
      <c r="AD42" s="22" t="s">
        <v>189</v>
      </c>
      <c r="AE42" s="22">
        <v>512</v>
      </c>
      <c r="AF42" s="22" t="s">
        <v>179</v>
      </c>
      <c r="AG42" s="22">
        <v>596.16999999999996</v>
      </c>
      <c r="AH42" s="22">
        <v>149.05000000000001</v>
      </c>
      <c r="AI42" s="22" t="s">
        <v>44</v>
      </c>
      <c r="AJ42" s="22" t="s">
        <v>44</v>
      </c>
    </row>
    <row r="43" spans="1:36" s="36" customFormat="1">
      <c r="A43" s="22" t="s">
        <v>356</v>
      </c>
      <c r="B43" s="22" t="s">
        <v>230</v>
      </c>
      <c r="C43" s="22" t="s">
        <v>226</v>
      </c>
      <c r="D43" s="22" t="s">
        <v>357</v>
      </c>
      <c r="E43" s="22" t="s">
        <v>307</v>
      </c>
      <c r="F43" s="22" t="s">
        <v>307</v>
      </c>
      <c r="G43" s="22"/>
      <c r="H43" s="22" t="s">
        <v>311</v>
      </c>
      <c r="I43" s="22" t="s">
        <v>311</v>
      </c>
      <c r="J43" s="22" t="s">
        <v>235</v>
      </c>
      <c r="K43" s="22" t="s">
        <v>297</v>
      </c>
      <c r="L43" s="22" t="s">
        <v>297</v>
      </c>
      <c r="M43" s="22" t="s">
        <v>297</v>
      </c>
      <c r="N43" s="22" t="s">
        <v>234</v>
      </c>
      <c r="O43" s="22" t="s">
        <v>234</v>
      </c>
      <c r="P43" s="22" t="s">
        <v>235</v>
      </c>
      <c r="Q43" s="34"/>
      <c r="R43" s="22" t="s">
        <v>45</v>
      </c>
      <c r="S43" s="22" t="s">
        <v>52</v>
      </c>
      <c r="T43" s="22">
        <v>81</v>
      </c>
      <c r="U43" s="22">
        <v>4</v>
      </c>
      <c r="V43" s="22">
        <v>1</v>
      </c>
      <c r="W43" s="22">
        <v>2.8</v>
      </c>
      <c r="X43" s="35" t="s">
        <v>143</v>
      </c>
      <c r="Y43" s="22">
        <v>32</v>
      </c>
      <c r="Z43" s="22" t="s">
        <v>151</v>
      </c>
      <c r="AA43" s="22">
        <v>1066</v>
      </c>
      <c r="AB43" s="22" t="s">
        <v>128</v>
      </c>
      <c r="AC43" s="22" t="s">
        <v>113</v>
      </c>
      <c r="AD43" s="22" t="s">
        <v>189</v>
      </c>
      <c r="AE43" s="22">
        <v>512</v>
      </c>
      <c r="AF43" s="22" t="s">
        <v>179</v>
      </c>
      <c r="AG43" s="22">
        <v>596.16999999999996</v>
      </c>
      <c r="AH43" s="22">
        <v>149.05000000000001</v>
      </c>
      <c r="AI43" s="22" t="s">
        <v>44</v>
      </c>
      <c r="AJ43" s="22" t="s">
        <v>44</v>
      </c>
    </row>
    <row r="44" spans="1:36" s="36" customFormat="1">
      <c r="A44" s="22" t="s">
        <v>14</v>
      </c>
      <c r="B44" s="22"/>
      <c r="C44" s="22" t="s">
        <v>227</v>
      </c>
      <c r="D44" s="22" t="s">
        <v>89</v>
      </c>
      <c r="E44" s="22" t="s">
        <v>213</v>
      </c>
      <c r="F44" s="22" t="s">
        <v>44</v>
      </c>
      <c r="G44" s="22"/>
      <c r="H44" s="22" t="s">
        <v>311</v>
      </c>
      <c r="I44" s="22" t="s">
        <v>311</v>
      </c>
      <c r="J44" s="22" t="s">
        <v>305</v>
      </c>
      <c r="K44" s="22" t="s">
        <v>305</v>
      </c>
      <c r="L44" s="22" t="s">
        <v>305</v>
      </c>
      <c r="M44" s="22" t="s">
        <v>305</v>
      </c>
      <c r="N44" s="22" t="s">
        <v>305</v>
      </c>
      <c r="O44" s="22" t="s">
        <v>234</v>
      </c>
      <c r="P44" s="22" t="s">
        <v>234</v>
      </c>
      <c r="Q44" s="34"/>
      <c r="R44" s="22" t="s">
        <v>48</v>
      </c>
      <c r="S44" s="22" t="s">
        <v>59</v>
      </c>
      <c r="T44" s="22">
        <v>26</v>
      </c>
      <c r="U44" s="22">
        <v>2</v>
      </c>
      <c r="V44" s="22">
        <v>1</v>
      </c>
      <c r="W44" s="22">
        <v>2.2599999999999998</v>
      </c>
      <c r="X44" s="35" t="s">
        <v>159</v>
      </c>
      <c r="Y44" s="22">
        <v>4</v>
      </c>
      <c r="Z44" s="22" t="s">
        <v>156</v>
      </c>
      <c r="AA44" s="22">
        <v>1066</v>
      </c>
      <c r="AB44" s="22" t="s">
        <v>157</v>
      </c>
      <c r="AC44" s="22" t="s">
        <v>158</v>
      </c>
      <c r="AD44" s="22" t="s">
        <v>191</v>
      </c>
      <c r="AE44" s="22">
        <v>256</v>
      </c>
      <c r="AF44" s="22" t="s">
        <v>179</v>
      </c>
      <c r="AG44" s="22">
        <v>149.05000000000001</v>
      </c>
      <c r="AH44" s="22" t="s">
        <v>44</v>
      </c>
      <c r="AI44" s="22" t="s">
        <v>44</v>
      </c>
      <c r="AJ44" s="22" t="s">
        <v>44</v>
      </c>
    </row>
    <row r="45" spans="1:36" s="44" customFormat="1">
      <c r="A45" s="22" t="s">
        <v>26</v>
      </c>
      <c r="B45" s="22"/>
      <c r="C45" s="22" t="s">
        <v>227</v>
      </c>
      <c r="D45" s="22" t="s">
        <v>98</v>
      </c>
      <c r="E45" s="22" t="s">
        <v>213</v>
      </c>
      <c r="F45" s="22" t="s">
        <v>44</v>
      </c>
      <c r="G45" s="22"/>
      <c r="H45" s="22" t="s">
        <v>311</v>
      </c>
      <c r="I45" s="22" t="s">
        <v>311</v>
      </c>
      <c r="J45" s="22" t="s">
        <v>305</v>
      </c>
      <c r="K45" s="22" t="s">
        <v>305</v>
      </c>
      <c r="L45" s="22" t="s">
        <v>305</v>
      </c>
      <c r="M45" s="22" t="s">
        <v>305</v>
      </c>
      <c r="N45" s="22" t="s">
        <v>305</v>
      </c>
      <c r="O45" s="22" t="s">
        <v>234</v>
      </c>
      <c r="P45" s="22" t="s">
        <v>234</v>
      </c>
      <c r="Q45" s="34"/>
      <c r="R45" s="22" t="s">
        <v>48</v>
      </c>
      <c r="S45" s="22" t="s">
        <v>71</v>
      </c>
      <c r="T45" s="22">
        <v>111</v>
      </c>
      <c r="U45" s="22">
        <v>2</v>
      </c>
      <c r="V45" s="22">
        <v>1</v>
      </c>
      <c r="W45" s="22">
        <v>2.2599999999999998</v>
      </c>
      <c r="X45" s="35" t="s">
        <v>159</v>
      </c>
      <c r="Y45" s="22">
        <v>4</v>
      </c>
      <c r="Z45" s="22" t="s">
        <v>163</v>
      </c>
      <c r="AA45" s="22">
        <v>1066</v>
      </c>
      <c r="AB45" s="22" t="s">
        <v>166</v>
      </c>
      <c r="AC45" s="22" t="s">
        <v>114</v>
      </c>
      <c r="AD45" s="22" t="s">
        <v>191</v>
      </c>
      <c r="AE45" s="22">
        <v>256</v>
      </c>
      <c r="AF45" s="22" t="s">
        <v>179</v>
      </c>
      <c r="AG45" s="22">
        <v>149.05000000000001</v>
      </c>
      <c r="AH45" s="22" t="s">
        <v>44</v>
      </c>
      <c r="AI45" s="22" t="s">
        <v>44</v>
      </c>
      <c r="AJ45" s="22" t="s">
        <v>44</v>
      </c>
    </row>
    <row r="46" spans="1:36" s="44" customFormat="1">
      <c r="A46" s="22" t="s">
        <v>360</v>
      </c>
      <c r="B46" s="22" t="s">
        <v>231</v>
      </c>
      <c r="C46" s="22" t="s">
        <v>227</v>
      </c>
      <c r="D46" s="22" t="s">
        <v>361</v>
      </c>
      <c r="E46" s="22" t="s">
        <v>321</v>
      </c>
      <c r="F46" s="22" t="s">
        <v>224</v>
      </c>
      <c r="G46" s="55"/>
      <c r="H46" s="22" t="s">
        <v>311</v>
      </c>
      <c r="I46" s="22" t="s">
        <v>311</v>
      </c>
      <c r="J46" s="22" t="s">
        <v>234</v>
      </c>
      <c r="K46" s="22" t="s">
        <v>297</v>
      </c>
      <c r="L46" s="22" t="s">
        <v>297</v>
      </c>
      <c r="M46" s="22" t="s">
        <v>297</v>
      </c>
      <c r="N46" s="22" t="s">
        <v>234</v>
      </c>
      <c r="O46" s="55" t="s">
        <v>234</v>
      </c>
      <c r="P46" s="55" t="s">
        <v>234</v>
      </c>
      <c r="Q46" s="34"/>
      <c r="R46" s="55" t="s">
        <v>45</v>
      </c>
      <c r="S46" s="22" t="s">
        <v>54</v>
      </c>
      <c r="T46" s="55">
        <v>150</v>
      </c>
      <c r="U46" s="55">
        <v>4</v>
      </c>
      <c r="V46" s="55">
        <v>1</v>
      </c>
      <c r="W46" s="55">
        <v>2.8</v>
      </c>
      <c r="X46" s="56" t="s">
        <v>143</v>
      </c>
      <c r="Y46" s="22">
        <v>32</v>
      </c>
      <c r="Z46" s="22" t="s">
        <v>151</v>
      </c>
      <c r="AA46" s="22">
        <v>1066</v>
      </c>
      <c r="AB46" s="22" t="s">
        <v>153</v>
      </c>
      <c r="AC46" s="22" t="s">
        <v>155</v>
      </c>
      <c r="AD46" s="22" t="s">
        <v>190</v>
      </c>
      <c r="AE46" s="22">
        <v>1024</v>
      </c>
      <c r="AF46" s="22" t="s">
        <v>179</v>
      </c>
      <c r="AG46" s="22">
        <v>931.51</v>
      </c>
      <c r="AH46" s="22">
        <v>149.05000000000001</v>
      </c>
      <c r="AI46" s="22" t="s">
        <v>44</v>
      </c>
      <c r="AJ46" s="22" t="s">
        <v>44</v>
      </c>
    </row>
    <row r="47" spans="1:36" s="53" customFormat="1">
      <c r="A47" s="51" t="s">
        <v>33</v>
      </c>
      <c r="B47" s="51" t="s">
        <v>231</v>
      </c>
      <c r="C47" s="51" t="s">
        <v>227</v>
      </c>
      <c r="D47" s="51" t="s">
        <v>364</v>
      </c>
      <c r="E47" s="51" t="s">
        <v>237</v>
      </c>
      <c r="F47" s="51" t="s">
        <v>374</v>
      </c>
      <c r="G47" s="51"/>
      <c r="H47" s="51" t="s">
        <v>234</v>
      </c>
      <c r="I47" s="51" t="s">
        <v>313</v>
      </c>
      <c r="J47" s="51" t="s">
        <v>302</v>
      </c>
      <c r="K47" s="51" t="s">
        <v>302</v>
      </c>
      <c r="L47" s="51" t="s">
        <v>302</v>
      </c>
      <c r="M47" s="51" t="s">
        <v>302</v>
      </c>
      <c r="N47" s="51" t="s">
        <v>234</v>
      </c>
      <c r="O47" s="51" t="s">
        <v>234</v>
      </c>
      <c r="P47" s="51" t="s">
        <v>235</v>
      </c>
      <c r="Q47" s="52"/>
      <c r="R47" s="51" t="s">
        <v>49</v>
      </c>
      <c r="S47" s="51" t="s">
        <v>78</v>
      </c>
      <c r="T47" s="51">
        <v>140</v>
      </c>
      <c r="U47" s="51">
        <v>2</v>
      </c>
      <c r="V47" s="51">
        <v>1</v>
      </c>
      <c r="W47" s="51">
        <v>2.5299999999999998</v>
      </c>
      <c r="X47" s="54" t="s">
        <v>159</v>
      </c>
      <c r="Y47" s="51">
        <v>4</v>
      </c>
      <c r="Z47" s="51" t="s">
        <v>163</v>
      </c>
      <c r="AA47" s="51">
        <v>1066</v>
      </c>
      <c r="AB47" s="51" t="s">
        <v>129</v>
      </c>
      <c r="AC47" s="51" t="s">
        <v>123</v>
      </c>
      <c r="AD47" s="51" t="s">
        <v>200</v>
      </c>
      <c r="AE47" s="51">
        <v>512</v>
      </c>
      <c r="AF47" s="51" t="s">
        <v>179</v>
      </c>
      <c r="AG47" s="51">
        <v>298.08999999999997</v>
      </c>
      <c r="AH47" s="51" t="s">
        <v>44</v>
      </c>
      <c r="AI47" s="51" t="s">
        <v>44</v>
      </c>
      <c r="AJ47" s="51" t="s">
        <v>44</v>
      </c>
    </row>
    <row r="48" spans="1:36" s="36" customFormat="1">
      <c r="A48" s="22" t="s">
        <v>35</v>
      </c>
      <c r="B48" s="22" t="s">
        <v>231</v>
      </c>
      <c r="C48" s="22" t="s">
        <v>227</v>
      </c>
      <c r="D48" s="22" t="s">
        <v>365</v>
      </c>
      <c r="E48" s="22" t="s">
        <v>237</v>
      </c>
      <c r="F48" s="22" t="s">
        <v>373</v>
      </c>
      <c r="G48" s="22"/>
      <c r="H48" s="22" t="s">
        <v>234</v>
      </c>
      <c r="I48" s="22" t="s">
        <v>303</v>
      </c>
      <c r="J48" s="22" t="s">
        <v>302</v>
      </c>
      <c r="K48" s="22" t="s">
        <v>302</v>
      </c>
      <c r="L48" s="22" t="s">
        <v>302</v>
      </c>
      <c r="M48" s="22" t="s">
        <v>302</v>
      </c>
      <c r="N48" s="22" t="s">
        <v>234</v>
      </c>
      <c r="O48" s="22" t="s">
        <v>234</v>
      </c>
      <c r="P48" s="22" t="s">
        <v>235</v>
      </c>
      <c r="Q48" s="34"/>
      <c r="R48" s="22" t="s">
        <v>49</v>
      </c>
      <c r="S48" s="22" t="s">
        <v>80</v>
      </c>
      <c r="T48" s="22">
        <v>152</v>
      </c>
      <c r="U48" s="22">
        <v>2</v>
      </c>
      <c r="V48" s="22">
        <v>1</v>
      </c>
      <c r="W48" s="22">
        <v>2.5299999999999998</v>
      </c>
      <c r="X48" s="35" t="s">
        <v>159</v>
      </c>
      <c r="Y48" s="22">
        <v>4</v>
      </c>
      <c r="Z48" s="22" t="s">
        <v>163</v>
      </c>
      <c r="AA48" s="22">
        <v>1066</v>
      </c>
      <c r="AB48" s="22" t="s">
        <v>131</v>
      </c>
      <c r="AC48" s="22" t="s">
        <v>120</v>
      </c>
      <c r="AD48" s="22" t="s">
        <v>196</v>
      </c>
      <c r="AE48" s="22">
        <v>256</v>
      </c>
      <c r="AF48" s="22" t="s">
        <v>179</v>
      </c>
      <c r="AG48" s="22">
        <v>465.76</v>
      </c>
      <c r="AH48" s="22" t="s">
        <v>44</v>
      </c>
      <c r="AI48" s="22" t="s">
        <v>44</v>
      </c>
      <c r="AJ48" s="22" t="s">
        <v>44</v>
      </c>
    </row>
    <row r="49" spans="1:36" s="36" customFormat="1">
      <c r="A49" s="22" t="s">
        <v>354</v>
      </c>
      <c r="B49" s="22"/>
      <c r="C49" s="22"/>
      <c r="D49" s="22" t="s">
        <v>99</v>
      </c>
      <c r="E49" s="22" t="s">
        <v>376</v>
      </c>
      <c r="F49" s="22"/>
      <c r="G49" s="22"/>
      <c r="H49" s="22"/>
      <c r="I49" s="22"/>
      <c r="J49" s="22" t="s">
        <v>302</v>
      </c>
      <c r="K49" s="22"/>
      <c r="L49" s="22"/>
      <c r="M49" s="22"/>
      <c r="N49" s="22"/>
      <c r="O49" s="22"/>
      <c r="P49" s="22"/>
      <c r="Q49" s="34"/>
      <c r="R49" s="22"/>
      <c r="S49" s="22"/>
      <c r="T49" s="22"/>
      <c r="U49" s="22"/>
      <c r="V49" s="22"/>
      <c r="W49" s="35"/>
      <c r="X49" s="35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s="36" customFormat="1">
      <c r="A50" s="22" t="s">
        <v>347</v>
      </c>
      <c r="B50" s="22"/>
      <c r="C50" s="22"/>
      <c r="D50" s="22" t="s">
        <v>105</v>
      </c>
      <c r="E50" s="22" t="s">
        <v>377</v>
      </c>
      <c r="F50" s="22"/>
      <c r="G50" s="22"/>
      <c r="H50" s="22"/>
      <c r="I50" s="22"/>
      <c r="J50" s="22" t="s">
        <v>302</v>
      </c>
      <c r="K50" s="22"/>
      <c r="L50" s="22"/>
      <c r="M50" s="22"/>
      <c r="N50" s="22"/>
      <c r="O50" s="22"/>
      <c r="P50" s="22"/>
      <c r="Q50" s="34"/>
      <c r="R50" s="22"/>
      <c r="S50" s="22"/>
      <c r="T50" s="22"/>
      <c r="U50" s="22"/>
      <c r="V50" s="22"/>
      <c r="W50" s="35"/>
      <c r="X50" s="35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spans="1:36" s="36" customFormat="1">
      <c r="A51" s="22" t="s">
        <v>348</v>
      </c>
      <c r="B51" s="22"/>
      <c r="C51" s="22"/>
      <c r="D51" s="22" t="s">
        <v>103</v>
      </c>
      <c r="E51" s="22" t="s">
        <v>378</v>
      </c>
      <c r="F51" s="22"/>
      <c r="G51" s="22"/>
      <c r="H51" s="22"/>
      <c r="I51" s="22"/>
      <c r="J51" s="22" t="s">
        <v>302</v>
      </c>
      <c r="K51" s="22"/>
      <c r="L51" s="22"/>
      <c r="M51" s="22"/>
      <c r="N51" s="22"/>
      <c r="O51" s="22"/>
      <c r="P51" s="22"/>
      <c r="Q51" s="34"/>
      <c r="R51" s="22"/>
      <c r="S51" s="22"/>
      <c r="T51" s="22"/>
      <c r="U51" s="22"/>
      <c r="V51" s="22"/>
      <c r="W51" s="35"/>
      <c r="X51" s="35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spans="1:36" s="36" customFormat="1" ht="16" thickBot="1">
      <c r="A52" s="22" t="s">
        <v>349</v>
      </c>
      <c r="B52" s="22"/>
      <c r="C52" s="22"/>
      <c r="D52" s="22" t="s">
        <v>92</v>
      </c>
      <c r="E52" s="22" t="s">
        <v>379</v>
      </c>
      <c r="F52" s="22"/>
      <c r="G52" s="22"/>
      <c r="H52" s="22"/>
      <c r="I52" s="22"/>
      <c r="J52" s="22" t="s">
        <v>302</v>
      </c>
      <c r="K52" s="22"/>
      <c r="L52" s="22"/>
      <c r="M52" s="22"/>
      <c r="N52" s="22"/>
      <c r="O52" s="22"/>
      <c r="P52" s="22"/>
      <c r="Q52" s="34"/>
      <c r="R52" s="22"/>
      <c r="S52" s="22"/>
      <c r="T52" s="22"/>
      <c r="U52" s="22"/>
      <c r="V52" s="22"/>
      <c r="W52" s="35"/>
      <c r="X52" s="35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spans="1:36" ht="17" thickTop="1" thickBot="1">
      <c r="A53" s="32"/>
      <c r="B53" s="12"/>
      <c r="C53" s="33"/>
      <c r="D53" s="33"/>
      <c r="E53" s="10">
        <f>COUNTIF(E2:E52, "Replace with new MacBook Pro")</f>
        <v>6</v>
      </c>
      <c r="F53" s="33"/>
      <c r="G53" s="33"/>
      <c r="H53" s="11">
        <f>COUNTIF(H2:H52,"Yes")</f>
        <v>8</v>
      </c>
      <c r="I53" s="11">
        <f>COUNTIF(I2:I52,"Yes - DVI")</f>
        <v>4</v>
      </c>
      <c r="J53" s="10">
        <f>COUNTIF(J2:J52,"Yes")</f>
        <v>11</v>
      </c>
      <c r="K53" s="33"/>
      <c r="L53" s="10">
        <f>COUNT(L2:L52,"Yes")</f>
        <v>0</v>
      </c>
      <c r="M53" s="33"/>
      <c r="N53" s="33"/>
      <c r="O53" s="12"/>
      <c r="P53" s="12"/>
      <c r="Q53" s="12"/>
      <c r="R53" s="33"/>
      <c r="S53" s="33"/>
      <c r="T53" s="33"/>
      <c r="U53" s="33"/>
      <c r="V53" s="33"/>
      <c r="W53" s="38"/>
      <c r="X53" s="39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7"/>
    </row>
    <row r="54" spans="1:36" ht="16" thickTop="1">
      <c r="A54" t="s">
        <v>290</v>
      </c>
      <c r="E54" s="21">
        <f>COUNTIF(E2:E52, "Replace with new Mac Pro")</f>
        <v>3</v>
      </c>
      <c r="I54" s="12">
        <f>COUNTIF(I2:I52,"Yes - DL DVI")</f>
        <v>3</v>
      </c>
    </row>
    <row r="55" spans="1:36">
      <c r="A55" s="13"/>
      <c r="B55" s="16" t="s">
        <v>291</v>
      </c>
      <c r="C55" t="s">
        <v>292</v>
      </c>
    </row>
    <row r="56" spans="1:36">
      <c r="A56" s="18"/>
      <c r="B56" s="16" t="s">
        <v>291</v>
      </c>
      <c r="C56" t="s">
        <v>298</v>
      </c>
    </row>
    <row r="57" spans="1:36">
      <c r="A57" s="14"/>
      <c r="B57" s="16" t="s">
        <v>291</v>
      </c>
      <c r="C57" t="s">
        <v>293</v>
      </c>
    </row>
    <row r="58" spans="1:36">
      <c r="A58" s="15"/>
      <c r="B58" s="16" t="s">
        <v>291</v>
      </c>
      <c r="C58" t="s">
        <v>276</v>
      </c>
    </row>
    <row r="59" spans="1:36">
      <c r="A59" s="30"/>
      <c r="B59" s="16" t="s">
        <v>291</v>
      </c>
      <c r="C59" t="s">
        <v>329</v>
      </c>
    </row>
    <row r="60" spans="1:36">
      <c r="A60" s="25"/>
      <c r="B60" s="16" t="s">
        <v>291</v>
      </c>
      <c r="C60" t="s">
        <v>288</v>
      </c>
    </row>
    <row r="61" spans="1:36">
      <c r="A61" s="29"/>
      <c r="B61" s="16" t="s">
        <v>291</v>
      </c>
      <c r="C61" t="s">
        <v>331</v>
      </c>
    </row>
    <row r="62" spans="1:36">
      <c r="A62" s="28"/>
      <c r="B62" s="2" t="s">
        <v>291</v>
      </c>
      <c r="C62" t="s">
        <v>294</v>
      </c>
    </row>
    <row r="63" spans="1:36">
      <c r="A63" s="27"/>
      <c r="B63" s="2" t="s">
        <v>291</v>
      </c>
      <c r="C63" t="s">
        <v>295</v>
      </c>
    </row>
    <row r="64" spans="1:36">
      <c r="A64" s="31"/>
      <c r="B64" s="2" t="s">
        <v>291</v>
      </c>
      <c r="C64" t="s">
        <v>330</v>
      </c>
    </row>
  </sheetData>
  <phoneticPr fontId="3" type="noConversion"/>
  <pageMargins left="0.7" right="0.7" top="0.75" bottom="0.75" header="0.3" footer="0.3"/>
  <pageSetup scale="27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295" zoomScaleNormal="295" zoomScalePageLayoutView="295" workbookViewId="0">
      <selection activeCell="B23" sqref="B23"/>
    </sheetView>
  </sheetViews>
  <sheetFormatPr baseColWidth="10" defaultColWidth="8.83203125" defaultRowHeight="14" x14ac:dyDescent="0"/>
  <cols>
    <col min="1" max="1" width="41.83203125" bestFit="1" customWidth="1"/>
    <col min="2" max="2" width="20" bestFit="1" customWidth="1"/>
    <col min="3" max="3" width="45.33203125" bestFit="1" customWidth="1"/>
    <col min="4" max="4" width="14" customWidth="1"/>
  </cols>
  <sheetData>
    <row r="1" spans="1:3">
      <c r="A1" s="5" t="s">
        <v>273</v>
      </c>
      <c r="C1" t="s">
        <v>210</v>
      </c>
    </row>
    <row r="2" spans="1:3">
      <c r="A2" s="6" t="s">
        <v>202</v>
      </c>
      <c r="B2" t="s">
        <v>240</v>
      </c>
      <c r="C2" t="s">
        <v>241</v>
      </c>
    </row>
    <row r="3" spans="1:3">
      <c r="A3" t="s">
        <v>46</v>
      </c>
      <c r="B3" t="s">
        <v>242</v>
      </c>
      <c r="C3" t="s">
        <v>243</v>
      </c>
    </row>
    <row r="4" spans="1:3">
      <c r="A4" t="s">
        <v>5</v>
      </c>
      <c r="B4" t="s">
        <v>244</v>
      </c>
      <c r="C4" t="s">
        <v>245</v>
      </c>
    </row>
    <row r="5" spans="1:3">
      <c r="A5" t="s">
        <v>203</v>
      </c>
      <c r="B5" t="s">
        <v>246</v>
      </c>
      <c r="C5" t="s">
        <v>246</v>
      </c>
    </row>
    <row r="6" spans="1:3">
      <c r="A6" t="s">
        <v>3</v>
      </c>
      <c r="B6">
        <v>12</v>
      </c>
      <c r="C6">
        <v>4</v>
      </c>
    </row>
    <row r="7" spans="1:3">
      <c r="A7" t="s">
        <v>204</v>
      </c>
      <c r="B7" t="s">
        <v>247</v>
      </c>
      <c r="C7" t="s">
        <v>248</v>
      </c>
    </row>
    <row r="8" spans="1:3">
      <c r="A8" t="s">
        <v>205</v>
      </c>
      <c r="B8" t="s">
        <v>249</v>
      </c>
      <c r="C8" t="s">
        <v>250</v>
      </c>
    </row>
    <row r="9" spans="1:3">
      <c r="A9" t="s">
        <v>206</v>
      </c>
      <c r="B9" t="s">
        <v>251</v>
      </c>
      <c r="C9" t="s">
        <v>252</v>
      </c>
    </row>
    <row r="10" spans="1:3">
      <c r="A10" t="s">
        <v>207</v>
      </c>
      <c r="B10" t="s">
        <v>253</v>
      </c>
      <c r="C10" t="s">
        <v>254</v>
      </c>
    </row>
    <row r="11" spans="1:3">
      <c r="A11" t="s">
        <v>209</v>
      </c>
    </row>
    <row r="12" spans="1:3">
      <c r="A12" t="s">
        <v>208</v>
      </c>
      <c r="B12" t="s">
        <v>211</v>
      </c>
    </row>
    <row r="13" spans="1:3">
      <c r="A13" t="s">
        <v>279</v>
      </c>
      <c r="B13" t="s">
        <v>266</v>
      </c>
      <c r="C13" t="s">
        <v>281</v>
      </c>
    </row>
    <row r="14" spans="1:3">
      <c r="A14" t="s">
        <v>280</v>
      </c>
      <c r="B14" t="s">
        <v>267</v>
      </c>
      <c r="C14" t="s">
        <v>268</v>
      </c>
    </row>
    <row r="15" spans="1:3">
      <c r="A15" t="s">
        <v>256</v>
      </c>
      <c r="C15" t="s">
        <v>260</v>
      </c>
    </row>
    <row r="16" spans="1:3">
      <c r="A16" t="s">
        <v>257</v>
      </c>
      <c r="C16" t="s">
        <v>274</v>
      </c>
    </row>
    <row r="17" spans="1:3">
      <c r="A17" t="s">
        <v>258</v>
      </c>
      <c r="C17" s="7" t="s">
        <v>278</v>
      </c>
    </row>
    <row r="18" spans="1:3">
      <c r="A18" t="s">
        <v>259</v>
      </c>
    </row>
    <row r="19" spans="1:3">
      <c r="A19" t="s">
        <v>261</v>
      </c>
      <c r="C19" t="s">
        <v>263</v>
      </c>
    </row>
    <row r="20" spans="1:3">
      <c r="A20" t="s">
        <v>262</v>
      </c>
      <c r="C20" t="s">
        <v>264</v>
      </c>
    </row>
    <row r="21" spans="1:3">
      <c r="A21" t="s">
        <v>255</v>
      </c>
      <c r="B21" t="s">
        <v>234</v>
      </c>
      <c r="C21" t="s">
        <v>234</v>
      </c>
    </row>
    <row r="22" spans="1:3">
      <c r="A22" t="s">
        <v>270</v>
      </c>
      <c r="B22" t="s">
        <v>269</v>
      </c>
      <c r="C22" t="s">
        <v>269</v>
      </c>
    </row>
    <row r="23" spans="1:3">
      <c r="A23" t="s">
        <v>271</v>
      </c>
      <c r="B23" t="s">
        <v>272</v>
      </c>
    </row>
    <row r="25" spans="1:3">
      <c r="A25" t="s">
        <v>265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2013-02-21T21:38:16Z</cp:lastPrinted>
  <dcterms:created xsi:type="dcterms:W3CDTF">2006-09-16T00:00:00Z</dcterms:created>
  <dcterms:modified xsi:type="dcterms:W3CDTF">2013-07-29T21:05:11Z</dcterms:modified>
</cp:coreProperties>
</file>