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defaultThemeVersion="124226"/>
  <mc:AlternateContent xmlns:mc="http://schemas.openxmlformats.org/markup-compatibility/2006">
    <mc:Choice Requires="x15">
      <x15ac:absPath xmlns:x15ac="http://schemas.microsoft.com/office/spreadsheetml/2010/11/ac" url="\\hkftpsrv\ftp\r-pac_mis\task_tag\"/>
    </mc:Choice>
  </mc:AlternateContent>
  <bookViews>
    <workbookView xWindow="240" yWindow="285" windowWidth="20640" windowHeight="11700"/>
  </bookViews>
  <sheets>
    <sheet name="1230" sheetId="1" r:id="rId1"/>
    <sheet name="Sheet2" sheetId="2" r:id="rId2"/>
    <sheet name="Sheet3" sheetId="3" r:id="rId3"/>
  </sheets>
  <definedNames>
    <definedName name="_xlnm._FilterDatabase" localSheetId="0" hidden="1">'1230'!$A$1:$BM$34</definedName>
  </definedNames>
  <calcPr calcId="171027"/>
</workbook>
</file>

<file path=xl/calcChain.xml><?xml version="1.0" encoding="utf-8"?>
<calcChain xmlns="http://schemas.openxmlformats.org/spreadsheetml/2006/main">
  <c r="H226" i="1" l="1"/>
  <c r="G226" i="1"/>
  <c r="D216" i="1"/>
  <c r="C216" i="1"/>
  <c r="H225" i="1"/>
  <c r="G225" i="1"/>
  <c r="H224" i="1"/>
  <c r="G224" i="1"/>
  <c r="H223" i="1"/>
  <c r="G223" i="1"/>
  <c r="H222" i="1"/>
  <c r="G222" i="1"/>
  <c r="H221" i="1"/>
  <c r="G221" i="1"/>
  <c r="C227" i="1"/>
  <c r="D227" i="1"/>
  <c r="H220" i="1"/>
  <c r="G220" i="1"/>
  <c r="H219" i="1"/>
  <c r="G219" i="1"/>
  <c r="H218" i="1"/>
  <c r="G218" i="1"/>
  <c r="H217" i="1"/>
  <c r="G217" i="1"/>
  <c r="G349" i="1" l="1"/>
  <c r="H348" i="1" l="1"/>
  <c r="G348" i="1"/>
  <c r="H347" i="1"/>
  <c r="G347" i="1"/>
  <c r="D204" i="1" l="1"/>
  <c r="C204" i="1"/>
  <c r="H215" i="1"/>
  <c r="G215" i="1"/>
  <c r="H214" i="1"/>
  <c r="G214" i="1"/>
  <c r="H213" i="1"/>
  <c r="G213" i="1"/>
  <c r="H212" i="1"/>
  <c r="G212" i="1"/>
  <c r="H211" i="1"/>
  <c r="G211" i="1"/>
  <c r="H210" i="1"/>
  <c r="G210" i="1"/>
  <c r="H209" i="1"/>
  <c r="G209" i="1"/>
  <c r="H208" i="1"/>
  <c r="G208" i="1"/>
  <c r="H207" i="1"/>
  <c r="G207" i="1"/>
  <c r="H206" i="1"/>
  <c r="G206" i="1"/>
  <c r="H205" i="1"/>
  <c r="G205" i="1"/>
  <c r="H346" i="1" l="1"/>
  <c r="G346" i="1"/>
  <c r="H345" i="1"/>
  <c r="G345" i="1"/>
  <c r="D188" i="1" l="1"/>
  <c r="C188" i="1"/>
  <c r="H203" i="1"/>
  <c r="G203" i="1"/>
  <c r="H202" i="1"/>
  <c r="G202" i="1"/>
  <c r="H201" i="1"/>
  <c r="G201" i="1"/>
  <c r="H200" i="1"/>
  <c r="G200" i="1"/>
  <c r="H199" i="1"/>
  <c r="G199" i="1"/>
  <c r="H198" i="1"/>
  <c r="G198" i="1"/>
  <c r="H197" i="1"/>
  <c r="G197" i="1"/>
  <c r="H196" i="1"/>
  <c r="G196" i="1"/>
  <c r="H195" i="1"/>
  <c r="G195" i="1"/>
  <c r="H194" i="1"/>
  <c r="G194" i="1"/>
  <c r="H193" i="1"/>
  <c r="G193" i="1"/>
  <c r="H192" i="1"/>
  <c r="G192" i="1"/>
  <c r="H191" i="1"/>
  <c r="G191" i="1"/>
  <c r="H190" i="1"/>
  <c r="G190" i="1"/>
  <c r="H189" i="1"/>
  <c r="G189" i="1"/>
  <c r="H186" i="1" l="1"/>
  <c r="G186" i="1"/>
  <c r="H187" i="1"/>
  <c r="G187" i="1"/>
  <c r="H185" i="1"/>
  <c r="G185" i="1"/>
  <c r="H184" i="1"/>
  <c r="G184" i="1"/>
  <c r="H182" i="1"/>
  <c r="G182" i="1"/>
  <c r="H181" i="1"/>
  <c r="G181" i="1"/>
  <c r="H180" i="1"/>
  <c r="G180" i="1"/>
  <c r="H338" i="1" l="1"/>
  <c r="G338" i="1"/>
  <c r="H328" i="1" l="1"/>
  <c r="G328" i="1"/>
  <c r="H318" i="1"/>
  <c r="H319" i="1"/>
  <c r="H320" i="1"/>
  <c r="H321" i="1"/>
  <c r="H322" i="1"/>
  <c r="H323" i="1"/>
  <c r="G318" i="1"/>
  <c r="G319" i="1"/>
  <c r="G313" i="1"/>
  <c r="G311" i="1"/>
  <c r="H311" i="1"/>
  <c r="H313" i="1"/>
  <c r="H331" i="1"/>
  <c r="H332" i="1"/>
  <c r="H333" i="1"/>
  <c r="H334" i="1"/>
  <c r="H335" i="1"/>
  <c r="H336" i="1"/>
  <c r="G333" i="1"/>
  <c r="G334" i="1"/>
  <c r="G335" i="1"/>
  <c r="G336" i="1"/>
  <c r="D329" i="1"/>
  <c r="C329" i="1"/>
  <c r="D324" i="1"/>
  <c r="C324" i="1"/>
  <c r="D314" i="1"/>
  <c r="C314" i="1"/>
  <c r="D310" i="1"/>
  <c r="C310" i="1"/>
  <c r="D306" i="1"/>
  <c r="C306" i="1"/>
  <c r="D301" i="1"/>
  <c r="C301" i="1"/>
  <c r="D294" i="1"/>
  <c r="C294" i="1"/>
  <c r="D289" i="1"/>
  <c r="C289" i="1"/>
  <c r="D282" i="1"/>
  <c r="C282" i="1"/>
  <c r="G332" i="1" l="1"/>
  <c r="G331" i="1"/>
  <c r="D165" i="1" l="1"/>
  <c r="C165"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330" i="1" l="1"/>
  <c r="G330" i="1"/>
  <c r="D151" i="1" l="1"/>
  <c r="C151"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327" i="1" l="1"/>
  <c r="G327" i="1"/>
  <c r="H326" i="1"/>
  <c r="G326" i="1"/>
  <c r="H325" i="1"/>
  <c r="G325" i="1"/>
  <c r="G322" i="1" l="1"/>
  <c r="G321" i="1" l="1"/>
  <c r="G320" i="1"/>
  <c r="D137" i="1" l="1"/>
  <c r="C137"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317" i="1" l="1"/>
  <c r="G317" i="1"/>
  <c r="H316" i="1" l="1"/>
  <c r="G316" i="1"/>
  <c r="H315" i="1"/>
  <c r="G315" i="1"/>
  <c r="H312" i="1" l="1"/>
  <c r="G312" i="1"/>
  <c r="D125" i="1" l="1"/>
  <c r="C125" i="1"/>
  <c r="H309" i="1" l="1"/>
  <c r="G309" i="1"/>
  <c r="H308" i="1" l="1"/>
  <c r="G308" i="1"/>
  <c r="H307" i="1"/>
  <c r="G307" i="1"/>
  <c r="H136" i="1" l="1"/>
  <c r="G136" i="1"/>
  <c r="H135" i="1"/>
  <c r="G135" i="1"/>
  <c r="H134" i="1"/>
  <c r="G134" i="1"/>
  <c r="H133" i="1"/>
  <c r="G133" i="1"/>
  <c r="H132" i="1"/>
  <c r="G132" i="1"/>
  <c r="H131" i="1"/>
  <c r="G131" i="1"/>
  <c r="H130" i="1"/>
  <c r="G130" i="1"/>
  <c r="H129" i="1"/>
  <c r="G129" i="1"/>
  <c r="H128" i="1"/>
  <c r="G128" i="1"/>
  <c r="H127" i="1"/>
  <c r="G127" i="1"/>
  <c r="H126" i="1"/>
  <c r="G126" i="1"/>
  <c r="G277" i="1" l="1"/>
  <c r="G278" i="1"/>
  <c r="G279" i="1"/>
  <c r="G280" i="1"/>
  <c r="G281" i="1"/>
  <c r="H305" i="1" l="1"/>
  <c r="G305" i="1"/>
  <c r="G304" i="1" l="1"/>
  <c r="G303" i="1"/>
  <c r="H302" i="1" l="1"/>
  <c r="G302" i="1"/>
  <c r="H124" i="1" l="1"/>
  <c r="G124" i="1"/>
  <c r="D113" i="1"/>
  <c r="C113" i="1"/>
  <c r="H123" i="1"/>
  <c r="G123" i="1"/>
  <c r="H122" i="1"/>
  <c r="G122" i="1"/>
  <c r="H121" i="1"/>
  <c r="G121" i="1"/>
  <c r="H120" i="1"/>
  <c r="G120" i="1"/>
  <c r="H119" i="1"/>
  <c r="G119" i="1"/>
  <c r="H118" i="1"/>
  <c r="G118" i="1"/>
  <c r="H117" i="1"/>
  <c r="G117" i="1"/>
  <c r="H116" i="1"/>
  <c r="G116" i="1"/>
  <c r="H115" i="1"/>
  <c r="G115" i="1"/>
  <c r="H114" i="1"/>
  <c r="G114" i="1"/>
  <c r="H300" i="1" l="1"/>
  <c r="G300" i="1"/>
  <c r="H299" i="1"/>
  <c r="G299" i="1"/>
  <c r="H298" i="1" l="1"/>
  <c r="G298" i="1"/>
  <c r="H297" i="1" l="1"/>
  <c r="G297" i="1"/>
  <c r="H296" i="1"/>
  <c r="G296" i="1"/>
  <c r="H295" i="1"/>
  <c r="G295" i="1"/>
  <c r="D99" i="1" l="1"/>
  <c r="C99"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293" i="1" l="1"/>
  <c r="G293" i="1"/>
  <c r="G292" i="1" l="1"/>
  <c r="G291" i="1" l="1"/>
  <c r="H290" i="1" l="1"/>
  <c r="G290" i="1"/>
  <c r="D87" i="1" l="1"/>
  <c r="C87" i="1"/>
  <c r="H98" i="1"/>
  <c r="G98" i="1"/>
  <c r="H97" i="1"/>
  <c r="G97" i="1"/>
  <c r="H96" i="1"/>
  <c r="G96" i="1"/>
  <c r="H95" i="1"/>
  <c r="G95" i="1"/>
  <c r="H94" i="1"/>
  <c r="G94" i="1"/>
  <c r="H93" i="1"/>
  <c r="G93" i="1"/>
  <c r="H92" i="1"/>
  <c r="G92" i="1"/>
  <c r="H91" i="1"/>
  <c r="G91" i="1"/>
  <c r="H90" i="1"/>
  <c r="G90" i="1"/>
  <c r="H89" i="1"/>
  <c r="G89" i="1"/>
  <c r="H88" i="1"/>
  <c r="G88" i="1"/>
  <c r="H288" i="1" l="1"/>
  <c r="G288" i="1"/>
  <c r="H287" i="1" l="1"/>
  <c r="G287" i="1"/>
  <c r="H286" i="1"/>
  <c r="G286" i="1"/>
  <c r="H285" i="1" l="1"/>
  <c r="G285" i="1"/>
  <c r="H284" i="1" l="1"/>
  <c r="G284" i="1"/>
  <c r="H283" i="1"/>
  <c r="G283" i="1"/>
  <c r="D75" i="1" l="1"/>
  <c r="C75" i="1"/>
  <c r="H85" i="1"/>
  <c r="G85" i="1"/>
  <c r="H84" i="1" l="1"/>
  <c r="G84" i="1"/>
  <c r="H83" i="1"/>
  <c r="G83" i="1"/>
  <c r="H82" i="1"/>
  <c r="G82" i="1"/>
  <c r="H81" i="1"/>
  <c r="G81" i="1"/>
  <c r="H80" i="1"/>
  <c r="G80" i="1"/>
  <c r="H79" i="1"/>
  <c r="G79" i="1"/>
  <c r="H78" i="1"/>
  <c r="G78" i="1"/>
  <c r="H77" i="1"/>
  <c r="G77" i="1"/>
  <c r="H76" i="1"/>
  <c r="G76" i="1"/>
  <c r="D63" i="1" l="1"/>
  <c r="C63" i="1"/>
  <c r="H74" i="1"/>
  <c r="G74" i="1"/>
  <c r="H73" i="1"/>
  <c r="G73" i="1"/>
  <c r="H72" i="1"/>
  <c r="G72" i="1"/>
  <c r="H71" i="1"/>
  <c r="G71" i="1"/>
  <c r="H278" i="1" l="1"/>
  <c r="H276" i="1" l="1"/>
  <c r="G276" i="1"/>
  <c r="D273" i="1" l="1"/>
  <c r="C273" i="1"/>
  <c r="H275" i="1"/>
  <c r="G275" i="1"/>
  <c r="H274" i="1"/>
  <c r="G274" i="1"/>
  <c r="H70" i="1" l="1"/>
  <c r="G70" i="1"/>
  <c r="H69" i="1"/>
  <c r="G69" i="1"/>
  <c r="H68" i="1"/>
  <c r="G68" i="1"/>
  <c r="H67" i="1"/>
  <c r="G67" i="1"/>
  <c r="H66" i="1"/>
  <c r="G66" i="1"/>
  <c r="H65" i="1"/>
  <c r="G65" i="1"/>
  <c r="H64" i="1"/>
  <c r="G64" i="1"/>
  <c r="H272" i="1" l="1"/>
  <c r="G272" i="1"/>
  <c r="H271" i="1"/>
  <c r="G271" i="1"/>
  <c r="H270" i="1"/>
  <c r="G270" i="1"/>
  <c r="H269" i="1"/>
  <c r="G269" i="1"/>
  <c r="H267" i="1" l="1"/>
  <c r="G267" i="1"/>
  <c r="H268" i="1"/>
  <c r="G268" i="1"/>
  <c r="H266" i="1"/>
  <c r="G266" i="1"/>
  <c r="H265" i="1" l="1"/>
  <c r="G265" i="1"/>
  <c r="D264" i="1"/>
  <c r="C264" i="1"/>
  <c r="D48" i="1" l="1"/>
  <c r="C48" i="1"/>
  <c r="H62" i="1"/>
  <c r="G62" i="1"/>
  <c r="H61" i="1"/>
  <c r="G61" i="1"/>
  <c r="H60" i="1" l="1"/>
  <c r="G60" i="1"/>
  <c r="H59" i="1" l="1"/>
  <c r="G59" i="1"/>
  <c r="H58" i="1" l="1"/>
  <c r="G58" i="1"/>
  <c r="H57" i="1"/>
  <c r="G57" i="1"/>
  <c r="H56" i="1" l="1"/>
  <c r="G56" i="1"/>
  <c r="H55" i="1"/>
  <c r="G55" i="1"/>
  <c r="H54" i="1" l="1"/>
  <c r="G54" i="1"/>
  <c r="H53" i="1"/>
  <c r="G53" i="1"/>
  <c r="H52" i="1"/>
  <c r="G52" i="1"/>
  <c r="H51" i="1" l="1"/>
  <c r="G51" i="1"/>
  <c r="H50" i="1"/>
  <c r="G50" i="1"/>
  <c r="D35" i="1"/>
  <c r="C35" i="1"/>
  <c r="H47" i="1"/>
  <c r="G47" i="1"/>
  <c r="H49" i="1"/>
  <c r="G49" i="1"/>
  <c r="H46" i="1" l="1"/>
  <c r="G46" i="1"/>
  <c r="H45" i="1"/>
  <c r="G45" i="1"/>
  <c r="H44" i="1"/>
  <c r="G44" i="1"/>
  <c r="H263" i="1" l="1"/>
  <c r="G263" i="1"/>
  <c r="H262" i="1"/>
  <c r="H261" i="1"/>
  <c r="G262" i="1"/>
  <c r="G261" i="1"/>
  <c r="H260" i="1" l="1"/>
  <c r="G260" i="1"/>
  <c r="D259" i="1"/>
  <c r="C259" i="1"/>
  <c r="H43" i="1" l="1"/>
  <c r="G43" i="1"/>
  <c r="H42" i="1"/>
  <c r="G42" i="1"/>
  <c r="H41" i="1"/>
  <c r="G41" i="1"/>
  <c r="H40" i="1"/>
  <c r="G40" i="1"/>
  <c r="H39" i="1"/>
  <c r="G39" i="1"/>
  <c r="H38" i="1"/>
  <c r="G38" i="1"/>
  <c r="H37" i="1"/>
  <c r="G37" i="1"/>
  <c r="H36" i="1"/>
  <c r="G36" i="1"/>
  <c r="H246" i="1" l="1"/>
  <c r="H258" i="1"/>
  <c r="H257" i="1"/>
  <c r="H256" i="1"/>
  <c r="H255" i="1"/>
  <c r="H254" i="1"/>
  <c r="H253" i="1"/>
  <c r="H252" i="1"/>
  <c r="H251" i="1"/>
  <c r="H250" i="1"/>
  <c r="H249" i="1"/>
  <c r="H248" i="1"/>
  <c r="G249" i="1"/>
  <c r="G250" i="1"/>
  <c r="G251" i="1"/>
  <c r="G253" i="1"/>
  <c r="G255" i="1"/>
  <c r="G256" i="1"/>
  <c r="G257" i="1"/>
  <c r="G258" i="1"/>
  <c r="G248" i="1"/>
  <c r="D247" i="1"/>
  <c r="C247" i="1"/>
  <c r="D23" i="1" l="1"/>
  <c r="C23" i="1"/>
  <c r="H34" i="1"/>
  <c r="G34" i="1"/>
  <c r="H33" i="1"/>
  <c r="G33" i="1"/>
  <c r="H31" i="1"/>
  <c r="G31" i="1"/>
  <c r="H32" i="1"/>
  <c r="G32" i="1"/>
  <c r="H30" i="1"/>
  <c r="G30" i="1"/>
  <c r="H29" i="1"/>
  <c r="G29" i="1"/>
  <c r="H28" i="1"/>
  <c r="G28" i="1"/>
  <c r="H27" i="1"/>
  <c r="G27" i="1"/>
  <c r="H26" i="1"/>
  <c r="G26" i="1"/>
  <c r="G25" i="1"/>
  <c r="H25" i="1"/>
  <c r="H24" i="1"/>
  <c r="G24" i="1"/>
  <c r="G228" i="1"/>
  <c r="H228" i="1"/>
  <c r="G229" i="1"/>
  <c r="H229" i="1"/>
  <c r="G230" i="1"/>
  <c r="H230" i="1"/>
  <c r="G231" i="1"/>
  <c r="H231" i="1"/>
  <c r="C232" i="1"/>
  <c r="D232" i="1"/>
  <c r="G233" i="1"/>
  <c r="H233" i="1"/>
  <c r="G234" i="1"/>
  <c r="H234" i="1"/>
  <c r="G235" i="1"/>
  <c r="H235" i="1"/>
  <c r="H22" i="1"/>
  <c r="H21" i="1"/>
  <c r="H20" i="1"/>
  <c r="D13" i="1"/>
  <c r="C238" i="1"/>
  <c r="C179" i="1" l="1"/>
  <c r="D179" i="1"/>
  <c r="D242" i="1"/>
  <c r="C242" i="1"/>
  <c r="D238" i="1"/>
  <c r="C13" i="1"/>
  <c r="D6" i="1"/>
  <c r="C6" i="1"/>
  <c r="G22" i="1" l="1"/>
  <c r="H17" i="1"/>
  <c r="G17" i="1"/>
  <c r="G21" i="1"/>
  <c r="G20" i="1"/>
  <c r="H19" i="1"/>
  <c r="G19" i="1"/>
  <c r="G246" i="1" l="1"/>
  <c r="H245" i="1" l="1"/>
  <c r="G245" i="1"/>
  <c r="H244" i="1" l="1"/>
  <c r="G244" i="1"/>
  <c r="H237" i="1"/>
  <c r="G237" i="1"/>
  <c r="H236" i="1"/>
  <c r="G236" i="1"/>
  <c r="H243" i="1"/>
  <c r="G243" i="1"/>
  <c r="H241" i="1"/>
  <c r="G241" i="1"/>
  <c r="H240" i="1"/>
  <c r="G240" i="1"/>
  <c r="H239" i="1"/>
  <c r="G239" i="1"/>
  <c r="H10" i="1" l="1"/>
  <c r="G10" i="1"/>
  <c r="H14" i="1" l="1"/>
  <c r="G14" i="1"/>
  <c r="G16" i="1"/>
  <c r="G18" i="1" l="1"/>
  <c r="H18" i="1"/>
  <c r="H16" i="1" l="1"/>
  <c r="G15" i="1"/>
  <c r="H15" i="1"/>
  <c r="H12" i="1"/>
  <c r="G12" i="1"/>
  <c r="H11" i="1"/>
  <c r="G11" i="1"/>
  <c r="G7" i="1" l="1"/>
  <c r="H9" i="1" l="1"/>
  <c r="H8" i="1"/>
  <c r="H7" i="1"/>
  <c r="G8" i="1"/>
  <c r="G9" i="1"/>
  <c r="J2" i="1" l="1"/>
  <c r="K2" i="1" s="1"/>
  <c r="K5" i="1" l="1"/>
  <c r="L2" i="1"/>
  <c r="J3" i="1"/>
  <c r="J4" i="1"/>
  <c r="J5" i="1"/>
  <c r="L5" i="1" l="1"/>
  <c r="M2" i="1"/>
  <c r="M5" i="1" l="1"/>
  <c r="N2" i="1"/>
  <c r="O2" i="1" l="1"/>
  <c r="N5" i="1"/>
  <c r="O5" i="1" l="1"/>
  <c r="P2" i="1"/>
  <c r="P5" i="1" l="1"/>
  <c r="Q2" i="1"/>
  <c r="Q3" i="1" l="1"/>
  <c r="Q4" i="1"/>
  <c r="R2" i="1"/>
  <c r="Q5" i="1"/>
  <c r="S2" i="1" l="1"/>
  <c r="R5" i="1"/>
  <c r="S5" i="1" l="1"/>
  <c r="T2" i="1"/>
  <c r="T5" i="1" l="1"/>
  <c r="U2" i="1"/>
  <c r="V2" i="1" l="1"/>
  <c r="U5" i="1"/>
  <c r="W2" i="1" l="1"/>
  <c r="V5" i="1"/>
  <c r="W5" i="1" l="1"/>
  <c r="X2" i="1"/>
  <c r="X3" i="1" l="1"/>
  <c r="X4" i="1"/>
  <c r="X5" i="1"/>
  <c r="Y2" i="1"/>
  <c r="Y5" i="1" l="1"/>
  <c r="Z2" i="1"/>
  <c r="AA2" i="1" l="1"/>
  <c r="Z5" i="1"/>
  <c r="AA5" i="1" l="1"/>
  <c r="AB2" i="1"/>
  <c r="AB5" i="1" l="1"/>
  <c r="AC2" i="1"/>
  <c r="AD2" i="1" l="1"/>
  <c r="AC5" i="1"/>
  <c r="AE2" i="1" l="1"/>
  <c r="AD5" i="1"/>
  <c r="AE5" i="1" l="1"/>
  <c r="AF2" i="1"/>
  <c r="AE3" i="1"/>
  <c r="AE4" i="1"/>
  <c r="AF5" i="1" l="1"/>
  <c r="AG2" i="1"/>
  <c r="AG5" i="1" l="1"/>
  <c r="AH2" i="1"/>
  <c r="AH5" i="1" l="1"/>
  <c r="AI2" i="1"/>
  <c r="AI5" i="1" l="1"/>
  <c r="AJ2" i="1"/>
  <c r="AJ5" i="1" l="1"/>
  <c r="AK2" i="1"/>
  <c r="AL2" i="1" l="1"/>
  <c r="AK5" i="1"/>
  <c r="AM2" i="1" l="1"/>
  <c r="AL3" i="1"/>
  <c r="AL5" i="1"/>
  <c r="AL4" i="1"/>
  <c r="AM5" i="1" l="1"/>
  <c r="AN2" i="1"/>
  <c r="AN5" i="1" l="1"/>
  <c r="AO2" i="1"/>
  <c r="AO5" i="1" l="1"/>
  <c r="AP2" i="1"/>
  <c r="AQ2" i="1" l="1"/>
  <c r="AP5" i="1"/>
  <c r="AQ5" i="1" l="1"/>
  <c r="AR2" i="1"/>
  <c r="AR5" i="1" l="1"/>
  <c r="AS2" i="1"/>
  <c r="AS3" i="1" l="1"/>
  <c r="AS4" i="1"/>
  <c r="AT2" i="1"/>
  <c r="AS5" i="1"/>
  <c r="AU2" i="1" l="1"/>
  <c r="AT5" i="1"/>
  <c r="AU5" i="1" l="1"/>
  <c r="AV2" i="1"/>
  <c r="AV5" i="1" l="1"/>
  <c r="AW2" i="1"/>
  <c r="AX2" i="1" l="1"/>
  <c r="AW5" i="1"/>
  <c r="AY2" i="1" l="1"/>
  <c r="AX5" i="1"/>
  <c r="AY5" i="1" l="1"/>
  <c r="AZ2" i="1"/>
  <c r="AZ3" i="1" l="1"/>
  <c r="AZ4" i="1"/>
  <c r="AZ5" i="1"/>
  <c r="BA2" i="1"/>
  <c r="BA5" i="1" l="1"/>
  <c r="BB2" i="1"/>
  <c r="BC2" i="1" l="1"/>
  <c r="BB5" i="1"/>
  <c r="BC5" i="1" l="1"/>
  <c r="BD2" i="1"/>
  <c r="BD5" i="1" l="1"/>
  <c r="BE2" i="1"/>
  <c r="BF2" i="1" l="1"/>
  <c r="BE5" i="1"/>
  <c r="BG2" i="1" l="1"/>
  <c r="BF5" i="1"/>
  <c r="BG5" i="1" l="1"/>
  <c r="BH2" i="1"/>
  <c r="BG3" i="1"/>
  <c r="BG4" i="1"/>
  <c r="BH5" i="1" l="1"/>
  <c r="BI2" i="1"/>
  <c r="BJ2" i="1" l="1"/>
  <c r="BI5" i="1"/>
  <c r="BK2" i="1" l="1"/>
  <c r="BJ5" i="1"/>
  <c r="BK5" i="1" l="1"/>
  <c r="BL2" i="1"/>
  <c r="BL5" i="1" l="1"/>
  <c r="BM2" i="1"/>
  <c r="BM5" i="1" s="1"/>
</calcChain>
</file>

<file path=xl/comments1.xml><?xml version="1.0" encoding="utf-8"?>
<comments xmlns="http://schemas.openxmlformats.org/spreadsheetml/2006/main">
  <authors>
    <author>Richard Huang</author>
    <author>Ditto He</author>
  </authors>
  <commentList>
    <comment ref="I8" authorId="0" shapeId="0">
      <text>
        <r>
          <rPr>
            <b/>
            <sz val="9"/>
            <color indexed="81"/>
            <rFont val="宋体"/>
            <family val="3"/>
            <charset val="134"/>
          </rPr>
          <t>Richard Huang:</t>
        </r>
        <r>
          <rPr>
            <sz val="9"/>
            <color indexed="81"/>
            <rFont val="宋体"/>
            <family val="3"/>
            <charset val="134"/>
          </rPr>
          <t xml:space="preserve">
</t>
        </r>
        <r>
          <rPr>
            <sz val="10"/>
            <color indexed="10"/>
            <rFont val="宋体"/>
            <family val="3"/>
            <charset val="134"/>
          </rPr>
          <t>finished and just waiting for updates</t>
        </r>
        <r>
          <rPr>
            <sz val="9"/>
            <color indexed="81"/>
            <rFont val="宋体"/>
            <family val="3"/>
            <charset val="134"/>
          </rPr>
          <t xml:space="preserve"> </t>
        </r>
      </text>
    </comment>
    <comment ref="I17" authorId="1" shapeId="0">
      <text>
        <r>
          <rPr>
            <b/>
            <sz val="9"/>
            <color indexed="81"/>
            <rFont val="宋体"/>
            <family val="3"/>
            <charset val="134"/>
          </rPr>
          <t>Please replace ‘Brand’ by ‘Division/Category’ (everywhere on site)
Please add ‘Created By’ in Filter section (Main Check Order Status)
Please add ‘Company Name’ in Filter and Grid (Main Check Order Status)</t>
        </r>
        <r>
          <rPr>
            <sz val="9"/>
            <color indexed="81"/>
            <rFont val="宋体"/>
            <family val="3"/>
            <charset val="134"/>
          </rPr>
          <t xml:space="preserve">
</t>
        </r>
      </text>
    </comment>
    <comment ref="I46" authorId="0" shapeId="0">
      <text>
        <r>
          <rPr>
            <b/>
            <sz val="9"/>
            <color indexed="81"/>
            <rFont val="宋体"/>
            <family val="3"/>
            <charset val="134"/>
          </rPr>
          <t>Richard Huang:</t>
        </r>
        <r>
          <rPr>
            <sz val="9"/>
            <color indexed="81"/>
            <rFont val="宋体"/>
            <family val="3"/>
            <charset val="134"/>
          </rPr>
          <t xml:space="preserve">
</t>
        </r>
        <r>
          <rPr>
            <sz val="9"/>
            <color indexed="10"/>
            <rFont val="宋体"/>
            <family val="3"/>
            <charset val="134"/>
          </rPr>
          <t xml:space="preserve">james help to do this </t>
        </r>
      </text>
    </comment>
    <comment ref="I57" authorId="0" shapeId="0">
      <text>
        <r>
          <rPr>
            <b/>
            <sz val="9"/>
            <color indexed="81"/>
            <rFont val="宋体"/>
            <family val="3"/>
            <charset val="134"/>
          </rPr>
          <t>Richard Huang:</t>
        </r>
        <r>
          <rPr>
            <sz val="9"/>
            <color indexed="81"/>
            <rFont val="宋体"/>
            <family val="3"/>
            <charset val="134"/>
          </rPr>
          <t xml:space="preserve">
</t>
        </r>
        <r>
          <rPr>
            <sz val="9"/>
            <color indexed="10"/>
            <rFont val="宋体"/>
            <family val="3"/>
            <charset val="134"/>
          </rPr>
          <t xml:space="preserve">james help to do this </t>
        </r>
      </text>
    </comment>
    <comment ref="I58" authorId="0" shapeId="0">
      <text>
        <r>
          <rPr>
            <b/>
            <sz val="9"/>
            <color indexed="81"/>
            <rFont val="宋体"/>
            <family val="3"/>
            <charset val="134"/>
          </rPr>
          <t>Richard Huang:</t>
        </r>
        <r>
          <rPr>
            <sz val="9"/>
            <color indexed="81"/>
            <rFont val="宋体"/>
            <family val="3"/>
            <charset val="134"/>
          </rPr>
          <t xml:space="preserve">
</t>
        </r>
        <r>
          <rPr>
            <sz val="9"/>
            <color indexed="10"/>
            <rFont val="宋体"/>
            <family val="3"/>
            <charset val="134"/>
          </rPr>
          <t>Garden help to do this</t>
        </r>
      </text>
    </comment>
    <comment ref="I65" authorId="0" shapeId="0">
      <text>
        <r>
          <rPr>
            <b/>
            <sz val="9"/>
            <color indexed="81"/>
            <rFont val="宋体"/>
            <family val="3"/>
            <charset val="134"/>
          </rPr>
          <t>Richard Huang:</t>
        </r>
        <r>
          <rPr>
            <sz val="9"/>
            <color indexed="81"/>
            <rFont val="宋体"/>
            <family val="3"/>
            <charset val="134"/>
          </rPr>
          <t xml:space="preserve">
</t>
        </r>
        <r>
          <rPr>
            <sz val="9"/>
            <color indexed="10"/>
            <rFont val="宋体"/>
            <family val="3"/>
            <charset val="134"/>
          </rPr>
          <t>In the test now</t>
        </r>
      </text>
    </comment>
    <comment ref="I68" authorId="0" shapeId="0">
      <text>
        <r>
          <rPr>
            <b/>
            <sz val="9"/>
            <color indexed="81"/>
            <rFont val="宋体"/>
            <family val="3"/>
            <charset val="134"/>
          </rPr>
          <t>Richard Huang:</t>
        </r>
        <r>
          <rPr>
            <sz val="9"/>
            <color indexed="81"/>
            <rFont val="宋体"/>
            <family val="3"/>
            <charset val="134"/>
          </rPr>
          <t xml:space="preserve">
</t>
        </r>
        <r>
          <rPr>
            <sz val="9"/>
            <color indexed="10"/>
            <rFont val="宋体"/>
            <family val="3"/>
            <charset val="134"/>
          </rPr>
          <t>In the test Now</t>
        </r>
      </text>
    </comment>
    <comment ref="I69" authorId="0" shapeId="0">
      <text>
        <r>
          <rPr>
            <b/>
            <sz val="9"/>
            <color indexed="81"/>
            <rFont val="宋体"/>
            <family val="3"/>
            <charset val="134"/>
          </rPr>
          <t>Richard Huang:</t>
        </r>
        <r>
          <rPr>
            <sz val="9"/>
            <color indexed="81"/>
            <rFont val="宋体"/>
            <family val="3"/>
            <charset val="134"/>
          </rPr>
          <t xml:space="preserve">
</t>
        </r>
        <r>
          <rPr>
            <sz val="9"/>
            <color indexed="10"/>
            <rFont val="宋体"/>
            <family val="3"/>
            <charset val="134"/>
          </rPr>
          <t>In the test now</t>
        </r>
      </text>
    </comment>
    <comment ref="I71" authorId="0" shapeId="0">
      <text>
        <r>
          <rPr>
            <b/>
            <sz val="9"/>
            <color indexed="81"/>
            <rFont val="宋体"/>
            <family val="3"/>
            <charset val="134"/>
          </rPr>
          <t>Richard Huang:</t>
        </r>
        <r>
          <rPr>
            <sz val="9"/>
            <color indexed="81"/>
            <rFont val="宋体"/>
            <family val="3"/>
            <charset val="134"/>
          </rPr>
          <t xml:space="preserve">
</t>
        </r>
        <r>
          <rPr>
            <sz val="9"/>
            <color indexed="10"/>
            <rFont val="宋体"/>
            <family val="3"/>
            <charset val="134"/>
          </rPr>
          <t>Simon help to do it</t>
        </r>
      </text>
    </comment>
    <comment ref="I72" authorId="0" shapeId="0">
      <text>
        <r>
          <rPr>
            <b/>
            <sz val="9"/>
            <color indexed="10"/>
            <rFont val="宋体"/>
            <family val="3"/>
            <charset val="134"/>
          </rPr>
          <t>Richard Huang:</t>
        </r>
        <r>
          <rPr>
            <sz val="9"/>
            <color indexed="10"/>
            <rFont val="宋体"/>
            <family val="3"/>
            <charset val="134"/>
          </rPr>
          <t xml:space="preserve">
finished</t>
        </r>
      </text>
    </comment>
    <comment ref="I78" authorId="0" shapeId="0">
      <text>
        <r>
          <rPr>
            <b/>
            <sz val="9"/>
            <color indexed="81"/>
            <rFont val="宋体"/>
            <family val="3"/>
            <charset val="134"/>
          </rPr>
          <t>Richard Huang:</t>
        </r>
        <r>
          <rPr>
            <sz val="9"/>
            <color indexed="81"/>
            <rFont val="宋体"/>
            <family val="3"/>
            <charset val="134"/>
          </rPr>
          <t xml:space="preserve">
</t>
        </r>
        <r>
          <rPr>
            <sz val="9"/>
            <color indexed="10"/>
            <rFont val="宋体"/>
            <family val="3"/>
            <charset val="134"/>
          </rPr>
          <t>Simon help to do it</t>
        </r>
      </text>
    </comment>
    <comment ref="I81" authorId="0" shapeId="0">
      <text>
        <r>
          <rPr>
            <b/>
            <sz val="9"/>
            <color indexed="10"/>
            <rFont val="宋体"/>
            <family val="3"/>
            <charset val="134"/>
          </rPr>
          <t>Richard Huang:</t>
        </r>
        <r>
          <rPr>
            <sz val="9"/>
            <color indexed="10"/>
            <rFont val="宋体"/>
            <family val="3"/>
            <charset val="134"/>
          </rPr>
          <t xml:space="preserve">
finished</t>
        </r>
      </text>
    </comment>
    <comment ref="I84" authorId="0" shapeId="0">
      <text>
        <r>
          <rPr>
            <b/>
            <sz val="9"/>
            <color indexed="81"/>
            <rFont val="宋体"/>
            <family val="3"/>
            <charset val="134"/>
          </rPr>
          <t>Richard Huang:</t>
        </r>
        <r>
          <rPr>
            <sz val="9"/>
            <color indexed="81"/>
            <rFont val="宋体"/>
            <family val="3"/>
            <charset val="134"/>
          </rPr>
          <t xml:space="preserve">
</t>
        </r>
        <r>
          <rPr>
            <sz val="9"/>
            <color indexed="10"/>
            <rFont val="宋体"/>
            <family val="3"/>
            <charset val="134"/>
          </rPr>
          <t>Richard help to do it</t>
        </r>
      </text>
    </comment>
    <comment ref="I233" authorId="1" shapeId="0">
      <text>
        <r>
          <rPr>
            <b/>
            <sz val="9"/>
            <color indexed="81"/>
            <rFont val="宋体"/>
            <family val="3"/>
            <charset val="134"/>
          </rPr>
          <t>table master_cit_style_description,master_cit_company</t>
        </r>
        <r>
          <rPr>
            <sz val="9"/>
            <color indexed="81"/>
            <rFont val="宋体"/>
            <family val="3"/>
            <charset val="134"/>
          </rPr>
          <t xml:space="preserve">
</t>
        </r>
      </text>
    </comment>
    <comment ref="I235" authorId="1" shapeId="0">
      <text>
        <r>
          <rPr>
            <sz val="9"/>
            <color indexed="81"/>
            <rFont val="宋体"/>
            <family val="3"/>
            <charset val="134"/>
          </rPr>
          <t>修改order style字段、detail表master_pack_qty在CKJ&amp;CKU&amp;Speedo US/CANADA 为1、添加agent name、修改当订单只有一个detail但是action为cancel时，order表不保存</t>
        </r>
      </text>
    </comment>
  </commentList>
</comments>
</file>

<file path=xl/sharedStrings.xml><?xml version="1.0" encoding="utf-8"?>
<sst xmlns="http://schemas.openxmlformats.org/spreadsheetml/2006/main" count="967" uniqueCount="562">
  <si>
    <t>Task</t>
  </si>
  <si>
    <t>Lead</t>
  </si>
  <si>
    <t>Project Start Date:</t>
  </si>
  <si>
    <t>Display Week:</t>
  </si>
  <si>
    <t>Task List</t>
    <phoneticPr fontId="6" type="noConversion"/>
  </si>
  <si>
    <t>Remark</t>
    <phoneticPr fontId="6" type="noConversion"/>
  </si>
  <si>
    <t>[.Net]</t>
    <phoneticPr fontId="6" type="noConversion"/>
  </si>
  <si>
    <t>Start</t>
    <phoneticPr fontId="6" type="noConversion"/>
  </si>
  <si>
    <t>Actual
End</t>
    <phoneticPr fontId="6" type="noConversion"/>
  </si>
  <si>
    <t>remove old data</t>
    <phoneticPr fontId="6" type="noConversion"/>
  </si>
  <si>
    <t>3M</t>
    <phoneticPr fontId="6" type="noConversion"/>
  </si>
  <si>
    <t>tmw</t>
    <phoneticPr fontId="6" type="noConversion"/>
  </si>
  <si>
    <t>richard</t>
    <phoneticPr fontId="6" type="noConversion"/>
  </si>
  <si>
    <t>not assign a print shop to any order for IPP on the TMW</t>
    <phoneticPr fontId="6" type="noConversion"/>
  </si>
  <si>
    <t>Invista</t>
    <phoneticPr fontId="6" type="noConversion"/>
  </si>
  <si>
    <t>nick</t>
    <phoneticPr fontId="6" type="noConversion"/>
  </si>
  <si>
    <t xml:space="preserve"> check Amy Zhang's  account / password </t>
    <phoneticPr fontId="6" type="noConversion"/>
  </si>
  <si>
    <t>pvh</t>
    <phoneticPr fontId="6" type="noConversion"/>
  </si>
  <si>
    <t>nick/gary</t>
    <phoneticPr fontId="6" type="noConversion"/>
  </si>
  <si>
    <t>QVC</t>
    <phoneticPr fontId="6" type="noConversion"/>
  </si>
  <si>
    <t>rfid-iimport</t>
    <phoneticPr fontId="6" type="noConversion"/>
  </si>
  <si>
    <t>PDF proof for COO label:  wait for confirm</t>
    <phoneticPr fontId="6" type="noConversion"/>
  </si>
  <si>
    <t>PVH</t>
    <phoneticPr fontId="6" type="noConversion"/>
  </si>
  <si>
    <t>SK</t>
    <phoneticPr fontId="6" type="noConversion"/>
  </si>
  <si>
    <t>Tribal</t>
    <phoneticPr fontId="6" type="noConversion"/>
  </si>
  <si>
    <t>Kevin/Eric</t>
    <phoneticPr fontId="6" type="noConversion"/>
  </si>
  <si>
    <t>Duration</t>
    <phoneticPr fontId="6" type="noConversion"/>
  </si>
  <si>
    <t>Days Delay</t>
    <phoneticPr fontId="6" type="noConversion"/>
  </si>
  <si>
    <t>Report update and daily maintenance.</t>
    <phoneticPr fontId="6" type="noConversion"/>
  </si>
  <si>
    <t>ORC</t>
    <phoneticPr fontId="6" type="noConversion"/>
  </si>
  <si>
    <t>Garden</t>
    <phoneticPr fontId="6" type="noConversion"/>
  </si>
  <si>
    <t>Update 2 new Label.</t>
    <phoneticPr fontId="6" type="noConversion"/>
  </si>
  <si>
    <t>Garden/Eric</t>
    <phoneticPr fontId="6" type="noConversion"/>
  </si>
  <si>
    <t>Estimate
End</t>
    <phoneticPr fontId="6" type="noConversion"/>
  </si>
  <si>
    <t>jockey</t>
    <phoneticPr fontId="6" type="noConversion"/>
  </si>
  <si>
    <t>james</t>
    <phoneticPr fontId="6" type="noConversion"/>
  </si>
  <si>
    <t xml:space="preserve"> check why “print selected lines” button is greyed out by default. </t>
    <phoneticPr fontId="6" type="noConversion"/>
  </si>
  <si>
    <t>dana-co</t>
    <phoneticPr fontId="6" type="noConversion"/>
  </si>
  <si>
    <t>joy</t>
    <phoneticPr fontId="6" type="noConversion"/>
  </si>
  <si>
    <t>US polo ASSN</t>
    <phoneticPr fontId="6" type="noConversion"/>
  </si>
  <si>
    <t>allen</t>
    <phoneticPr fontId="6" type="noConversion"/>
  </si>
  <si>
    <t xml:space="preserve">finished </t>
    <phoneticPr fontId="6" type="noConversion"/>
  </si>
  <si>
    <t>finished</t>
    <phoneticPr fontId="6" type="noConversion"/>
  </si>
  <si>
    <t>nick/gary</t>
    <phoneticPr fontId="6" type="noConversion"/>
  </si>
  <si>
    <t>GAP</t>
    <phoneticPr fontId="6" type="noConversion"/>
  </si>
  <si>
    <t>Kevin</t>
    <phoneticPr fontId="6" type="noConversion"/>
  </si>
  <si>
    <t>Update data</t>
    <phoneticPr fontId="6" type="noConversion"/>
  </si>
  <si>
    <t>SK</t>
    <phoneticPr fontId="6" type="noConversion"/>
  </si>
  <si>
    <t>PVH-import</t>
    <phoneticPr fontId="6" type="noConversion"/>
  </si>
  <si>
    <r>
      <t>PVH</t>
    </r>
    <r>
      <rPr>
        <sz val="8"/>
        <rFont val="宋体"/>
        <family val="2"/>
        <charset val="134"/>
      </rPr>
      <t>数据修改</t>
    </r>
    <phoneticPr fontId="6" type="noConversion"/>
  </si>
  <si>
    <t>finished</t>
    <phoneticPr fontId="6" type="noConversion"/>
  </si>
  <si>
    <t>Dana-import</t>
    <phoneticPr fontId="6" type="noConversion"/>
  </si>
  <si>
    <t>SK</t>
    <phoneticPr fontId="6" type="noConversion"/>
  </si>
  <si>
    <r>
      <t>dana-co,</t>
    </r>
    <r>
      <rPr>
        <sz val="8"/>
        <rFont val="宋体"/>
        <family val="3"/>
        <charset val="134"/>
      </rPr>
      <t>新项目，完成初步数据导入，测试中</t>
    </r>
    <phoneticPr fontId="6" type="noConversion"/>
  </si>
  <si>
    <t>Tribal</t>
    <phoneticPr fontId="6" type="noConversion"/>
  </si>
  <si>
    <t>Eric</t>
    <phoneticPr fontId="6" type="noConversion"/>
  </si>
  <si>
    <t>更新成员权限</t>
    <phoneticPr fontId="6" type="noConversion"/>
  </si>
  <si>
    <t>Quotation</t>
    <phoneticPr fontId="6" type="noConversion"/>
  </si>
  <si>
    <t>FIX BUG</t>
    <phoneticPr fontId="6" type="noConversion"/>
  </si>
  <si>
    <t>ORC</t>
    <phoneticPr fontId="6" type="noConversion"/>
  </si>
  <si>
    <t>Garden</t>
    <phoneticPr fontId="6" type="noConversion"/>
  </si>
  <si>
    <t>FIX BUG</t>
    <phoneticPr fontId="6" type="noConversion"/>
  </si>
  <si>
    <t>GAP</t>
    <phoneticPr fontId="6" type="noConversion"/>
  </si>
  <si>
    <t>Eric</t>
    <phoneticPr fontId="6" type="noConversion"/>
  </si>
  <si>
    <t>UPDATE GAP LIVE “pirce ticket”</t>
    <phoneticPr fontId="6" type="noConversion"/>
  </si>
  <si>
    <t>AEO</t>
    <phoneticPr fontId="6" type="noConversion"/>
  </si>
  <si>
    <t>Eric</t>
    <phoneticPr fontId="6" type="noConversion"/>
  </si>
  <si>
    <t>导出数据报表</t>
    <phoneticPr fontId="6" type="noConversion"/>
  </si>
  <si>
    <t>ORC</t>
    <phoneticPr fontId="6" type="noConversion"/>
  </si>
  <si>
    <t>Garden/Eric</t>
    <phoneticPr fontId="6" type="noConversion"/>
  </si>
  <si>
    <t>Update HK LABEL</t>
    <phoneticPr fontId="6" type="noConversion"/>
  </si>
  <si>
    <t>AEO</t>
    <phoneticPr fontId="6" type="noConversion"/>
  </si>
  <si>
    <t>Eric</t>
    <phoneticPr fontId="6" type="noConversion"/>
  </si>
  <si>
    <r>
      <t xml:space="preserve">Update AEO DATA </t>
    </r>
    <r>
      <rPr>
        <sz val="8"/>
        <rFont val="宋体"/>
        <family val="3"/>
        <charset val="134"/>
      </rPr>
      <t>和</t>
    </r>
    <r>
      <rPr>
        <sz val="8"/>
        <rFont val="Arial"/>
        <family val="2"/>
      </rPr>
      <t xml:space="preserve"> AEO CARE </t>
    </r>
    <r>
      <rPr>
        <sz val="8"/>
        <rFont val="宋体"/>
        <family val="3"/>
        <charset val="134"/>
      </rPr>
      <t>洗水逻辑调整</t>
    </r>
    <phoneticPr fontId="6" type="noConversion"/>
  </si>
  <si>
    <t>ORC</t>
    <phoneticPr fontId="6" type="noConversion"/>
  </si>
  <si>
    <t>Garden</t>
    <phoneticPr fontId="6" type="noConversion"/>
  </si>
  <si>
    <t>增加两行统计数据</t>
    <phoneticPr fontId="6" type="noConversion"/>
  </si>
  <si>
    <t xml:space="preserve">finished </t>
    <phoneticPr fontId="6" type="noConversion"/>
  </si>
  <si>
    <t>some changes to the catalog order</t>
    <phoneticPr fontId="6" type="noConversion"/>
  </si>
  <si>
    <t xml:space="preserve">MEXICO ADDRESS UPDATE </t>
    <phoneticPr fontId="6" type="noConversion"/>
  </si>
  <si>
    <t>bugs:    printing questions</t>
    <phoneticPr fontId="6" type="noConversion"/>
  </si>
  <si>
    <t>Problem with the Monthly Inventory report</t>
    <phoneticPr fontId="6" type="noConversion"/>
  </si>
  <si>
    <t>pvh</t>
    <phoneticPr fontId="6" type="noConversion"/>
  </si>
  <si>
    <t>nick/gary</t>
    <phoneticPr fontId="6" type="noConversion"/>
  </si>
  <si>
    <t>modification</t>
    <phoneticPr fontId="6" type="noConversion"/>
  </si>
  <si>
    <t>REAL METRO</t>
    <phoneticPr fontId="6" type="noConversion"/>
  </si>
  <si>
    <t>james</t>
    <phoneticPr fontId="6" type="noConversion"/>
  </si>
  <si>
    <t>Tribal</t>
    <phoneticPr fontId="6" type="noConversion"/>
  </si>
  <si>
    <t>Kevin</t>
    <phoneticPr fontId="6" type="noConversion"/>
  </si>
  <si>
    <t>Status
% Complete</t>
    <phoneticPr fontId="6" type="noConversion"/>
  </si>
  <si>
    <t>[Python]</t>
    <phoneticPr fontId="6" type="noConversion"/>
  </si>
  <si>
    <t>[.Net]</t>
    <phoneticPr fontId="6" type="noConversion"/>
  </si>
  <si>
    <t>[Python]</t>
    <phoneticPr fontId="6" type="noConversion"/>
  </si>
  <si>
    <t>[Python]</t>
    <phoneticPr fontId="6" type="noConversion"/>
  </si>
  <si>
    <t>ORC</t>
    <phoneticPr fontId="6" type="noConversion"/>
  </si>
  <si>
    <t>Eric/Garden</t>
    <phoneticPr fontId="6" type="noConversion"/>
  </si>
  <si>
    <t>FIX BUG</t>
    <phoneticPr fontId="6" type="noConversion"/>
  </si>
  <si>
    <t>AEO</t>
    <phoneticPr fontId="6" type="noConversion"/>
  </si>
  <si>
    <t>Eric</t>
    <phoneticPr fontId="6" type="noConversion"/>
  </si>
  <si>
    <r>
      <rPr>
        <sz val="8"/>
        <rFont val="宋体"/>
        <family val="2"/>
        <charset val="134"/>
      </rPr>
      <t>新需求，加多一个下单类型。</t>
    </r>
    <phoneticPr fontId="6" type="noConversion"/>
  </si>
  <si>
    <r>
      <rPr>
        <sz val="8"/>
        <rFont val="宋体"/>
        <family val="2"/>
        <charset val="134"/>
      </rPr>
      <t>修改报表，暂无时间修改。</t>
    </r>
    <phoneticPr fontId="6" type="noConversion"/>
  </si>
  <si>
    <t>Garden</t>
    <phoneticPr fontId="6" type="noConversion"/>
  </si>
  <si>
    <t>FIX BUG</t>
    <phoneticPr fontId="6" type="noConversion"/>
  </si>
  <si>
    <r>
      <rPr>
        <sz val="8"/>
        <rFont val="宋体"/>
        <family val="2"/>
        <charset val="134"/>
      </rPr>
      <t>调整</t>
    </r>
    <r>
      <rPr>
        <sz val="8"/>
        <rFont val="Arial"/>
        <family val="2"/>
      </rPr>
      <t xml:space="preserve">Tribal </t>
    </r>
    <r>
      <rPr>
        <sz val="8"/>
        <rFont val="宋体"/>
        <family val="2"/>
        <charset val="134"/>
      </rPr>
      <t>用户，剔除无效用户，增加有效用户</t>
    </r>
    <phoneticPr fontId="6" type="noConversion"/>
  </si>
  <si>
    <t>QVC</t>
    <phoneticPr fontId="6" type="noConversion"/>
  </si>
  <si>
    <t>Add one more column to PO status view.</t>
    <phoneticPr fontId="6" type="noConversion"/>
  </si>
  <si>
    <t>rfid-import</t>
    <phoneticPr fontId="6" type="noConversion"/>
  </si>
  <si>
    <t>FIX BUG</t>
    <phoneticPr fontId="6" type="noConversion"/>
  </si>
  <si>
    <t>buckle</t>
    <phoneticPr fontId="6" type="noConversion"/>
  </si>
  <si>
    <t>SK</t>
    <phoneticPr fontId="6" type="noConversion"/>
  </si>
  <si>
    <t>新项目，完成数据处理，测试中</t>
    <phoneticPr fontId="6" type="noConversion"/>
  </si>
  <si>
    <t>GAP</t>
    <phoneticPr fontId="6" type="noConversion"/>
  </si>
  <si>
    <t>Kevin</t>
    <phoneticPr fontId="6" type="noConversion"/>
  </si>
  <si>
    <t>FIX BUG</t>
    <phoneticPr fontId="6" type="noConversion"/>
  </si>
  <si>
    <t>nick/gary</t>
    <phoneticPr fontId="6" type="noConversion"/>
  </si>
  <si>
    <t>some problem and deploy</t>
    <phoneticPr fontId="6" type="noConversion"/>
  </si>
  <si>
    <t>new requirement</t>
    <phoneticPr fontId="6" type="noConversion"/>
  </si>
  <si>
    <t>US polo ASSN</t>
    <phoneticPr fontId="6" type="noConversion"/>
  </si>
  <si>
    <t>allen</t>
    <phoneticPr fontId="6" type="noConversion"/>
  </si>
  <si>
    <t>tmw</t>
    <phoneticPr fontId="6" type="noConversion"/>
  </si>
  <si>
    <t>richard</t>
    <phoneticPr fontId="6" type="noConversion"/>
  </si>
  <si>
    <t>New features</t>
    <phoneticPr fontId="6" type="noConversion"/>
  </si>
  <si>
    <t>some bugs and new features</t>
    <phoneticPr fontId="6" type="noConversion"/>
  </si>
  <si>
    <t>No New styles in r-trac</t>
    <phoneticPr fontId="6" type="noConversion"/>
  </si>
  <si>
    <t>express</t>
    <phoneticPr fontId="6" type="noConversion"/>
  </si>
  <si>
    <t>new project</t>
    <phoneticPr fontId="6" type="noConversion"/>
  </si>
  <si>
    <t>buckle</t>
    <phoneticPr fontId="6" type="noConversion"/>
  </si>
  <si>
    <t>some changes</t>
    <phoneticPr fontId="6" type="noConversion"/>
  </si>
  <si>
    <t>joy</t>
    <phoneticPr fontId="6" type="noConversion"/>
  </si>
  <si>
    <t>nick/gary/james</t>
    <phoneticPr fontId="6" type="noConversion"/>
  </si>
  <si>
    <t>in the test</t>
    <phoneticPr fontId="6" type="noConversion"/>
  </si>
  <si>
    <t xml:space="preserve">Need urgent Minor Changes </t>
    <phoneticPr fontId="6" type="noConversion"/>
  </si>
  <si>
    <r>
      <rPr>
        <sz val="8"/>
        <rFont val="宋体"/>
        <family val="2"/>
        <charset val="134"/>
      </rPr>
      <t>修改</t>
    </r>
    <r>
      <rPr>
        <sz val="8"/>
        <rFont val="Arial"/>
        <family val="2"/>
      </rPr>
      <t xml:space="preserve">the Brand is Aerie and the division is International </t>
    </r>
    <r>
      <rPr>
        <sz val="8"/>
        <rFont val="宋体"/>
        <family val="2"/>
        <charset val="134"/>
      </rPr>
      <t>的业务逻辑</t>
    </r>
    <phoneticPr fontId="6" type="noConversion"/>
  </si>
  <si>
    <t>BAB</t>
    <phoneticPr fontId="6" type="noConversion"/>
  </si>
  <si>
    <t>joy</t>
    <phoneticPr fontId="6" type="noConversion"/>
  </si>
  <si>
    <t>AMRG</t>
    <phoneticPr fontId="6" type="noConversion"/>
  </si>
  <si>
    <t>nick/gary/james</t>
    <phoneticPr fontId="6" type="noConversion"/>
  </si>
  <si>
    <t>Hanes c9</t>
    <phoneticPr fontId="6" type="noConversion"/>
  </si>
  <si>
    <t>nick</t>
    <phoneticPr fontId="6" type="noConversion"/>
  </si>
  <si>
    <t>Invista</t>
    <phoneticPr fontId="6" type="noConversion"/>
  </si>
  <si>
    <t>nick/gary</t>
    <phoneticPr fontId="6" type="noConversion"/>
  </si>
  <si>
    <t>Tribal</t>
    <phoneticPr fontId="6" type="noConversion"/>
  </si>
  <si>
    <t>Eric</t>
    <phoneticPr fontId="6" type="noConversion"/>
  </si>
  <si>
    <t>HBC</t>
    <phoneticPr fontId="6" type="noConversion"/>
  </si>
  <si>
    <t>Garden/Kevin</t>
    <phoneticPr fontId="6" type="noConversion"/>
  </si>
  <si>
    <t>Kevin</t>
    <phoneticPr fontId="6" type="noConversion"/>
  </si>
  <si>
    <t>Eric</t>
    <phoneticPr fontId="6" type="noConversion"/>
  </si>
  <si>
    <t>ah</t>
    <phoneticPr fontId="6" type="noConversion"/>
  </si>
  <si>
    <t>james</t>
    <phoneticPr fontId="6" type="noConversion"/>
  </si>
  <si>
    <t xml:space="preserve"> add new brand “RB” to the list of brands under the division screen</t>
    <phoneticPr fontId="6" type="noConversion"/>
  </si>
  <si>
    <t>AMRG</t>
    <phoneticPr fontId="6" type="noConversion"/>
  </si>
  <si>
    <t>obey</t>
    <phoneticPr fontId="6" type="noConversion"/>
  </si>
  <si>
    <t>check and fix the bug :fles not importing</t>
    <phoneticPr fontId="6" type="noConversion"/>
  </si>
  <si>
    <t>tmw</t>
    <phoneticPr fontId="6" type="noConversion"/>
  </si>
  <si>
    <t>richard</t>
    <phoneticPr fontId="6" type="noConversion"/>
  </si>
  <si>
    <t>target</t>
    <phoneticPr fontId="6" type="noConversion"/>
  </si>
  <si>
    <t xml:space="preserve">new project just like hanesC9 </t>
    <phoneticPr fontId="6" type="noConversion"/>
  </si>
  <si>
    <t>Carrefour</t>
    <phoneticPr fontId="6" type="noConversion"/>
  </si>
  <si>
    <t>joy/allen</t>
    <phoneticPr fontId="6" type="noConversion"/>
  </si>
  <si>
    <t>reject :new project just want to convert the PDF to text and then mapping the report but hard to apply the format</t>
    <phoneticPr fontId="6" type="noConversion"/>
  </si>
  <si>
    <t>ORC</t>
    <phoneticPr fontId="6" type="noConversion"/>
  </si>
  <si>
    <t>Garden</t>
    <phoneticPr fontId="6" type="noConversion"/>
  </si>
  <si>
    <t>AEO</t>
    <phoneticPr fontId="6" type="noConversion"/>
  </si>
  <si>
    <t>Eric</t>
    <phoneticPr fontId="6" type="noConversion"/>
  </si>
  <si>
    <t>Tribal</t>
    <phoneticPr fontId="6" type="noConversion"/>
  </si>
  <si>
    <t xml:space="preserve">fix the bug after test and apply new import  po item data logic </t>
    <phoneticPr fontId="6" type="noConversion"/>
  </si>
  <si>
    <r>
      <t>1</t>
    </r>
    <r>
      <rPr>
        <sz val="8"/>
        <rFont val="宋体"/>
        <family val="3"/>
        <charset val="134"/>
      </rPr>
      <t>。</t>
    </r>
    <r>
      <rPr>
        <sz val="8"/>
        <rFont val="Arial"/>
        <family val="2"/>
      </rPr>
      <t>check and fix the bug:the field “Sale Price” is not being fed into the BTW files                                             2</t>
    </r>
    <r>
      <rPr>
        <sz val="8"/>
        <rFont val="宋体"/>
        <family val="3"/>
        <charset val="134"/>
      </rPr>
      <t>。</t>
    </r>
    <r>
      <rPr>
        <sz val="8"/>
        <rFont val="Arial"/>
        <family val="2"/>
      </rPr>
      <t>apply the new show image and email  logic                                                                                                   3</t>
    </r>
    <r>
      <rPr>
        <sz val="8"/>
        <rFont val="宋体"/>
        <family val="3"/>
        <charset val="134"/>
      </rPr>
      <t>。</t>
    </r>
    <r>
      <rPr>
        <sz val="8"/>
        <rFont val="Arial"/>
        <family val="2"/>
      </rPr>
      <t xml:space="preserve">    Correct the payment term                                                                                                                                                                                                                                                                                                                 &amp;       adding the freight amount  for Mark Shipped                                                                                                 &amp;       shipbill  country change                                                                                                                                  $       keep one price for PO Item                                                                                                                              $        adding the list of production locations  for catalog and po item setup                                                           &amp;       check if items is not available in shopping cart  and apply the new logic                                                      &amp;       apply new change for POs with some catalog items                                                                                 4 .  upload the list of users</t>
    </r>
    <phoneticPr fontId="6" type="noConversion"/>
  </si>
  <si>
    <t xml:space="preserve"> M&amp;S</t>
    <phoneticPr fontId="6" type="noConversion"/>
  </si>
  <si>
    <t xml:space="preserve"> providing Contract Numbers for some M&amp;S PFL items.</t>
    <phoneticPr fontId="6" type="noConversion"/>
  </si>
  <si>
    <t xml:space="preserve"> some name change under Catalog item setup &amp; Order Catalog items &amp; Order by Purchase Order Number screen and Check why Round QTY function is not working</t>
    <phoneticPr fontId="6" type="noConversion"/>
  </si>
  <si>
    <t xml:space="preserve">1.changing the way to apply code 128                                                                                                                2. include the JobNo on the batched files  and generate an email with the generated Zip file </t>
    <phoneticPr fontId="6" type="noConversion"/>
  </si>
  <si>
    <t>winshow</t>
    <phoneticPr fontId="6" type="noConversion"/>
  </si>
  <si>
    <t>1. KOHL’s web interface changes request                                                                                                          2. changing the format of exporting PDF proof</t>
    <phoneticPr fontId="6" type="noConversion"/>
  </si>
  <si>
    <t>1. add  some search condition for In Plant Printing by Master Data and Job Setup List  screen                         2 . add ‘Overage’ drop down menu for Job Setup List  screen                                                                           3 . new change: align the search condition after point 1 finished</t>
    <phoneticPr fontId="6" type="noConversion"/>
  </si>
  <si>
    <t xml:space="preserve">LF
</t>
    <phoneticPr fontId="6" type="noConversion"/>
  </si>
  <si>
    <t>mamiye</t>
    <phoneticPr fontId="6" type="noConversion"/>
  </si>
  <si>
    <t>gary</t>
    <phoneticPr fontId="6" type="noConversion"/>
  </si>
  <si>
    <t>nick</t>
    <phoneticPr fontId="6" type="noConversion"/>
  </si>
  <si>
    <t>remove some Po data</t>
    <phoneticPr fontId="6" type="noConversion"/>
  </si>
  <si>
    <t>at home</t>
    <phoneticPr fontId="6" type="noConversion"/>
  </si>
  <si>
    <t>A&amp;H</t>
    <phoneticPr fontId="6" type="noConversion"/>
  </si>
  <si>
    <t>Adding new brand “SA” under the brand section on the division screen</t>
    <phoneticPr fontId="6" type="noConversion"/>
  </si>
  <si>
    <t>1  link the images to each item code setup in the catalog screen                                                                          2 add printint function to catalog item                                                                                                                   3  include the French size to  exported excel file</t>
    <phoneticPr fontId="6" type="noConversion"/>
  </si>
  <si>
    <t>bugs:    printing questions</t>
    <phoneticPr fontId="6" type="noConversion"/>
  </si>
  <si>
    <t>1. fixed the bugs:    printing questions                                                                                                                                2 .  make the search in the text boxes under the place an order screen explicit and not wild search anymore                                           3 . disable notification emails for in plant printing orders</t>
    <phoneticPr fontId="6" type="noConversion"/>
  </si>
  <si>
    <t>fiixed the PDF proof &amp; page issue</t>
    <phoneticPr fontId="6" type="noConversion"/>
  </si>
  <si>
    <t>Life Time Brands</t>
    <phoneticPr fontId="6" type="noConversion"/>
  </si>
  <si>
    <t>check and fix the bug :missing some data in receive file</t>
    <phoneticPr fontId="6" type="noConversion"/>
  </si>
  <si>
    <t>1. Replace the Text field “Wastage” in the PO detail page with a drop down (0%  15%)                                   2. In PO detail page, Use the same QTY in “Default QTY” field to be displayed in “UPC/EAN Order QTY”</t>
    <phoneticPr fontId="6" type="noConversion"/>
  </si>
  <si>
    <t>1. One important Rule to implement:                                                                                                                       2.. Update the logo on the site                                                                                                                              3 .  capture the “PO Start Date” and add it as a column in the grid in “Order by Purchase Order Number” screen                                                                                                                                                                  4. Generate a daily report to the vendor and to Buckle 10 days prior to the cancel date if the vendor has not released their order                                                                                                                                              5 .  Change the overage drop down to have values from (-15%  15%)                                                              6 .  combined the columns “Customer PO” and “Client PO”</t>
    <phoneticPr fontId="6" type="noConversion"/>
  </si>
  <si>
    <t>nick/gary/james</t>
    <phoneticPr fontId="6" type="noConversion"/>
  </si>
  <si>
    <t>1. update the field names on the setup screen and the ordering screen                                                            2. separate the Season and Collection into two separate fields under PO Item Setup                                        3.  allow the user to assign multiple Ticket Types to the PO</t>
    <phoneticPr fontId="6" type="noConversion"/>
  </si>
  <si>
    <t xml:space="preserve"> 1. add online approval for orders like Mamiye.                                                                                                    2.  add a thumbnail image next to the item code drop down in the ordering screen                                             3  remove the column “WE” from the template and all of the screens                                                                  4. set the property of the excel file columns to TEXT so that values are imported properly when the template is uploaded</t>
    <phoneticPr fontId="6" type="noConversion"/>
  </si>
  <si>
    <t>james/joy</t>
    <phoneticPr fontId="6" type="noConversion"/>
  </si>
  <si>
    <t>levy</t>
    <phoneticPr fontId="6" type="noConversion"/>
  </si>
  <si>
    <t xml:space="preserve"> add new format attached ‘STKRFID-007 (Elie Tahari Sticker &amp; MSRP).btw’ to the Levy Group coding</t>
    <phoneticPr fontId="6" type="noConversion"/>
  </si>
  <si>
    <r>
      <t>1</t>
    </r>
    <r>
      <rPr>
        <sz val="8"/>
        <rFont val="宋体"/>
        <family val="3"/>
        <charset val="134"/>
      </rPr>
      <t>。</t>
    </r>
    <r>
      <rPr>
        <sz val="8"/>
        <rFont val="Arial"/>
        <family val="2"/>
      </rPr>
      <t>Modify last week's demand feedback                                                                                                             2</t>
    </r>
    <r>
      <rPr>
        <sz val="8"/>
        <rFont val="宋体"/>
        <family val="3"/>
        <charset val="134"/>
      </rPr>
      <t>。</t>
    </r>
    <r>
      <rPr>
        <sz val="8"/>
        <rFont val="Arial"/>
        <family val="2"/>
      </rPr>
      <t>update the first status for a catalog PO to be “Pending Approval” instead of “NEW”                                                                                               3</t>
    </r>
    <r>
      <rPr>
        <sz val="8"/>
        <rFont val="宋体"/>
        <family val="3"/>
        <charset val="134"/>
      </rPr>
      <t>。</t>
    </r>
    <r>
      <rPr>
        <sz val="8"/>
        <rFont val="Arial"/>
        <family val="2"/>
      </rPr>
      <t>allow up to 20  sizes to be added in the ordering screen                                                                              4   check why the cancel button is not showing up on orders in “Pending Approval” status                             5   generate the email for “Missing Image” only and only if the PO contains ticket Code AM-FWNPST04           6   limit the email for “Image received already exist” to be generated only one time                                            7   add Emily Braun emily.braun@r-pac.co to the email “Received AMRG files”                                                 8    use “700” for the customer column in the billing report screen under reports tab</t>
    </r>
    <phoneticPr fontId="6" type="noConversion"/>
  </si>
  <si>
    <t>完成</t>
    <phoneticPr fontId="6" type="noConversion"/>
  </si>
  <si>
    <t>Garden</t>
    <phoneticPr fontId="6" type="noConversion"/>
  </si>
  <si>
    <t>import-macys</t>
    <phoneticPr fontId="6" type="noConversion"/>
  </si>
  <si>
    <t>label-system</t>
    <phoneticPr fontId="6" type="noConversion"/>
  </si>
  <si>
    <t>Garden/Eric</t>
    <phoneticPr fontId="6" type="noConversion"/>
  </si>
  <si>
    <t>QVC</t>
    <phoneticPr fontId="6" type="noConversion"/>
  </si>
  <si>
    <t>AEO</t>
    <phoneticPr fontId="6" type="noConversion"/>
  </si>
  <si>
    <t>Eric</t>
    <phoneticPr fontId="6" type="noConversion"/>
  </si>
  <si>
    <t>Cabelas</t>
    <phoneticPr fontId="6" type="noConversion"/>
  </si>
  <si>
    <t>Tribal</t>
    <phoneticPr fontId="6" type="noConversion"/>
  </si>
  <si>
    <t>Garden</t>
    <phoneticPr fontId="6" type="noConversion"/>
  </si>
  <si>
    <t>check the original file from M&amp;S(Contract Number: 20136137) and see if we received duplicate entries for each item</t>
    <phoneticPr fontId="6" type="noConversion"/>
  </si>
  <si>
    <t>1   update the size screen                                                                                                                                    2  change the way for Background_Image show                                                                                                       3  offer the list of all field names used in BTW</t>
    <phoneticPr fontId="6" type="noConversion"/>
  </si>
  <si>
    <t xml:space="preserve"> build the  last new big logic before roll  into production</t>
    <phoneticPr fontId="6" type="noConversion"/>
  </si>
  <si>
    <t xml:space="preserve"> Letote </t>
    <phoneticPr fontId="6" type="noConversion"/>
  </si>
  <si>
    <t>new project</t>
    <phoneticPr fontId="6" type="noConversion"/>
  </si>
  <si>
    <t>Augusta National:</t>
    <phoneticPr fontId="6" type="noConversion"/>
  </si>
  <si>
    <t>update item code list</t>
    <phoneticPr fontId="6" type="noConversion"/>
  </si>
  <si>
    <t>import-amrg</t>
    <phoneticPr fontId="6" type="noConversion"/>
  </si>
  <si>
    <t>add images check email notify</t>
    <phoneticPr fontId="6" type="noConversion"/>
  </si>
  <si>
    <t>buckle</t>
    <phoneticPr fontId="6" type="noConversion"/>
  </si>
  <si>
    <t xml:space="preserve">change the method of delete orders of the cancel_date one day pass current date </t>
    <phoneticPr fontId="6" type="noConversion"/>
  </si>
  <si>
    <t>Kevin</t>
    <phoneticPr fontId="6" type="noConversion"/>
  </si>
  <si>
    <t>add the new column and fill the data to the excel report</t>
    <phoneticPr fontId="6" type="noConversion"/>
  </si>
  <si>
    <t>tribal</t>
    <phoneticPr fontId="6" type="noConversion"/>
  </si>
  <si>
    <t>tribal</t>
    <phoneticPr fontId="6" type="noConversion"/>
  </si>
  <si>
    <t>Garden</t>
    <phoneticPr fontId="6" type="noConversion"/>
  </si>
  <si>
    <t>Garden</t>
    <phoneticPr fontId="6" type="noConversion"/>
  </si>
  <si>
    <t>JOB interface adjustment</t>
    <phoneticPr fontId="6" type="noConversion"/>
  </si>
  <si>
    <t>Eric</t>
    <phoneticPr fontId="6" type="noConversion"/>
  </si>
  <si>
    <t>ADD NEW USE AND NEW TEAM</t>
    <phoneticPr fontId="6" type="noConversion"/>
  </si>
  <si>
    <t>C&amp;A</t>
    <phoneticPr fontId="6" type="noConversion"/>
  </si>
  <si>
    <t>UP AEO TEST LOGO TO C&amp;A LOGO</t>
    <phoneticPr fontId="6" type="noConversion"/>
  </si>
  <si>
    <t>quotation</t>
  </si>
  <si>
    <t>Failed to log in.</t>
    <phoneticPr fontId="6" type="noConversion"/>
  </si>
  <si>
    <t>joy</t>
    <phoneticPr fontId="6" type="noConversion"/>
  </si>
  <si>
    <t>nick/gary/james</t>
    <phoneticPr fontId="6" type="noConversion"/>
  </si>
  <si>
    <t>new project</t>
    <phoneticPr fontId="6" type="noConversion"/>
  </si>
  <si>
    <t>allen/simon</t>
    <phoneticPr fontId="6" type="noConversion"/>
  </si>
  <si>
    <t>• Format drop down menu: include the ‘Item Code’ and not the ‘Format FileName                                               &amp;  provide the data mapping name table                                                                                                               &amp; check the print problem</t>
    <phoneticPr fontId="6" type="noConversion"/>
  </si>
  <si>
    <t>1. • Buttons (view, re-print)  should be change the disabled way                                                                     2. • Add some fields to the grid in JobNo detail page                                                                                           3. change the function for ticket type selected</t>
    <phoneticPr fontId="6" type="noConversion"/>
  </si>
  <si>
    <r>
      <t>1</t>
    </r>
    <r>
      <rPr>
        <sz val="8"/>
        <rFont val="宋体"/>
        <family val="3"/>
        <charset val="134"/>
      </rPr>
      <t>。</t>
    </r>
    <r>
      <rPr>
        <sz val="8"/>
        <rFont val="Arial"/>
        <family val="2"/>
      </rPr>
      <t>Modify last week's demand feedback                                                                                                             2</t>
    </r>
    <r>
      <rPr>
        <sz val="8"/>
        <rFont val="宋体"/>
        <family val="3"/>
        <charset val="134"/>
      </rPr>
      <t>。</t>
    </r>
    <r>
      <rPr>
        <sz val="8"/>
        <rFont val="Arial"/>
        <family val="2"/>
      </rPr>
      <t>update the first status for a catalog PO to be “Pending Approval” instead of “NEW”                                                                                               3</t>
    </r>
    <r>
      <rPr>
        <sz val="8"/>
        <rFont val="宋体"/>
        <family val="3"/>
        <charset val="134"/>
      </rPr>
      <t>。</t>
    </r>
    <r>
      <rPr>
        <sz val="8"/>
        <rFont val="Arial"/>
        <family val="2"/>
      </rPr>
      <t>allow up to 20  sizes to be added in the ordering screen                                                                              4   check why the cancel button is not showing up on orders in “Pending Approval” status                             5   generate the email for “Missing Image” only and only if the PO contains ticket Code AM-FWNPST04           6   limit the email for “Image received already exist” to be generated only one time                                            7   add Emily Braun emily.braun@r-pac.co to the email “Received AMRG files”                                                 8    use “700” for the customer column in the billing report screen under reports tab</t>
    </r>
    <phoneticPr fontId="6" type="noConversion"/>
  </si>
  <si>
    <t xml:space="preserve">change and fixed the bug for last  requirement </t>
    <phoneticPr fontId="6" type="noConversion"/>
  </si>
  <si>
    <t xml:space="preserve">add Rjimenez@swimusa.com to the rejection email we generate from r-trac. </t>
    <phoneticPr fontId="6" type="noConversion"/>
  </si>
  <si>
    <t>richard</t>
    <phoneticPr fontId="6" type="noConversion"/>
  </si>
  <si>
    <t>target</t>
    <phoneticPr fontId="6" type="noConversion"/>
  </si>
  <si>
    <t>allen/simon</t>
    <phoneticPr fontId="6" type="noConversion"/>
  </si>
  <si>
    <t>provide the data mapping name table &amp; check the qty print problem</t>
    <phoneticPr fontId="6" type="noConversion"/>
  </si>
  <si>
    <t xml:space="preserve">new project </t>
    <phoneticPr fontId="6" type="noConversion"/>
  </si>
  <si>
    <t>check why DC orders are hanging when user click on confirm,</t>
    <phoneticPr fontId="6" type="noConversion"/>
  </si>
  <si>
    <t>1. Replace the warning info on the COO free text field                                                                                      2. some change on Catalog items  and Order by Purchase Order Section                                                                                3. change the function for ticket type selected just like M&amp;S</t>
    <phoneticPr fontId="6" type="noConversion"/>
  </si>
  <si>
    <t>send the BTW field names &amp;  clear all of the test orders in the check order status screen</t>
    <phoneticPr fontId="6" type="noConversion"/>
  </si>
  <si>
    <t>Robinson</t>
    <phoneticPr fontId="6" type="noConversion"/>
  </si>
  <si>
    <t>add four new sizes for   item ' ROP-PL-EB-48504A'                                                                                           &amp; update the data for item 'ROP-WT-EB-47005'                                                                                                   &amp; add new item 'ROP-WT-EB-47005 Gray'</t>
    <phoneticPr fontId="6" type="noConversion"/>
  </si>
  <si>
    <t>joy/richard</t>
    <phoneticPr fontId="6" type="noConversion"/>
  </si>
  <si>
    <t>roles and permissions change &amp;  open office upload way</t>
    <phoneticPr fontId="6" type="noConversion"/>
  </si>
  <si>
    <t>provide the data mapping name table                                                                                                                   &amp;  remove EL Salvador print shop and add “Hong Kong” print shop                                                                   &amp; check the btw mapping problem for Retail price field                                                                                       &amp; add new field 'promotion price'</t>
    <phoneticPr fontId="6" type="noConversion"/>
  </si>
  <si>
    <t>buckle</t>
    <phoneticPr fontId="6" type="noConversion"/>
  </si>
  <si>
    <t>augusta</t>
    <phoneticPr fontId="6" type="noConversion"/>
  </si>
  <si>
    <t>03/16/17</t>
    <phoneticPr fontId="6" type="noConversion"/>
  </si>
  <si>
    <t>rfid-import</t>
    <phoneticPr fontId="6" type="noConversion"/>
  </si>
  <si>
    <t>Garden</t>
    <phoneticPr fontId="6" type="noConversion"/>
  </si>
  <si>
    <t>AEO</t>
    <phoneticPr fontId="6" type="noConversion"/>
  </si>
  <si>
    <t>Eric</t>
    <phoneticPr fontId="6" type="noConversion"/>
  </si>
  <si>
    <t>Gap</t>
    <phoneticPr fontId="6" type="noConversion"/>
  </si>
  <si>
    <t>GAP EXCEL UPDATE</t>
    <phoneticPr fontId="6" type="noConversion"/>
  </si>
  <si>
    <t>fix the export pdf files  error</t>
    <phoneticPr fontId="6" type="noConversion"/>
  </si>
  <si>
    <t>richard</t>
    <phoneticPr fontId="6" type="noConversion"/>
  </si>
  <si>
    <t xml:space="preserve"> build the  last new big logic before roll  into production</t>
    <phoneticPr fontId="6" type="noConversion"/>
  </si>
  <si>
    <t>fixed some bug  and change some thing after pull to test site</t>
    <phoneticPr fontId="6" type="noConversion"/>
  </si>
  <si>
    <t>nick</t>
    <phoneticPr fontId="6" type="noConversion"/>
  </si>
  <si>
    <t xml:space="preserve"> Remove RFId object from Non-RFID formats</t>
    <phoneticPr fontId="6" type="noConversion"/>
  </si>
  <si>
    <t>james</t>
    <phoneticPr fontId="6" type="noConversion"/>
  </si>
  <si>
    <t>Add new brand</t>
    <phoneticPr fontId="6" type="noConversion"/>
  </si>
  <si>
    <t>fix the bug  on the PDF generated.</t>
    <phoneticPr fontId="6" type="noConversion"/>
  </si>
  <si>
    <t>deploy to production &amp; install some fonts &amp; add send  email if the PO status is changed to “CHANGE”</t>
    <phoneticPr fontId="6" type="noConversion"/>
  </si>
  <si>
    <t>jcpWebprint</t>
    <phoneticPr fontId="6" type="noConversion"/>
  </si>
  <si>
    <t>ricahrd</t>
    <phoneticPr fontId="6" type="noConversion"/>
  </si>
  <si>
    <t>new rfid project for Jcp to print</t>
    <phoneticPr fontId="6" type="noConversion"/>
  </si>
  <si>
    <t xml:space="preserve">fix the bug for printing time out </t>
    <phoneticPr fontId="6" type="noConversion"/>
  </si>
  <si>
    <t>fix the bug for export pdf</t>
    <phoneticPr fontId="6" type="noConversion"/>
  </si>
  <si>
    <t xml:space="preserve"> add item code “FWNPST04” in addition to “AM- FWNPST04” when search incoming POs for missing images. Once done,  run a report on all reports in the system with  two item codes </t>
    <phoneticPr fontId="6" type="noConversion"/>
  </si>
  <si>
    <t>update the “Brand Division” screen with the new table  &amp;  update the “Format Screen” to include a section with checkboxes for each GTINDepartment (obtained from the Brand Division screen)</t>
    <phoneticPr fontId="6" type="noConversion"/>
  </si>
  <si>
    <t>Tribal</t>
    <phoneticPr fontId="6" type="noConversion"/>
  </si>
  <si>
    <t>Kevin</t>
    <phoneticPr fontId="6" type="noConversion"/>
  </si>
  <si>
    <t>ImportMonitor</t>
    <phoneticPr fontId="6" type="noConversion"/>
  </si>
  <si>
    <t>Garden</t>
    <phoneticPr fontId="6" type="noConversion"/>
  </si>
  <si>
    <t>AEO</t>
    <phoneticPr fontId="6" type="noConversion"/>
  </si>
  <si>
    <t>new project</t>
    <phoneticPr fontId="6" type="noConversion"/>
  </si>
  <si>
    <t>mamiye</t>
    <phoneticPr fontId="6" type="noConversion"/>
  </si>
  <si>
    <t>add some users &amp; adjust the import logic</t>
    <phoneticPr fontId="6" type="noConversion"/>
  </si>
  <si>
    <t>macy's</t>
    <phoneticPr fontId="6" type="noConversion"/>
  </si>
  <si>
    <t xml:space="preserve">add some users </t>
    <phoneticPr fontId="6" type="noConversion"/>
  </si>
  <si>
    <t>gary</t>
    <phoneticPr fontId="6" type="noConversion"/>
  </si>
  <si>
    <t xml:space="preserve">Uniqlo </t>
    <phoneticPr fontId="6" type="noConversion"/>
  </si>
  <si>
    <t>allen/joy</t>
    <phoneticPr fontId="6" type="noConversion"/>
  </si>
  <si>
    <t>check why the re-print is not getting new EPC numbers $ deploy this project to 192.168.70.85 for production</t>
    <phoneticPr fontId="6" type="noConversion"/>
  </si>
  <si>
    <t>nick/gary/james</t>
    <phoneticPr fontId="6" type="noConversion"/>
  </si>
  <si>
    <t>run a report on all reports in the system with two item codes( “FWNPST04”  &amp;  “AM- FWNPST04”) and find out  what images are we missing</t>
    <phoneticPr fontId="6" type="noConversion"/>
  </si>
  <si>
    <t>fix the bug for export pdf &amp; Remove PO 1046875</t>
    <phoneticPr fontId="6" type="noConversion"/>
  </si>
  <si>
    <t>change the way to export layout &amp; make the image clear</t>
    <phoneticPr fontId="6" type="noConversion"/>
  </si>
  <si>
    <t xml:space="preserve">1. Please hide (New Jersey, India) from the production locations drop down in “Order by purchase order number” screen.                                                                                                                                                  2.chekc why the Season and collection drop downs are not appearing on the ordering screen when the flag is set to YES. </t>
    <phoneticPr fontId="6" type="noConversion"/>
  </si>
  <si>
    <t>allen/simon</t>
    <phoneticPr fontId="6" type="noConversion"/>
  </si>
  <si>
    <t>check why the test Po is not import to production site &amp;  adjust the PO Change notification email  include the email address of any user account with matching vendor ID on the notification email  &amp; add some people to Hong Kong Print shop and  andcustomer email.</t>
    <phoneticPr fontId="6" type="noConversion"/>
  </si>
  <si>
    <t>jcpWebprint</t>
    <phoneticPr fontId="6" type="noConversion"/>
  </si>
  <si>
    <t>james</t>
    <phoneticPr fontId="6" type="noConversion"/>
  </si>
  <si>
    <t xml:space="preserve">capture the new Column Pick Number and including to the project </t>
    <phoneticPr fontId="6" type="noConversion"/>
  </si>
  <si>
    <t>check why the order is not import</t>
    <phoneticPr fontId="6" type="noConversion"/>
  </si>
  <si>
    <t xml:space="preserve"> urgently: check  the print problem</t>
    <phoneticPr fontId="6" type="noConversion"/>
  </si>
  <si>
    <t>add tag T</t>
    <phoneticPr fontId="6" type="noConversion"/>
  </si>
  <si>
    <t>Modify size BUG</t>
    <phoneticPr fontId="6" type="noConversion"/>
  </si>
  <si>
    <t>Modify Excel NEW REQUEST BUG</t>
    <phoneticPr fontId="6" type="noConversion"/>
  </si>
  <si>
    <t>ADD NEW USER</t>
    <phoneticPr fontId="6" type="noConversion"/>
  </si>
  <si>
    <t>add po_ordered status "CHANGE",waiting for testing</t>
    <phoneticPr fontId="6" type="noConversion"/>
  </si>
  <si>
    <t>fix bug</t>
    <phoneticPr fontId="6" type="noConversion"/>
  </si>
  <si>
    <t>update layout to fix one bug</t>
    <phoneticPr fontId="6" type="noConversion"/>
  </si>
  <si>
    <t>reimport data</t>
    <phoneticPr fontId="6" type="noConversion"/>
  </si>
  <si>
    <t>AEO EXCEL UPDATE</t>
    <phoneticPr fontId="6" type="noConversion"/>
  </si>
  <si>
    <t>Memory error,FIX</t>
    <phoneticPr fontId="6" type="noConversion"/>
  </si>
  <si>
    <t>New Require 3D Printing Coding</t>
    <phoneticPr fontId="6" type="noConversion"/>
  </si>
  <si>
    <t>add column promotion_price</t>
    <phoneticPr fontId="6" type="noConversion"/>
  </si>
  <si>
    <t>new</t>
    <phoneticPr fontId="6" type="noConversion"/>
  </si>
  <si>
    <t xml:space="preserve"> update</t>
    <phoneticPr fontId="6" type="noConversion"/>
  </si>
  <si>
    <t>greek coo excel update</t>
    <phoneticPr fontId="6" type="noConversion"/>
  </si>
  <si>
    <t>download word BUG FIX</t>
    <phoneticPr fontId="6" type="noConversion"/>
  </si>
  <si>
    <t>add mail when status of po_ordered change</t>
    <phoneticPr fontId="6" type="noConversion"/>
  </si>
  <si>
    <t>remove the row of excel,wait to confirm, and alert email contact list</t>
    <phoneticPr fontId="6" type="noConversion"/>
  </si>
  <si>
    <t xml:space="preserve">import status monitor </t>
    <phoneticPr fontId="6" type="noConversion"/>
  </si>
  <si>
    <t>AEO Gcard UPDATE</t>
    <phoneticPr fontId="6" type="noConversion"/>
  </si>
  <si>
    <t>Minor fix or update.</t>
    <phoneticPr fontId="6" type="noConversion"/>
  </si>
  <si>
    <t>Garden</t>
    <phoneticPr fontId="6" type="noConversion"/>
  </si>
  <si>
    <t>QVC</t>
    <phoneticPr fontId="6" type="noConversion"/>
  </si>
  <si>
    <t>rfid-import</t>
    <phoneticPr fontId="6" type="noConversion"/>
  </si>
  <si>
    <t>Systemstatus</t>
    <phoneticPr fontId="6" type="noConversion"/>
  </si>
  <si>
    <t>GAP</t>
    <phoneticPr fontId="6" type="noConversion"/>
  </si>
  <si>
    <t>Kevin</t>
    <phoneticPr fontId="6" type="noConversion"/>
  </si>
  <si>
    <t>backup the data from gap test to gap  live, update the all code to gap live,update the size data</t>
    <phoneticPr fontId="6" type="noConversion"/>
  </si>
  <si>
    <t>add email address for status of change mail, modify the way of get new files</t>
    <phoneticPr fontId="6" type="noConversion"/>
  </si>
  <si>
    <t>danaco</t>
    <phoneticPr fontId="6" type="noConversion"/>
  </si>
  <si>
    <t>SK</t>
    <phoneticPr fontId="6" type="noConversion"/>
  </si>
  <si>
    <t>modify parse.py</t>
    <phoneticPr fontId="6" type="noConversion"/>
  </si>
  <si>
    <t xml:space="preserve"> roll  into production</t>
    <phoneticPr fontId="6" type="noConversion"/>
  </si>
  <si>
    <t xml:space="preserve"> roll  into production &amp; restart the computer</t>
    <phoneticPr fontId="6" type="noConversion"/>
  </si>
  <si>
    <t>levy</t>
    <phoneticPr fontId="6" type="noConversion"/>
  </si>
  <si>
    <t>fix the bug of receiving email</t>
    <phoneticPr fontId="6" type="noConversion"/>
  </si>
  <si>
    <t>check if  all of the images associated with  Pos &amp; add user email &amp; fix the round up qty issue</t>
    <phoneticPr fontId="6" type="noConversion"/>
  </si>
  <si>
    <t>use “800” for the customer column in billing report screen under Reports tab &amp; add the attached list of Buckle users &amp; check the bug of receiving email &amp; add some user email</t>
    <phoneticPr fontId="6" type="noConversion"/>
  </si>
  <si>
    <t>add some  big modifications</t>
    <phoneticPr fontId="6" type="noConversion"/>
  </si>
  <si>
    <t>1. Please confirm notification email is turned on.
2. Add some email addresses.</t>
    <phoneticPr fontId="6" type="noConversion"/>
  </si>
  <si>
    <t>new rfid project for Jcp to print</t>
    <phoneticPr fontId="6" type="noConversion"/>
  </si>
  <si>
    <t>bab</t>
    <phoneticPr fontId="6" type="noConversion"/>
  </si>
  <si>
    <t xml:space="preserve">check why no email sent </t>
    <phoneticPr fontId="6" type="noConversion"/>
  </si>
  <si>
    <t>james</t>
    <phoneticPr fontId="6" type="noConversion"/>
  </si>
  <si>
    <t>roll into 70.62 and waiting observation</t>
    <phoneticPr fontId="6" type="noConversion"/>
  </si>
  <si>
    <t>khols</t>
    <phoneticPr fontId="6" type="noConversion"/>
  </si>
  <si>
    <t>Kevin</t>
    <phoneticPr fontId="6" type="noConversion"/>
  </si>
  <si>
    <t>fix the bug</t>
    <phoneticPr fontId="6" type="noConversion"/>
  </si>
  <si>
    <t>add the function of upload format file and fix the bug</t>
    <phoneticPr fontId="6" type="noConversion"/>
  </si>
  <si>
    <t>Gap</t>
    <phoneticPr fontId="6" type="noConversion"/>
  </si>
  <si>
    <t>change the frequence of parse file</t>
    <phoneticPr fontId="6" type="noConversion"/>
  </si>
  <si>
    <t>Orders going to “China” production location change to “New” status                                                                  &amp; once an order is placed the country is saved into the address book for the user                                           &amp; make sure the delete user can not login in                                                                                                       &amp; enable “Batch Order” for catalog items                                                                                                            &amp; add some fields in “Summary Order” file  &amp; JobNo detail page under the Ship to section.</t>
    <phoneticPr fontId="6" type="noConversion"/>
  </si>
  <si>
    <t>check the Image Issue &amp;check why Import program is not working</t>
    <phoneticPr fontId="6" type="noConversion"/>
  </si>
  <si>
    <t>check why can’t export the PDF layout &amp; update the PDF proof format</t>
    <phoneticPr fontId="6" type="noConversion"/>
  </si>
  <si>
    <t>use a specific encoding schema for two types of barcodes</t>
    <phoneticPr fontId="6" type="noConversion"/>
  </si>
  <si>
    <t>new project:delay</t>
    <phoneticPr fontId="6" type="noConversion"/>
  </si>
  <si>
    <t>change some thing in  Check Order Status &amp;  Order Catalog Items</t>
    <phoneticPr fontId="6" type="noConversion"/>
  </si>
  <si>
    <t>buckle</t>
    <phoneticPr fontId="6" type="noConversion"/>
  </si>
  <si>
    <t>add ‘United States’ to Production Location &amp;  add some emali  to the order notification emails                           &amp;add “cancel date” column to the exported excel order file</t>
    <phoneticPr fontId="6" type="noConversion"/>
  </si>
  <si>
    <t>nick/gary/james</t>
    <phoneticPr fontId="6" type="noConversion"/>
  </si>
  <si>
    <t xml:space="preserve"> check why the cancel button is not showing up for Athome vendor role even though the permission is assigned to them.                                                                                                                                                   &amp; ensure print shop personal are copied on the customer email as well.</t>
    <phoneticPr fontId="6" type="noConversion"/>
  </si>
  <si>
    <t>allen/Sakho</t>
    <phoneticPr fontId="6" type="noConversion"/>
  </si>
  <si>
    <t xml:space="preserve"> add logic to US Polo ASSN to assign production locations to each item (similar to AMRG site)</t>
    <phoneticPr fontId="6" type="noConversion"/>
  </si>
  <si>
    <t>check why the third composition did not get captured in r-trac even though it exist in the PLM file</t>
    <phoneticPr fontId="6" type="noConversion"/>
  </si>
  <si>
    <t>Minor fix or update.</t>
    <phoneticPr fontId="6" type="noConversion"/>
  </si>
  <si>
    <t>parse_xls</t>
    <phoneticPr fontId="6" type="noConversion"/>
  </si>
  <si>
    <t>parse the customer xls file to a sheet</t>
    <phoneticPr fontId="6" type="noConversion"/>
  </si>
  <si>
    <t xml:space="preserve">setup a rule to explode this item code AMRGSOMSTK if received from AMRG file to  M-STKR &amp;  AMRG-SO   &amp; check why cannot export layout &amp; some change in master and main </t>
    <phoneticPr fontId="6" type="noConversion"/>
  </si>
  <si>
    <t>Aeo</t>
    <phoneticPr fontId="6" type="noConversion"/>
  </si>
  <si>
    <t>Eric</t>
    <phoneticPr fontId="6" type="noConversion"/>
  </si>
  <si>
    <r>
      <t>Aeo BUG Fix</t>
    </r>
    <r>
      <rPr>
        <sz val="8"/>
        <rFont val="宋体"/>
        <family val="2"/>
        <charset val="134"/>
      </rPr>
      <t>，</t>
    </r>
    <r>
      <rPr>
        <sz val="8"/>
        <rFont val="Arial"/>
        <family val="2"/>
      </rPr>
      <t>MX MISS DES</t>
    </r>
    <phoneticPr fontId="6" type="noConversion"/>
  </si>
  <si>
    <t>HBC</t>
    <phoneticPr fontId="6" type="noConversion"/>
  </si>
  <si>
    <t>Kevin/Jerry</t>
    <phoneticPr fontId="6" type="noConversion"/>
  </si>
  <si>
    <t>revision the logic about the instruction care, fix the layout space if so much data</t>
    <phoneticPr fontId="6" type="noConversion"/>
  </si>
  <si>
    <t>buckle</t>
    <phoneticPr fontId="6" type="noConversion"/>
  </si>
  <si>
    <t>fixed some bug</t>
    <phoneticPr fontId="6" type="noConversion"/>
  </si>
  <si>
    <t>augusta</t>
    <phoneticPr fontId="6" type="noConversion"/>
  </si>
  <si>
    <t>now can import file that may not use 'utf-8'</t>
    <phoneticPr fontId="6" type="noConversion"/>
  </si>
  <si>
    <t>check why get blank excel file.</t>
    <phoneticPr fontId="6" type="noConversion"/>
  </si>
  <si>
    <t>richard/garden</t>
    <phoneticPr fontId="6" type="noConversion"/>
  </si>
  <si>
    <t>mamiye</t>
    <phoneticPr fontId="6" type="noConversion"/>
  </si>
  <si>
    <t>check why  open the files error&amp;  edit and upload the attached images and formats on Mamiye r-trac, the new images are not reflected on r-trac</t>
    <phoneticPr fontId="6" type="noConversion"/>
  </si>
  <si>
    <t>robinson</t>
    <phoneticPr fontId="6" type="noConversion"/>
  </si>
  <si>
    <t>update the notification email and remove Leaf Duan &amp; CL.Lam                                                                               get the additional quantity breaks entered on the ROP r-trac site</t>
    <phoneticPr fontId="6" type="noConversion"/>
  </si>
  <si>
    <t>nick/</t>
    <phoneticPr fontId="6" type="noConversion"/>
  </si>
  <si>
    <t xml:space="preserve"> mark some orders (with status partially shipped) as cancelled</t>
    <phoneticPr fontId="6" type="noConversion"/>
  </si>
  <si>
    <t>Augusta National:</t>
    <phoneticPr fontId="6" type="noConversion"/>
  </si>
  <si>
    <t>check and fix the printing issue reported belo</t>
    <phoneticPr fontId="6" type="noConversion"/>
  </si>
  <si>
    <t>add the Type drop down for RFID and Non-RFID in the New screen under PO item setup.                                &amp;  some bug and some new change after first test</t>
    <phoneticPr fontId="6" type="noConversion"/>
  </si>
  <si>
    <t>some requirements about print &amp;  images issue &amp;  remove Torsten email from Augusta Testing site</t>
    <phoneticPr fontId="6" type="noConversion"/>
  </si>
  <si>
    <t xml:space="preserve">check why Edit and Cancel buttons not showing to AMRG vendor role despite that the permission for each is added to this role &amp;  check why the list of print shops under the billing report screen only shows All or HK. </t>
    <phoneticPr fontId="6" type="noConversion"/>
  </si>
  <si>
    <t xml:space="preserve"> allow the user to edit the shipping info by enabling the “Mark Shipped” button if an order is already marked shipped.  &amp;  check the print bug</t>
    <phoneticPr fontId="6" type="noConversion"/>
  </si>
  <si>
    <t>simon/sk</t>
    <phoneticPr fontId="6" type="noConversion"/>
  </si>
  <si>
    <t xml:space="preserve">some change about import logic </t>
    <phoneticPr fontId="6" type="noConversion"/>
  </si>
  <si>
    <t xml:space="preserve">          add some fields in export order file  </t>
    <phoneticPr fontId="6" type="noConversion"/>
  </si>
  <si>
    <t>Sakho</t>
    <phoneticPr fontId="6" type="noConversion"/>
  </si>
  <si>
    <t>check why the production location function for item code  is missing</t>
    <phoneticPr fontId="6" type="noConversion"/>
  </si>
  <si>
    <t>Kohls</t>
    <phoneticPr fontId="6" type="noConversion"/>
  </si>
  <si>
    <t>Kevin</t>
    <phoneticPr fontId="6" type="noConversion"/>
  </si>
  <si>
    <t>upload the format file in system</t>
    <phoneticPr fontId="6" type="noConversion"/>
  </si>
  <si>
    <t>Tribal</t>
    <phoneticPr fontId="6" type="noConversion"/>
  </si>
  <si>
    <t>Tribal</t>
    <phoneticPr fontId="6" type="noConversion"/>
  </si>
  <si>
    <t>Kevin\Eric</t>
    <phoneticPr fontId="6" type="noConversion"/>
  </si>
  <si>
    <t>Kevin\Eric</t>
    <phoneticPr fontId="6" type="noConversion"/>
  </si>
  <si>
    <t>Cabelas</t>
    <phoneticPr fontId="6" type="noConversion"/>
  </si>
  <si>
    <t>Eric</t>
    <phoneticPr fontId="6" type="noConversion"/>
  </si>
  <si>
    <t>Import EDI File</t>
    <phoneticPr fontId="6" type="noConversion"/>
  </si>
  <si>
    <t>AEO</t>
    <phoneticPr fontId="6" type="noConversion"/>
  </si>
  <si>
    <t>fix email BUG</t>
    <phoneticPr fontId="6" type="noConversion"/>
  </si>
  <si>
    <r>
      <t>User List</t>
    </r>
    <r>
      <rPr>
        <sz val="8"/>
        <rFont val="宋体"/>
        <family val="2"/>
        <charset val="134"/>
      </rPr>
      <t>、</t>
    </r>
    <r>
      <rPr>
        <sz val="8"/>
        <rFont val="Arial"/>
        <family val="2"/>
      </rPr>
      <t>Job Report</t>
    </r>
    <phoneticPr fontId="6" type="noConversion"/>
  </si>
  <si>
    <t>update order</t>
    <phoneticPr fontId="6" type="noConversion"/>
  </si>
  <si>
    <t>augusta</t>
    <phoneticPr fontId="6" type="noConversion"/>
  </si>
  <si>
    <t>add two col, add mail attach file</t>
    <phoneticPr fontId="6" type="noConversion"/>
  </si>
  <si>
    <t>Gap</t>
    <phoneticPr fontId="6" type="noConversion"/>
  </si>
  <si>
    <t>Kevin</t>
    <phoneticPr fontId="6" type="noConversion"/>
  </si>
  <si>
    <t>create a function to download the excel of list information</t>
    <phoneticPr fontId="6" type="noConversion"/>
  </si>
  <si>
    <t>fix MS bug; fix maycs bug;</t>
    <phoneticPr fontId="6" type="noConversion"/>
  </si>
  <si>
    <t>AEO</t>
    <phoneticPr fontId="6" type="noConversion"/>
  </si>
  <si>
    <t>Devlope new requirements.</t>
    <phoneticPr fontId="6" type="noConversion"/>
  </si>
  <si>
    <t>rlabel</t>
    <phoneticPr fontId="6" type="noConversion"/>
  </si>
  <si>
    <t>Minor update.</t>
    <phoneticPr fontId="6" type="noConversion"/>
  </si>
  <si>
    <t>Eric</t>
    <phoneticPr fontId="6" type="noConversion"/>
  </si>
  <si>
    <t>richard/garden</t>
    <phoneticPr fontId="6" type="noConversion"/>
  </si>
  <si>
    <t>fix the import project and fix the error data</t>
    <phoneticPr fontId="6" type="noConversion"/>
  </si>
  <si>
    <t>check why the Cancel, Export PDF buttons are not showing up for the “Augusta Vendor” role                       &amp;  finish customer's changes ASAP                                                                                                                    &amp;explode the SKU to 2 or 3 SKUs with the same data based on the ticket codes received</t>
    <phoneticPr fontId="6" type="noConversion"/>
  </si>
  <si>
    <t xml:space="preserve">                                     add some new item code</t>
    <phoneticPr fontId="6" type="noConversion"/>
  </si>
  <si>
    <t>some big change after feedback</t>
    <phoneticPr fontId="6" type="noConversion"/>
  </si>
  <si>
    <t>some big change</t>
    <phoneticPr fontId="6" type="noConversion"/>
  </si>
  <si>
    <t>fix the email bug &amp; change the print shop name “United States” on Buckle r-trac to “USA” and ensure all screens are updated. &amp; fix a problem in the import program</t>
    <phoneticPr fontId="6" type="noConversion"/>
  </si>
  <si>
    <t xml:space="preserve"> don’t change the format name to date and keep it as it is </t>
    <phoneticPr fontId="6" type="noConversion"/>
  </si>
  <si>
    <t>check why not imported anything since 12/08/2016</t>
    <phoneticPr fontId="6" type="noConversion"/>
  </si>
  <si>
    <t xml:space="preserve">fix the email bug form customer </t>
    <phoneticPr fontId="6" type="noConversion"/>
  </si>
  <si>
    <t xml:space="preserve"> many orders created with one user Acmefashions on Obey r-trac site however  do not see the user on the access tab</t>
    <phoneticPr fontId="6" type="noConversion"/>
  </si>
  <si>
    <t>ensure print shop AEs are copied on both emails generated when an order is cancelled  &amp; expected a general separator, please help to check if it’s workable</t>
    <phoneticPr fontId="6" type="noConversion"/>
  </si>
  <si>
    <t>check the upc data problem</t>
    <phoneticPr fontId="6" type="noConversion"/>
  </si>
  <si>
    <t xml:space="preserve">update the status of job no 'TMW201704280030218' from  Cancelled  to INPROCESS </t>
    <phoneticPr fontId="6" type="noConversion"/>
  </si>
  <si>
    <t xml:space="preserve"> remove India print shop from TMW r-trac website. </t>
    <phoneticPr fontId="6" type="noConversion"/>
  </si>
  <si>
    <t xml:space="preserve"> create test site http://jcprfidtest.r-pac.com.hk on 192.168.42.3.</t>
    <phoneticPr fontId="6" type="noConversion"/>
  </si>
  <si>
    <t>aerosole</t>
    <phoneticPr fontId="6" type="noConversion"/>
  </si>
  <si>
    <t xml:space="preserve">        update notification email.</t>
    <phoneticPr fontId="6" type="noConversion"/>
  </si>
  <si>
    <t>adjust the btw file</t>
    <phoneticPr fontId="6" type="noConversion"/>
  </si>
  <si>
    <t>allen/sk</t>
    <phoneticPr fontId="6" type="noConversion"/>
  </si>
  <si>
    <t>change the information for help on r-trac for Buckle</t>
    <phoneticPr fontId="6" type="noConversion"/>
  </si>
  <si>
    <t>check the Pick Number. data problem</t>
    <phoneticPr fontId="6" type="noConversion"/>
  </si>
  <si>
    <t>check some job data problem</t>
    <phoneticPr fontId="6" type="noConversion"/>
  </si>
  <si>
    <t>add color bar</t>
    <phoneticPr fontId="6" type="noConversion"/>
  </si>
  <si>
    <t>change the way to place order</t>
    <phoneticPr fontId="6" type="noConversion"/>
  </si>
  <si>
    <t>add new requrement of Customer logic</t>
    <phoneticPr fontId="6" type="noConversion"/>
  </si>
  <si>
    <t>check and fix the pdf issue</t>
    <phoneticPr fontId="6" type="noConversion"/>
  </si>
  <si>
    <t>danaco</t>
    <phoneticPr fontId="6" type="noConversion"/>
  </si>
  <si>
    <t>for file pick export.csv, not parsed now</t>
    <phoneticPr fontId="6" type="noConversion"/>
  </si>
  <si>
    <t>augusta</t>
    <phoneticPr fontId="6" type="noConversion"/>
  </si>
  <si>
    <t>solve some bugs</t>
    <phoneticPr fontId="6" type="noConversion"/>
  </si>
  <si>
    <r>
      <t>update user list  B</t>
    </r>
    <r>
      <rPr>
        <sz val="8"/>
        <rFont val="宋体"/>
        <family val="3"/>
        <charset val="134"/>
      </rPr>
      <t>、</t>
    </r>
    <r>
      <rPr>
        <sz val="8"/>
        <rFont val="Arial"/>
        <family val="2"/>
      </rPr>
      <t>F team</t>
    </r>
    <phoneticPr fontId="6" type="noConversion"/>
  </si>
  <si>
    <t>update user list B team</t>
    <phoneticPr fontId="6" type="noConversion"/>
  </si>
  <si>
    <t>Aeo</t>
    <phoneticPr fontId="6" type="noConversion"/>
  </si>
  <si>
    <t>Eric</t>
    <phoneticPr fontId="6" type="noConversion"/>
  </si>
  <si>
    <t>Fix Gcard BUG</t>
    <phoneticPr fontId="6" type="noConversion"/>
  </si>
  <si>
    <t>Cabelas</t>
    <phoneticPr fontId="6" type="noConversion"/>
  </si>
  <si>
    <r>
      <t>Import Edi file</t>
    </r>
    <r>
      <rPr>
        <sz val="8"/>
        <rFont val="宋体"/>
        <family val="2"/>
        <charset val="134"/>
      </rPr>
      <t>，</t>
    </r>
    <r>
      <rPr>
        <sz val="8"/>
        <rFont val="Arial"/>
        <family val="2"/>
      </rPr>
      <t>check Data</t>
    </r>
    <phoneticPr fontId="6" type="noConversion"/>
  </si>
  <si>
    <t>Tribal</t>
    <phoneticPr fontId="6" type="noConversion"/>
  </si>
  <si>
    <t>Kevin</t>
    <phoneticPr fontId="6" type="noConversion"/>
  </si>
  <si>
    <t>Update the team report</t>
    <phoneticPr fontId="6" type="noConversion"/>
  </si>
  <si>
    <t>excel parse</t>
    <phoneticPr fontId="6" type="noConversion"/>
  </si>
  <si>
    <t>complete</t>
    <phoneticPr fontId="6" type="noConversion"/>
  </si>
  <si>
    <t>uniqlo</t>
    <phoneticPr fontId="6" type="noConversion"/>
  </si>
  <si>
    <t>TMW</t>
    <phoneticPr fontId="6" type="noConversion"/>
  </si>
  <si>
    <t>JCP</t>
    <phoneticPr fontId="6" type="noConversion"/>
  </si>
  <si>
    <t>Buckle</t>
    <phoneticPr fontId="6" type="noConversion"/>
  </si>
  <si>
    <t>allen/joy</t>
    <phoneticPr fontId="6" type="noConversion"/>
  </si>
  <si>
    <t>richard</t>
    <phoneticPr fontId="6" type="noConversion"/>
  </si>
  <si>
    <t>james</t>
    <phoneticPr fontId="6" type="noConversion"/>
  </si>
  <si>
    <t>phase6</t>
  </si>
  <si>
    <t>Add color bar/creating color bar</t>
  </si>
  <si>
    <t xml:space="preserve">New Major updates about order data </t>
  </si>
  <si>
    <t>split email rules on Cancel order report</t>
  </si>
  <si>
    <t>plush hangtag for Turkey</t>
  </si>
  <si>
    <t>joy</t>
    <phoneticPr fontId="6" type="noConversion"/>
  </si>
  <si>
    <t>modification</t>
    <phoneticPr fontId="6" type="noConversion"/>
  </si>
  <si>
    <t>fixed some bugs  for phase6</t>
    <phoneticPr fontId="6" type="noConversion"/>
  </si>
  <si>
    <t>check code128 issues and reform A4 format</t>
    <phoneticPr fontId="6" type="noConversion"/>
  </si>
  <si>
    <t>SEARS</t>
    <phoneticPr fontId="6" type="noConversion"/>
  </si>
  <si>
    <t>new project</t>
    <phoneticPr fontId="6" type="noConversion"/>
  </si>
  <si>
    <t>change the way to show barcode  &amp; add some content to separator btw file &amp; adjust the packing list file format &amp; adjust the batch function</t>
    <phoneticPr fontId="6" type="noConversion"/>
  </si>
  <si>
    <t>change the encoding code for  billing report file &amp;  remove diane.applegate@buckle.com from the list of recipients of cancel order report</t>
    <phoneticPr fontId="6" type="noConversion"/>
  </si>
  <si>
    <t>update some item code info</t>
    <phoneticPr fontId="6" type="noConversion"/>
  </si>
  <si>
    <t>fixed the bug of qty issue</t>
    <phoneticPr fontId="6" type="noConversion"/>
  </si>
  <si>
    <t>joy/sakho</t>
    <phoneticPr fontId="6" type="noConversion"/>
  </si>
  <si>
    <t>Justice</t>
    <phoneticPr fontId="6" type="noConversion"/>
  </si>
  <si>
    <t xml:space="preserve">Letote </t>
    <phoneticPr fontId="6" type="noConversion"/>
  </si>
  <si>
    <t>split the job into a multiple lines of 2000 each</t>
    <phoneticPr fontId="6" type="noConversion"/>
  </si>
  <si>
    <t>joy/james</t>
    <phoneticPr fontId="6" type="noConversion"/>
  </si>
  <si>
    <t>Remove RFId object from Non-RFID formats &amp; check the print issue</t>
    <phoneticPr fontId="6" type="noConversion"/>
  </si>
  <si>
    <t>offer original customer files</t>
    <phoneticPr fontId="6" type="noConversion"/>
  </si>
  <si>
    <t>test order purge</t>
    <phoneticPr fontId="6" type="noConversion"/>
  </si>
  <si>
    <t>sakho</t>
    <phoneticPr fontId="6" type="noConversion"/>
  </si>
  <si>
    <t>fixed the bug of  sending email to VENDOR after upload PDF for proofing by admin</t>
    <phoneticPr fontId="6" type="noConversion"/>
  </si>
  <si>
    <t>gary/sakho</t>
    <phoneticPr fontId="6" type="noConversion"/>
  </si>
  <si>
    <t>fix the bug for item  in Item Master screen</t>
    <phoneticPr fontId="6" type="noConversion"/>
  </si>
  <si>
    <t>gary/james</t>
    <phoneticPr fontId="6" type="noConversion"/>
  </si>
  <si>
    <t>fix the bug for  PO ordered status</t>
    <phoneticPr fontId="6" type="noConversion"/>
  </si>
  <si>
    <t>Sakho</t>
    <phoneticPr fontId="6" type="noConversion"/>
  </si>
  <si>
    <t xml:space="preserve"> install related software on 70.87 &amp; 70.88   server</t>
    <phoneticPr fontId="6" type="noConversion"/>
  </si>
  <si>
    <t>Clarks</t>
    <phoneticPr fontId="6" type="noConversion"/>
  </si>
  <si>
    <t>Tribal</t>
    <phoneticPr fontId="6" type="noConversion"/>
  </si>
  <si>
    <t>eric</t>
    <phoneticPr fontId="6" type="noConversion"/>
  </si>
  <si>
    <t>FIX BUG.DB memory overflow.</t>
    <phoneticPr fontId="6" type="noConversion"/>
  </si>
  <si>
    <t>AEO</t>
    <phoneticPr fontId="6" type="noConversion"/>
  </si>
  <si>
    <t>Eric/Garden</t>
    <phoneticPr fontId="6" type="noConversion"/>
  </si>
  <si>
    <t>update to live</t>
    <phoneticPr fontId="6" type="noConversion"/>
  </si>
  <si>
    <t>QVC</t>
    <phoneticPr fontId="6" type="noConversion"/>
  </si>
  <si>
    <t>garden</t>
    <phoneticPr fontId="6" type="noConversion"/>
  </si>
  <si>
    <t>Update to live</t>
    <phoneticPr fontId="6" type="noConversion"/>
  </si>
  <si>
    <t>PVH</t>
    <phoneticPr fontId="6" type="noConversion"/>
  </si>
  <si>
    <t>Fixing bug.</t>
    <phoneticPr fontId="6" type="noConversion"/>
  </si>
  <si>
    <t>augusta</t>
    <phoneticPr fontId="6" type="noConversion"/>
  </si>
  <si>
    <t>daily maintenance</t>
    <phoneticPr fontId="6" type="noConversion"/>
  </si>
  <si>
    <t>pms</t>
    <phoneticPr fontId="6" type="noConversion"/>
  </si>
  <si>
    <t>first version complete and wait for feedback</t>
    <phoneticPr fontId="6" type="noConversion"/>
  </si>
  <si>
    <t>show the image upload to each item to the PDF proof  and  check the overlap issue stated by Terence</t>
    <phoneticPr fontId="6" type="noConversion"/>
  </si>
  <si>
    <t>move some website from 70.82 to 70.87 &amp; 70.88</t>
    <phoneticPr fontId="6" type="noConversion"/>
  </si>
  <si>
    <t>website move work</t>
    <phoneticPr fontId="6" type="noConversion"/>
  </si>
  <si>
    <t>plush hangtag for Turkey</t>
    <phoneticPr fontId="6" type="noConversion"/>
  </si>
  <si>
    <t>update  two formats on production site as well by removing RFID object and ensuring the QTY is mapped correctly</t>
    <phoneticPr fontId="6" type="noConversion"/>
  </si>
  <si>
    <t>Add MOQ\Order</t>
    <phoneticPr fontId="6" type="noConversion"/>
  </si>
  <si>
    <t xml:space="preserve"> reset the PO Ordered status for below POs to “NO”(
ANI10784, ANI9131 &amp; ANI5645.) and remove some test data
</t>
    <phoneticPr fontId="6" type="noConversion"/>
  </si>
  <si>
    <t>SEARS</t>
    <phoneticPr fontId="6" type="noConversion"/>
  </si>
  <si>
    <t>GALERIES LAFAYETTE</t>
    <phoneticPr fontId="6" type="noConversion"/>
  </si>
  <si>
    <t>new project</t>
    <phoneticPr fontId="6" type="noConversion"/>
  </si>
  <si>
    <t>new project with some big change</t>
    <phoneticPr fontId="6" type="noConversion"/>
  </si>
  <si>
    <t>sakho/gary</t>
    <phoneticPr fontId="6" type="noConversion"/>
  </si>
  <si>
    <t>check why can’t get a confirmation Screen to save the job</t>
    <phoneticPr fontId="6" type="noConversion"/>
  </si>
  <si>
    <t>some big new requiement</t>
    <phoneticPr fontId="6" type="noConversion"/>
  </si>
  <si>
    <t>QVC</t>
    <phoneticPr fontId="6" type="noConversion"/>
  </si>
  <si>
    <t>fix layout bug</t>
    <phoneticPr fontId="6" type="noConversion"/>
  </si>
  <si>
    <t>fix minorr bugs</t>
    <phoneticPr fontId="6" type="noConversion"/>
  </si>
  <si>
    <t>tribal</t>
    <phoneticPr fontId="6" type="noConversion"/>
  </si>
  <si>
    <t>Kevin</t>
    <phoneticPr fontId="6" type="noConversion"/>
  </si>
  <si>
    <t>fix the report excel table style, fix the revise team to new job information</t>
    <phoneticPr fontId="6" type="noConversion"/>
  </si>
  <si>
    <t>AEO</t>
    <phoneticPr fontId="6" type="noConversion"/>
  </si>
  <si>
    <t>eric</t>
    <phoneticPr fontId="6" type="noConversion"/>
  </si>
  <si>
    <t>UPDATE AEO GCARD</t>
    <phoneticPr fontId="6" type="noConversion"/>
  </si>
  <si>
    <t>ORC</t>
    <phoneticPr fontId="6" type="noConversion"/>
  </si>
  <si>
    <t>UPDATE STRNG</t>
    <phoneticPr fontId="6" type="noConversion"/>
  </si>
  <si>
    <t xml:space="preserve"> change the qty column format to number instead of text In the batch order file                                                 &amp;   empty the data from the “Compare At” column if the data = 0.00                                                                      &amp;  Remove “ IN” from the “Full Size” field if the data before is not numeric                                                             &amp; Remove “ CM” from the “Full Converted Size” field if the data before is not numeric</t>
    <phoneticPr fontId="6" type="noConversion"/>
  </si>
  <si>
    <t>check the status and issue of all website in 70.87 &amp; 70.88</t>
    <phoneticPr fontId="6" type="noConversion"/>
  </si>
  <si>
    <t>check why No layout generated for BAB system</t>
    <phoneticPr fontId="6" type="noConversion"/>
  </si>
  <si>
    <t>add Export button to all of the screens  under Master.</t>
    <phoneticPr fontId="6" type="noConversion"/>
  </si>
  <si>
    <t>GALERIES LAFAYETTE</t>
    <phoneticPr fontId="6" type="noConversion"/>
  </si>
  <si>
    <t>allen/sakho</t>
    <phoneticPr fontId="6" type="noConversion"/>
  </si>
  <si>
    <t>new project  : some change after feedback</t>
    <phoneticPr fontId="6" type="noConversion"/>
  </si>
  <si>
    <t>sakho/gary</t>
    <phoneticPr fontId="6" type="noConversion"/>
  </si>
  <si>
    <t xml:space="preserve">check the  problems with updating Augusta POs
</t>
    <phoneticPr fontId="6" type="noConversion"/>
  </si>
  <si>
    <t>new project need  to finish in two week</t>
    <phoneticPr fontId="6" type="noConversion"/>
  </si>
  <si>
    <t>servers mapping report</t>
    <phoneticPr fontId="6" type="noConversion"/>
  </si>
  <si>
    <t>offer a report  for drive mapping with  r-trac machines(70.x &amp; 42.X)</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</si>
</sst>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F800]dddd\,\ mmmm\ dd\,\ yyyy"/>
    <numFmt numFmtId="177" formatCode="m\ /\ d\ /\ yy"/>
    <numFmt numFmtId="178" formatCode="m/dd/yy"/>
    <numFmt numFmtId="179" formatCode="mm/dd/yy;@"/>
    <numFmt numFmtId="180" formatCode="0_);[Red]\(0\)"/>
  </numFmts>
  <fonts count="30" x14ac:knownFonts="1">
    <font>
      <sz val="11"/>
      <color theme="1"/>
      <name val="宋体"/>
      <family val="2"/>
      <charset val="134"/>
      <scheme val="minor"/>
    </font>
    <font>
      <sz val="11"/>
      <color theme="1"/>
      <name val="宋体"/>
      <family val="2"/>
      <charset val="134"/>
      <scheme val="minor"/>
    </font>
    <font>
      <sz val="12"/>
      <color indexed="63"/>
      <name val="宋体"/>
      <family val="2"/>
      <charset val="134"/>
    </font>
    <font>
      <sz val="12"/>
      <color indexed="23"/>
      <name val="宋体"/>
      <family val="2"/>
      <charset val="134"/>
    </font>
    <font>
      <sz val="14"/>
      <color indexed="9"/>
      <name val="宋体"/>
      <family val="2"/>
      <charset val="134"/>
    </font>
    <font>
      <b/>
      <sz val="11"/>
      <color indexed="63"/>
      <name val="宋体"/>
      <family val="2"/>
      <charset val="134"/>
    </font>
    <font>
      <sz val="9"/>
      <name val="宋体"/>
      <family val="2"/>
      <charset val="134"/>
      <scheme val="minor"/>
    </font>
    <font>
      <b/>
      <sz val="9"/>
      <name val="Arial"/>
      <family val="2"/>
    </font>
    <font>
      <b/>
      <sz val="10"/>
      <name val="Arial"/>
      <family val="2"/>
    </font>
    <font>
      <sz val="9"/>
      <name val="Arial"/>
      <family val="2"/>
    </font>
    <font>
      <sz val="10"/>
      <name val="Arial"/>
      <family val="2"/>
    </font>
    <font>
      <sz val="9"/>
      <color rgb="FF000000"/>
      <name val="Arial"/>
      <family val="2"/>
    </font>
    <font>
      <sz val="14"/>
      <color indexed="56"/>
      <name val="Arial"/>
      <family val="2"/>
    </font>
    <font>
      <i/>
      <sz val="8"/>
      <color theme="0" tint="-0.249977111117893"/>
      <name val="Arial"/>
      <family val="2"/>
    </font>
    <font>
      <sz val="8"/>
      <name val="Arial"/>
      <family val="2"/>
    </font>
    <font>
      <sz val="11"/>
      <color theme="0"/>
      <name val="宋体"/>
      <family val="2"/>
      <charset val="134"/>
      <scheme val="minor"/>
    </font>
    <font>
      <i/>
      <sz val="8"/>
      <color theme="0"/>
      <name val="Arial"/>
      <family val="2"/>
    </font>
    <font>
      <sz val="9"/>
      <color indexed="81"/>
      <name val="宋体"/>
      <family val="3"/>
      <charset val="134"/>
    </font>
    <font>
      <b/>
      <sz val="9"/>
      <color indexed="81"/>
      <name val="宋体"/>
      <family val="3"/>
      <charset val="134"/>
    </font>
    <font>
      <sz val="10"/>
      <color indexed="10"/>
      <name val="宋体"/>
      <family val="3"/>
      <charset val="134"/>
    </font>
    <font>
      <sz val="8"/>
      <name val="宋体"/>
      <family val="2"/>
      <charset val="134"/>
    </font>
    <font>
      <sz val="8"/>
      <name val="宋体"/>
      <family val="3"/>
      <charset val="134"/>
    </font>
    <font>
      <sz val="9"/>
      <color theme="3" tint="0.39997558519241921"/>
      <name val="Arial"/>
      <family val="2"/>
    </font>
    <font>
      <sz val="9"/>
      <color rgb="FFFF0000"/>
      <name val="Arial"/>
      <family val="2"/>
    </font>
    <font>
      <sz val="8"/>
      <color rgb="FFFF0000"/>
      <name val="Arial"/>
      <family val="2"/>
    </font>
    <font>
      <sz val="9"/>
      <color indexed="10"/>
      <name val="宋体"/>
      <family val="3"/>
      <charset val="134"/>
    </font>
    <font>
      <sz val="10"/>
      <color theme="1"/>
      <name val="Arial"/>
      <family val="2"/>
    </font>
    <font>
      <b/>
      <sz val="9"/>
      <color indexed="10"/>
      <name val="宋体"/>
      <family val="3"/>
      <charset val="134"/>
    </font>
    <font>
      <sz val="9"/>
      <color theme="1"/>
      <name val="Arial"/>
      <family val="2"/>
    </font>
    <font>
      <sz val="8"/>
      <color theme="1"/>
      <name val="Arial"/>
      <family val="2"/>
    </font>
  </fonts>
  <fills count="13">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fgColor theme="5" tint="0.79998168889431442"/>
        <bgColor indexed="64"/>
      </patternFill>
    </fill>
    <fill>
      <patternFill patternType="solid">
        <fgColor theme="3" tint="0.79998168889431442"/>
        <bgColor rgb="FFD6F4D9"/>
      </patternFill>
    </fill>
    <fill>
      <patternFill patternType="solid">
        <fgColor theme="0" tint="-0.249977111117893"/>
        <bgColor indexed="64"/>
      </patternFill>
    </fill>
    <fill>
      <patternFill patternType="solid">
        <fgColor theme="4" tint="0.3999450666829432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7" tint="0.79998168889431442"/>
        <bgColor indexed="64"/>
      </patternFill>
    </fill>
    <fill>
      <patternFill patternType="solid">
        <fgColor theme="3" tint="0.79998168889431442"/>
        <bgColor indexed="64"/>
      </patternFill>
    </fill>
  </fills>
  <borders count="15">
    <border>
      <left/>
      <right/>
      <top/>
      <bottom/>
      <diagonal/>
    </border>
    <border>
      <left/>
      <right/>
      <top/>
      <bottom style="thin">
        <color indexed="22"/>
      </bottom>
      <diagonal/>
    </border>
    <border>
      <left/>
      <right/>
      <top/>
      <bottom style="medium">
        <color indexed="44"/>
      </bottom>
      <diagonal/>
    </border>
    <border>
      <left/>
      <right/>
      <top/>
      <bottom style="thin">
        <color indexed="64"/>
      </bottom>
      <diagonal/>
    </border>
    <border>
      <left/>
      <right/>
      <top style="thin">
        <color indexed="22"/>
      </top>
      <bottom style="thin">
        <color indexed="22"/>
      </bottom>
      <diagonal/>
    </border>
    <border>
      <left/>
      <right/>
      <top style="thin">
        <color theme="0" tint="-0.499984740745262"/>
      </top>
      <bottom style="thin">
        <color theme="0" tint="-0.4999847407452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style="thin">
        <color theme="0" tint="-0.499984740745262"/>
      </top>
      <bottom style="thin">
        <color theme="0" tint="-0.499984740745262"/>
      </bottom>
      <diagonal/>
    </border>
    <border>
      <left style="thin">
        <color indexed="64"/>
      </left>
      <right/>
      <top/>
      <bottom style="thin">
        <color indexed="64"/>
      </bottom>
      <diagonal/>
    </border>
    <border>
      <left/>
      <right/>
      <top style="thin">
        <color theme="0" tint="-0.499984740745262"/>
      </top>
      <bottom style="thin">
        <color indexed="64"/>
      </bottom>
      <diagonal/>
    </border>
    <border>
      <left/>
      <right style="thin">
        <color indexed="64"/>
      </right>
      <top style="thin">
        <color theme="0" tint="-0.499984740745262"/>
      </top>
      <bottom style="thin">
        <color indexed="64"/>
      </bottom>
      <diagonal/>
    </border>
    <border>
      <left/>
      <right/>
      <top style="thin">
        <color indexed="22"/>
      </top>
      <bottom/>
      <diagonal/>
    </border>
  </borders>
  <cellStyleXfs count="8">
    <xf numFmtId="176" fontId="0" fillId="0" borderId="0">
      <alignment vertical="center"/>
    </xf>
    <xf numFmtId="9" fontId="1" fillId="7" borderId="0" applyFont="0" applyBorder="0" applyAlignment="0" applyProtection="0">
      <alignment vertical="center"/>
    </xf>
    <xf numFmtId="176" fontId="2" fillId="2" borderId="0">
      <alignment vertical="center"/>
    </xf>
    <xf numFmtId="176" fontId="3" fillId="0" borderId="0" applyNumberFormat="0" applyFill="0" applyBorder="0" applyAlignment="0" applyProtection="0">
      <alignment vertical="center"/>
    </xf>
    <xf numFmtId="176" fontId="4" fillId="3" borderId="0" applyNumberFormat="0" applyBorder="0" applyAlignment="0" applyProtection="0">
      <alignment vertical="center"/>
    </xf>
    <xf numFmtId="176" fontId="2" fillId="0" borderId="1" applyNumberFormat="0" applyFill="0" applyAlignment="0" applyProtection="0">
      <alignment vertical="center"/>
    </xf>
    <xf numFmtId="176" fontId="5" fillId="0" borderId="2" applyNumberFormat="0" applyFill="0" applyAlignment="0" applyProtection="0">
      <alignment vertical="center"/>
    </xf>
    <xf numFmtId="176" fontId="5" fillId="0" borderId="0" applyNumberFormat="0" applyFill="0" applyBorder="0" applyAlignment="0" applyProtection="0">
      <alignment vertical="center"/>
    </xf>
  </cellStyleXfs>
  <cellXfs count="75">
    <xf numFmtId="176" fontId="0" fillId="0" borderId="0" xfId="0">
      <alignment vertical="center"/>
    </xf>
    <xf numFmtId="176" fontId="9" fillId="0" borderId="4" xfId="0" applyFont="1" applyFill="1" applyBorder="1" applyAlignment="1" applyProtection="1">
      <alignment wrapText="1"/>
      <protection locked="0"/>
    </xf>
    <xf numFmtId="176" fontId="9" fillId="0" borderId="4" xfId="0" applyFont="1" applyFill="1" applyBorder="1" applyAlignment="1" applyProtection="1">
      <protection locked="0"/>
    </xf>
    <xf numFmtId="176" fontId="0" fillId="0" borderId="0" xfId="0" applyFill="1" applyBorder="1" applyAlignment="1" applyProtection="1"/>
    <xf numFmtId="176" fontId="0" fillId="0" borderId="0" xfId="0" applyAlignment="1" applyProtection="1"/>
    <xf numFmtId="176" fontId="13" fillId="0" borderId="0" xfId="0" applyFont="1" applyBorder="1" applyAlignment="1">
      <alignment vertical="center"/>
    </xf>
    <xf numFmtId="176" fontId="10" fillId="0" borderId="0" xfId="0" applyFont="1" applyAlignment="1" applyProtection="1"/>
    <xf numFmtId="176" fontId="9" fillId="0" borderId="4" xfId="0" applyFont="1" applyBorder="1" applyAlignment="1" applyProtection="1">
      <protection locked="0"/>
    </xf>
    <xf numFmtId="176" fontId="7" fillId="8" borderId="4" xfId="0" applyFont="1" applyFill="1" applyBorder="1" applyAlignment="1" applyProtection="1">
      <alignment wrapText="1"/>
      <protection locked="0"/>
    </xf>
    <xf numFmtId="176" fontId="12" fillId="4" borderId="6" xfId="0" applyNumberFormat="1" applyFont="1" applyFill="1" applyBorder="1" applyAlignment="1" applyProtection="1">
      <alignment vertical="center"/>
      <protection locked="0"/>
    </xf>
    <xf numFmtId="176" fontId="12" fillId="4" borderId="7" xfId="0" applyNumberFormat="1" applyFont="1" applyFill="1" applyBorder="1" applyAlignment="1" applyProtection="1">
      <alignment vertical="center"/>
      <protection locked="0"/>
    </xf>
    <xf numFmtId="176" fontId="12" fillId="4" borderId="8" xfId="0" applyNumberFormat="1" applyFont="1" applyFill="1" applyBorder="1" applyAlignment="1" applyProtection="1">
      <alignment vertical="center"/>
      <protection locked="0"/>
    </xf>
    <xf numFmtId="176" fontId="0" fillId="4" borderId="13" xfId="0" applyFill="1" applyBorder="1" applyAlignment="1" applyProtection="1">
      <alignment horizontal="center"/>
      <protection locked="0"/>
    </xf>
    <xf numFmtId="179" fontId="11" fillId="8" borderId="0" xfId="0" applyNumberFormat="1" applyFont="1" applyFill="1" applyBorder="1" applyAlignment="1" applyProtection="1">
      <alignment horizontal="right"/>
      <protection locked="0"/>
    </xf>
    <xf numFmtId="176" fontId="16" fillId="0" borderId="0" xfId="0" applyFont="1" applyBorder="1" applyAlignment="1">
      <alignment vertical="center"/>
    </xf>
    <xf numFmtId="176" fontId="0" fillId="0" borderId="0" xfId="0" applyBorder="1" applyAlignment="1" applyProtection="1"/>
    <xf numFmtId="176" fontId="15" fillId="0" borderId="0" xfId="0" applyFont="1" applyBorder="1" applyAlignment="1" applyProtection="1"/>
    <xf numFmtId="176" fontId="9" fillId="0" borderId="0" xfId="0" applyNumberFormat="1" applyFont="1" applyFill="1" applyBorder="1" applyAlignment="1" applyProtection="1">
      <alignment horizontal="center" shrinkToFit="1"/>
    </xf>
    <xf numFmtId="176" fontId="9" fillId="0" borderId="0" xfId="0" applyFont="1" applyFill="1" applyBorder="1" applyAlignment="1" applyProtection="1">
      <alignment horizontal="center" vertical="center"/>
      <protection locked="0"/>
    </xf>
    <xf numFmtId="176" fontId="8" fillId="0" borderId="0" xfId="0" applyFont="1" applyBorder="1" applyAlignment="1" applyProtection="1">
      <alignment horizontal="center"/>
    </xf>
    <xf numFmtId="176" fontId="8" fillId="0" borderId="0" xfId="0" applyFont="1" applyBorder="1" applyAlignment="1" applyProtection="1">
      <alignment horizontal="center" wrapText="1"/>
    </xf>
    <xf numFmtId="176" fontId="7" fillId="0" borderId="0" xfId="0" applyFont="1" applyBorder="1" applyAlignment="1" applyProtection="1">
      <alignment horizontal="center" wrapText="1"/>
    </xf>
    <xf numFmtId="176" fontId="9" fillId="8" borderId="0" xfId="0" applyFont="1" applyFill="1" applyBorder="1" applyAlignment="1" applyProtection="1">
      <protection locked="0"/>
    </xf>
    <xf numFmtId="1" fontId="14" fillId="8" borderId="0" xfId="0" applyNumberFormat="1" applyFont="1" applyFill="1" applyBorder="1" applyAlignment="1">
      <alignment horizontal="center"/>
    </xf>
    <xf numFmtId="176" fontId="9" fillId="0" borderId="0" xfId="0" applyFont="1" applyFill="1" applyBorder="1" applyAlignment="1" applyProtection="1">
      <protection locked="0"/>
    </xf>
    <xf numFmtId="179" fontId="11" fillId="5" borderId="0" xfId="0" applyNumberFormat="1" applyFont="1" applyFill="1" applyBorder="1" applyAlignment="1" applyProtection="1">
      <alignment horizontal="right"/>
      <protection locked="0"/>
    </xf>
    <xf numFmtId="9" fontId="11" fillId="12" borderId="0" xfId="1" applyFont="1" applyFill="1" applyBorder="1" applyAlignment="1" applyProtection="1">
      <alignment horizontal="center"/>
      <protection locked="0"/>
    </xf>
    <xf numFmtId="1" fontId="11" fillId="11" borderId="0" xfId="0" applyNumberFormat="1" applyFont="1" applyFill="1" applyBorder="1" applyAlignment="1" applyProtection="1">
      <alignment horizontal="center"/>
      <protection locked="0"/>
    </xf>
    <xf numFmtId="1" fontId="14" fillId="10" borderId="0" xfId="0" applyNumberFormat="1" applyFont="1" applyFill="1" applyBorder="1" applyAlignment="1">
      <alignment horizontal="center"/>
    </xf>
    <xf numFmtId="1" fontId="14" fillId="9" borderId="0" xfId="0" applyNumberFormat="1" applyFont="1" applyFill="1" applyBorder="1" applyAlignment="1">
      <alignment horizontal="center"/>
    </xf>
    <xf numFmtId="176" fontId="22" fillId="0" borderId="4" xfId="0" applyFont="1" applyFill="1" applyBorder="1" applyAlignment="1" applyProtection="1">
      <alignment wrapText="1"/>
      <protection locked="0"/>
    </xf>
    <xf numFmtId="176" fontId="22" fillId="0" borderId="0" xfId="0" applyFont="1" applyFill="1" applyBorder="1" applyAlignment="1" applyProtection="1">
      <protection locked="0"/>
    </xf>
    <xf numFmtId="179" fontId="22" fillId="5" borderId="0" xfId="0" applyNumberFormat="1" applyFont="1" applyFill="1" applyBorder="1" applyAlignment="1" applyProtection="1">
      <alignment horizontal="right"/>
      <protection locked="0"/>
    </xf>
    <xf numFmtId="9" fontId="22" fillId="12" borderId="0" xfId="1" applyFont="1" applyFill="1" applyBorder="1" applyAlignment="1" applyProtection="1">
      <alignment horizontal="center"/>
      <protection locked="0"/>
    </xf>
    <xf numFmtId="1" fontId="14" fillId="9" borderId="0" xfId="0" applyNumberFormat="1" applyFont="1" applyFill="1" applyBorder="1" applyAlignment="1">
      <alignment horizontal="center" wrapText="1"/>
    </xf>
    <xf numFmtId="179" fontId="9" fillId="5" borderId="0" xfId="0" applyNumberFormat="1" applyFont="1" applyFill="1" applyBorder="1" applyAlignment="1" applyProtection="1">
      <alignment horizontal="right"/>
      <protection locked="0"/>
    </xf>
    <xf numFmtId="9" fontId="9" fillId="12" borderId="0" xfId="1" applyFont="1" applyFill="1" applyBorder="1" applyAlignment="1" applyProtection="1">
      <alignment horizontal="center"/>
      <protection locked="0"/>
    </xf>
    <xf numFmtId="176" fontId="9" fillId="0" borderId="14" xfId="0" applyFont="1" applyBorder="1" applyAlignment="1" applyProtection="1">
      <protection locked="0"/>
    </xf>
    <xf numFmtId="176" fontId="22" fillId="0" borderId="0" xfId="0" applyFont="1" applyFill="1" applyBorder="1" applyAlignment="1" applyProtection="1">
      <alignment wrapText="1"/>
      <protection locked="0"/>
    </xf>
    <xf numFmtId="1" fontId="14" fillId="9" borderId="0" xfId="0" applyNumberFormat="1" applyFont="1" applyFill="1" applyBorder="1" applyAlignment="1" applyProtection="1">
      <alignment horizontal="center"/>
    </xf>
    <xf numFmtId="1" fontId="21" fillId="9" borderId="0" xfId="0" applyNumberFormat="1" applyFont="1" applyFill="1" applyBorder="1" applyAlignment="1">
      <alignment horizontal="center"/>
    </xf>
    <xf numFmtId="180" fontId="0" fillId="4" borderId="12" xfId="0" applyNumberFormat="1" applyFill="1" applyBorder="1" applyAlignment="1" applyProtection="1">
      <alignment horizontal="center"/>
      <protection locked="0"/>
    </xf>
    <xf numFmtId="176" fontId="23" fillId="0" borderId="4" xfId="0" applyFont="1" applyFill="1" applyBorder="1" applyAlignment="1" applyProtection="1">
      <alignment wrapText="1"/>
      <protection locked="0"/>
    </xf>
    <xf numFmtId="176" fontId="23" fillId="0" borderId="0" xfId="0" applyFont="1" applyFill="1" applyBorder="1" applyAlignment="1" applyProtection="1">
      <protection locked="0"/>
    </xf>
    <xf numFmtId="179" fontId="23" fillId="5" borderId="0" xfId="0" applyNumberFormat="1" applyFont="1" applyFill="1" applyBorder="1" applyAlignment="1" applyProtection="1">
      <alignment horizontal="right"/>
      <protection locked="0"/>
    </xf>
    <xf numFmtId="9" fontId="23" fillId="12" borderId="0" xfId="1" applyFont="1" applyFill="1" applyBorder="1" applyAlignment="1" applyProtection="1">
      <alignment horizontal="center"/>
      <protection locked="0"/>
    </xf>
    <xf numFmtId="1" fontId="23" fillId="11" borderId="0" xfId="0" applyNumberFormat="1" applyFont="1" applyFill="1" applyBorder="1" applyAlignment="1" applyProtection="1">
      <alignment horizontal="center"/>
      <protection locked="0"/>
    </xf>
    <xf numFmtId="1" fontId="24" fillId="10" borderId="0" xfId="0" applyNumberFormat="1" applyFont="1" applyFill="1" applyBorder="1" applyAlignment="1">
      <alignment horizontal="center"/>
    </xf>
    <xf numFmtId="1" fontId="24" fillId="9" borderId="0" xfId="0" applyNumberFormat="1" applyFont="1" applyFill="1" applyBorder="1" applyAlignment="1">
      <alignment horizontal="center"/>
    </xf>
    <xf numFmtId="176" fontId="23" fillId="0" borderId="0" xfId="0" applyFont="1" applyFill="1" applyBorder="1" applyAlignment="1" applyProtection="1">
      <alignment horizontal="center" vertical="center"/>
      <protection locked="0"/>
    </xf>
    <xf numFmtId="176" fontId="23" fillId="0" borderId="4" xfId="0" applyFont="1" applyBorder="1" applyAlignment="1" applyProtection="1">
      <protection locked="0"/>
    </xf>
    <xf numFmtId="1" fontId="24" fillId="9" borderId="0" xfId="0" applyNumberFormat="1" applyFont="1" applyFill="1" applyBorder="1" applyAlignment="1">
      <alignment horizontal="center" wrapText="1"/>
    </xf>
    <xf numFmtId="176" fontId="22" fillId="0" borderId="4" xfId="0" applyFont="1" applyFill="1" applyBorder="1" applyAlignment="1" applyProtection="1">
      <alignment horizontal="left" vertical="center" wrapText="1"/>
      <protection locked="0"/>
    </xf>
    <xf numFmtId="9" fontId="23" fillId="12" borderId="0" xfId="1" applyNumberFormat="1" applyFont="1" applyFill="1" applyBorder="1" applyAlignment="1" applyProtection="1">
      <alignment horizontal="center"/>
      <protection locked="0"/>
    </xf>
    <xf numFmtId="1" fontId="20" fillId="9" borderId="0" xfId="0" applyNumberFormat="1" applyFont="1" applyFill="1" applyBorder="1" applyAlignment="1" applyProtection="1">
      <alignment horizontal="center"/>
    </xf>
    <xf numFmtId="1" fontId="14" fillId="9" borderId="0" xfId="0" applyNumberFormat="1" applyFont="1" applyFill="1" applyBorder="1" applyAlignment="1">
      <alignment horizontal="left" wrapText="1"/>
    </xf>
    <xf numFmtId="176" fontId="26" fillId="0" borderId="0" xfId="0" applyFont="1">
      <alignment vertical="center"/>
    </xf>
    <xf numFmtId="176" fontId="28" fillId="0" borderId="4" xfId="0" applyFont="1" applyFill="1" applyBorder="1" applyAlignment="1" applyProtection="1">
      <alignment wrapText="1"/>
      <protection locked="0"/>
    </xf>
    <xf numFmtId="176" fontId="28" fillId="0" borderId="0" xfId="0" applyFont="1" applyFill="1" applyBorder="1" applyAlignment="1" applyProtection="1">
      <protection locked="0"/>
    </xf>
    <xf numFmtId="179" fontId="28" fillId="5" borderId="0" xfId="0" applyNumberFormat="1" applyFont="1" applyFill="1" applyBorder="1" applyAlignment="1" applyProtection="1">
      <alignment horizontal="right"/>
      <protection locked="0"/>
    </xf>
    <xf numFmtId="9" fontId="28" fillId="12" borderId="0" xfId="1" applyFont="1" applyFill="1" applyBorder="1" applyAlignment="1" applyProtection="1">
      <alignment horizontal="center"/>
      <protection locked="0"/>
    </xf>
    <xf numFmtId="1" fontId="28" fillId="11" borderId="0" xfId="0" applyNumberFormat="1" applyFont="1" applyFill="1" applyBorder="1" applyAlignment="1" applyProtection="1">
      <alignment horizontal="center"/>
      <protection locked="0"/>
    </xf>
    <xf numFmtId="1" fontId="29" fillId="10" borderId="0" xfId="0" applyNumberFormat="1" applyFont="1" applyFill="1" applyBorder="1" applyAlignment="1">
      <alignment horizontal="center"/>
    </xf>
    <xf numFmtId="1" fontId="29" fillId="9" borderId="0" xfId="0" applyNumberFormat="1" applyFont="1" applyFill="1" applyBorder="1" applyAlignment="1">
      <alignment horizontal="center" wrapText="1"/>
    </xf>
    <xf numFmtId="176" fontId="28" fillId="0" borderId="0" xfId="0" applyFont="1" applyFill="1" applyBorder="1" applyAlignment="1" applyProtection="1">
      <alignment horizontal="center" vertical="center"/>
      <protection locked="0"/>
    </xf>
    <xf numFmtId="176" fontId="28" fillId="0" borderId="4" xfId="0" applyFont="1" applyBorder="1" applyAlignment="1" applyProtection="1">
      <protection locked="0"/>
    </xf>
    <xf numFmtId="1" fontId="14" fillId="10" borderId="0" xfId="0" applyNumberFormat="1" applyFont="1" applyFill="1" applyBorder="1" applyAlignment="1" applyProtection="1">
      <alignment horizontal="center"/>
    </xf>
    <xf numFmtId="177" fontId="9" fillId="6" borderId="0" xfId="0" applyNumberFormat="1" applyFont="1" applyFill="1" applyBorder="1" applyAlignment="1" applyProtection="1">
      <alignment horizontal="left" vertical="center"/>
    </xf>
    <xf numFmtId="176" fontId="9" fillId="6" borderId="0" xfId="0" applyNumberFormat="1" applyFont="1" applyFill="1" applyBorder="1" applyAlignment="1" applyProtection="1">
      <alignment horizontal="left" vertical="center"/>
    </xf>
    <xf numFmtId="176" fontId="0" fillId="4" borderId="9" xfId="0" applyFill="1" applyBorder="1" applyAlignment="1" applyProtection="1">
      <alignment horizontal="right" indent="1"/>
    </xf>
    <xf numFmtId="176" fontId="0" fillId="4" borderId="0" xfId="0" applyFill="1" applyBorder="1" applyAlignment="1" applyProtection="1">
      <alignment horizontal="right" indent="1"/>
    </xf>
    <xf numFmtId="178" fontId="10" fillId="4" borderId="5" xfId="0" applyNumberFormat="1" applyFont="1" applyFill="1" applyBorder="1" applyAlignment="1" applyProtection="1">
      <alignment horizontal="left"/>
      <protection locked="0"/>
    </xf>
    <xf numFmtId="178" fontId="10" fillId="4" borderId="10" xfId="0" applyNumberFormat="1" applyFont="1" applyFill="1" applyBorder="1" applyAlignment="1" applyProtection="1">
      <alignment horizontal="left"/>
      <protection locked="0"/>
    </xf>
    <xf numFmtId="176" fontId="10" fillId="4" borderId="11" xfId="0" applyFont="1" applyFill="1" applyBorder="1" applyAlignment="1" applyProtection="1">
      <alignment horizontal="right" indent="1"/>
    </xf>
    <xf numFmtId="176" fontId="10" fillId="4" borderId="3" xfId="0" applyFont="1" applyFill="1" applyBorder="1" applyAlignment="1" applyProtection="1">
      <alignment horizontal="right" indent="1"/>
    </xf>
  </cellXfs>
  <cellStyles count="8">
    <cellStyle name="百分比" xfId="1" builtinId="5" customBuiltin="1"/>
    <cellStyle name="标题 1 2" xfId="5"/>
    <cellStyle name="标题 2 2" xfId="3"/>
    <cellStyle name="标题 3 2" xfId="6"/>
    <cellStyle name="标题 4 2" xfId="7"/>
    <cellStyle name="标题 5" xfId="4"/>
    <cellStyle name="常规" xfId="0" builtinId="0"/>
    <cellStyle name="常规 2" xfId="2"/>
  </cellStyles>
  <dxfs count="918">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fill>
        <patternFill>
          <bgColor theme="5" tint="0.7999816888943144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fill>
        <patternFill>
          <bgColor theme="5" tint="0.7999816888943144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fill>
        <patternFill>
          <bgColor theme="5" tint="0.7999816888943144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theme="5" tint="0.7999816888943144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fill>
        <patternFill>
          <bgColor theme="5" tint="0.7999816888943144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fill>
        <patternFill>
          <bgColor theme="5" tint="0.7999816888943144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5" tint="0.7999816888943144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fill>
        <patternFill>
          <bgColor theme="5" tint="0.7999816888943144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5" tint="0.7999816888943144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5" tint="0.7999816888943144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5" tint="0.7999816888943144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5" tint="0.7999816888943144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5" tint="0.7999816888943144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5" tint="0.7999816888943144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5" tint="0.79998168889431442"/>
        </patternFill>
      </fill>
    </dxf>
    <dxf>
      <fill>
        <patternFill>
          <bgColor theme="1" tint="0.34998626667073579"/>
        </patternFill>
      </fill>
    </dxf>
    <dxf>
      <fill>
        <patternFill>
          <bgColor theme="3" tint="0.3999450666829432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5" tint="0.79998168889431442"/>
        </patternFill>
      </fill>
    </dxf>
    <dxf>
      <fill>
        <patternFill>
          <bgColor theme="1" tint="0.34998626667073579"/>
        </patternFill>
      </fill>
    </dxf>
    <dxf>
      <fill>
        <patternFill>
          <bgColor theme="3" tint="0.39994506668294322"/>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ont>
        <color theme="0"/>
      </font>
      <fill>
        <patternFill>
          <bgColor theme="5"/>
        </patternFill>
      </fill>
    </dxf>
    <dxf>
      <font>
        <color theme="0"/>
      </font>
      <fill>
        <patternFill>
          <bgColor theme="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917"/>
      <tableStyleElement type="headerRow" dxfId="9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M351"/>
  <sheetViews>
    <sheetView tabSelected="1" topLeftCell="A212" zoomScaleNormal="100" workbookViewId="0">
      <selection activeCell="I226" sqref="I226"/>
    </sheetView>
  </sheetViews>
  <sheetFormatPr defaultColWidth="8" defaultRowHeight="13.5" x14ac:dyDescent="0.15"/>
  <cols>
    <col min="1" max="1" width="12.875" style="4" customWidth="1"/>
    <col min="2" max="2" width="12.75" style="4" customWidth="1"/>
    <col min="3" max="3" width="9" style="4" customWidth="1"/>
    <col min="4" max="4" width="8.5" style="4" customWidth="1"/>
    <col min="5" max="5" width="9.5" style="4" customWidth="1"/>
    <col min="6" max="6" width="8.5" style="4" customWidth="1"/>
    <col min="7" max="7" width="7.5" style="4" customWidth="1"/>
    <col min="8" max="8" width="6.75" style="4" customWidth="1"/>
    <col min="9" max="9" width="65.75" style="4" bestFit="1" customWidth="1"/>
    <col min="10" max="65" width="2.125" style="15" customWidth="1"/>
    <col min="66" max="16384" width="8" style="3"/>
  </cols>
  <sheetData>
    <row r="1" spans="1:65" ht="18" x14ac:dyDescent="0.15">
      <c r="A1" s="9" t="s">
        <v>4</v>
      </c>
      <c r="B1" s="10"/>
      <c r="C1" s="10"/>
      <c r="D1" s="11"/>
      <c r="J1" s="5"/>
    </row>
    <row r="2" spans="1:65" ht="14.25" x14ac:dyDescent="0.2">
      <c r="A2" s="69" t="s">
        <v>2</v>
      </c>
      <c r="B2" s="70"/>
      <c r="C2" s="71">
        <v>42850</v>
      </c>
      <c r="D2" s="72"/>
      <c r="J2" s="14">
        <f>C2-WEEKDAY(C2,1)+2+7*(C3-1)</f>
        <v>42849</v>
      </c>
      <c r="K2" s="16">
        <f>J2+1</f>
        <v>42850</v>
      </c>
      <c r="L2" s="16">
        <f t="shared" ref="L2:BM2" si="0">K2+1</f>
        <v>42851</v>
      </c>
      <c r="M2" s="16">
        <f t="shared" si="0"/>
        <v>42852</v>
      </c>
      <c r="N2" s="16">
        <f t="shared" si="0"/>
        <v>42853</v>
      </c>
      <c r="O2" s="16">
        <f t="shared" si="0"/>
        <v>42854</v>
      </c>
      <c r="P2" s="16">
        <f t="shared" si="0"/>
        <v>42855</v>
      </c>
      <c r="Q2" s="16">
        <f t="shared" si="0"/>
        <v>42856</v>
      </c>
      <c r="R2" s="16">
        <f t="shared" si="0"/>
        <v>42857</v>
      </c>
      <c r="S2" s="16">
        <f t="shared" si="0"/>
        <v>42858</v>
      </c>
      <c r="T2" s="16">
        <f t="shared" si="0"/>
        <v>42859</v>
      </c>
      <c r="U2" s="16">
        <f t="shared" si="0"/>
        <v>42860</v>
      </c>
      <c r="V2" s="16">
        <f t="shared" si="0"/>
        <v>42861</v>
      </c>
      <c r="W2" s="16">
        <f t="shared" si="0"/>
        <v>42862</v>
      </c>
      <c r="X2" s="16">
        <f t="shared" si="0"/>
        <v>42863</v>
      </c>
      <c r="Y2" s="16">
        <f t="shared" si="0"/>
        <v>42864</v>
      </c>
      <c r="Z2" s="16">
        <f t="shared" si="0"/>
        <v>42865</v>
      </c>
      <c r="AA2" s="16">
        <f t="shared" si="0"/>
        <v>42866</v>
      </c>
      <c r="AB2" s="16">
        <f t="shared" si="0"/>
        <v>42867</v>
      </c>
      <c r="AC2" s="16">
        <f t="shared" si="0"/>
        <v>42868</v>
      </c>
      <c r="AD2" s="16">
        <f t="shared" si="0"/>
        <v>42869</v>
      </c>
      <c r="AE2" s="16">
        <f t="shared" si="0"/>
        <v>42870</v>
      </c>
      <c r="AF2" s="16">
        <f t="shared" si="0"/>
        <v>42871</v>
      </c>
      <c r="AG2" s="16">
        <f t="shared" si="0"/>
        <v>42872</v>
      </c>
      <c r="AH2" s="16">
        <f t="shared" si="0"/>
        <v>42873</v>
      </c>
      <c r="AI2" s="16">
        <f t="shared" si="0"/>
        <v>42874</v>
      </c>
      <c r="AJ2" s="16">
        <f t="shared" si="0"/>
        <v>42875</v>
      </c>
      <c r="AK2" s="16">
        <f t="shared" si="0"/>
        <v>42876</v>
      </c>
      <c r="AL2" s="16">
        <f t="shared" si="0"/>
        <v>42877</v>
      </c>
      <c r="AM2" s="16">
        <f t="shared" si="0"/>
        <v>42878</v>
      </c>
      <c r="AN2" s="16">
        <f t="shared" si="0"/>
        <v>42879</v>
      </c>
      <c r="AO2" s="16">
        <f t="shared" si="0"/>
        <v>42880</v>
      </c>
      <c r="AP2" s="16">
        <f t="shared" si="0"/>
        <v>42881</v>
      </c>
      <c r="AQ2" s="16">
        <f t="shared" si="0"/>
        <v>42882</v>
      </c>
      <c r="AR2" s="16">
        <f t="shared" si="0"/>
        <v>42883</v>
      </c>
      <c r="AS2" s="16">
        <f t="shared" si="0"/>
        <v>42884</v>
      </c>
      <c r="AT2" s="16">
        <f t="shared" si="0"/>
        <v>42885</v>
      </c>
      <c r="AU2" s="16">
        <f t="shared" si="0"/>
        <v>42886</v>
      </c>
      <c r="AV2" s="16">
        <f t="shared" si="0"/>
        <v>42887</v>
      </c>
      <c r="AW2" s="16">
        <f t="shared" si="0"/>
        <v>42888</v>
      </c>
      <c r="AX2" s="16">
        <f t="shared" si="0"/>
        <v>42889</v>
      </c>
      <c r="AY2" s="16">
        <f t="shared" si="0"/>
        <v>42890</v>
      </c>
      <c r="AZ2" s="16">
        <f t="shared" si="0"/>
        <v>42891</v>
      </c>
      <c r="BA2" s="16">
        <f t="shared" si="0"/>
        <v>42892</v>
      </c>
      <c r="BB2" s="16">
        <f t="shared" si="0"/>
        <v>42893</v>
      </c>
      <c r="BC2" s="16">
        <f t="shared" si="0"/>
        <v>42894</v>
      </c>
      <c r="BD2" s="16">
        <f t="shared" si="0"/>
        <v>42895</v>
      </c>
      <c r="BE2" s="16">
        <f t="shared" si="0"/>
        <v>42896</v>
      </c>
      <c r="BF2" s="16">
        <f t="shared" si="0"/>
        <v>42897</v>
      </c>
      <c r="BG2" s="16">
        <f t="shared" si="0"/>
        <v>42898</v>
      </c>
      <c r="BH2" s="16">
        <f t="shared" si="0"/>
        <v>42899</v>
      </c>
      <c r="BI2" s="16">
        <f t="shared" si="0"/>
        <v>42900</v>
      </c>
      <c r="BJ2" s="16">
        <f t="shared" si="0"/>
        <v>42901</v>
      </c>
      <c r="BK2" s="16">
        <f t="shared" si="0"/>
        <v>42902</v>
      </c>
      <c r="BL2" s="16">
        <f t="shared" si="0"/>
        <v>42903</v>
      </c>
      <c r="BM2" s="16">
        <f t="shared" si="0"/>
        <v>42904</v>
      </c>
    </row>
    <row r="3" spans="1:65" ht="14.25" x14ac:dyDescent="0.2">
      <c r="A3" s="73" t="s">
        <v>3</v>
      </c>
      <c r="B3" s="74"/>
      <c r="C3" s="41">
        <v>1</v>
      </c>
      <c r="D3" s="12"/>
      <c r="J3" s="68" t="str">
        <f>"Week "&amp;(J2-($C$2-WEEKDAY($C$2,1)+2))/7+1</f>
        <v>Week 1</v>
      </c>
      <c r="K3" s="68"/>
      <c r="L3" s="68"/>
      <c r="M3" s="68"/>
      <c r="N3" s="68"/>
      <c r="O3" s="68"/>
      <c r="P3" s="68"/>
      <c r="Q3" s="68" t="str">
        <f>"Week "&amp;(Q2-($C$2-WEEKDAY($C$2,1)+2))/7+1</f>
        <v>Week 2</v>
      </c>
      <c r="R3" s="68"/>
      <c r="S3" s="68"/>
      <c r="T3" s="68"/>
      <c r="U3" s="68"/>
      <c r="V3" s="68"/>
      <c r="W3" s="68"/>
      <c r="X3" s="68" t="str">
        <f>"Week "&amp;(X2-($C$2-WEEKDAY($C$2,1)+2))/7+1</f>
        <v>Week 3</v>
      </c>
      <c r="Y3" s="68"/>
      <c r="Z3" s="68"/>
      <c r="AA3" s="68"/>
      <c r="AB3" s="68"/>
      <c r="AC3" s="68"/>
      <c r="AD3" s="68"/>
      <c r="AE3" s="68" t="str">
        <f>"Week "&amp;(AE2-($C$2-WEEKDAY($C$2,1)+2))/7+1</f>
        <v>Week 4</v>
      </c>
      <c r="AF3" s="68"/>
      <c r="AG3" s="68"/>
      <c r="AH3" s="68"/>
      <c r="AI3" s="68"/>
      <c r="AJ3" s="68"/>
      <c r="AK3" s="68"/>
      <c r="AL3" s="68" t="str">
        <f>"Week "&amp;(AL2-($C$2-WEEKDAY($C$2,1)+2))/7+1</f>
        <v>Week 5</v>
      </c>
      <c r="AM3" s="68"/>
      <c r="AN3" s="68"/>
      <c r="AO3" s="68"/>
      <c r="AP3" s="68"/>
      <c r="AQ3" s="68"/>
      <c r="AR3" s="68"/>
      <c r="AS3" s="68" t="str">
        <f>"Week "&amp;(AS2-($C$2-WEEKDAY($C$2,1)+2))/7+1</f>
        <v>Week 6</v>
      </c>
      <c r="AT3" s="68"/>
      <c r="AU3" s="68"/>
      <c r="AV3" s="68"/>
      <c r="AW3" s="68"/>
      <c r="AX3" s="68"/>
      <c r="AY3" s="68"/>
      <c r="AZ3" s="68" t="str">
        <f>"Week "&amp;(AZ2-($C$2-WEEKDAY($C$2,1)+2))/7+1</f>
        <v>Week 7</v>
      </c>
      <c r="BA3" s="68"/>
      <c r="BB3" s="68"/>
      <c r="BC3" s="68"/>
      <c r="BD3" s="68"/>
      <c r="BE3" s="68"/>
      <c r="BF3" s="68"/>
      <c r="BG3" s="68" t="str">
        <f>"Week "&amp;(BG2-($C$2-WEEKDAY($C$2,1)+2))/7+1</f>
        <v>Week 8</v>
      </c>
      <c r="BH3" s="68"/>
      <c r="BI3" s="68"/>
      <c r="BJ3" s="68"/>
      <c r="BK3" s="68"/>
      <c r="BL3" s="68"/>
      <c r="BM3" s="68"/>
    </row>
    <row r="4" spans="1:65" ht="14.25" x14ac:dyDescent="0.2">
      <c r="A4" s="6"/>
      <c r="J4" s="67">
        <f>J2</f>
        <v>42849</v>
      </c>
      <c r="K4" s="67"/>
      <c r="L4" s="67"/>
      <c r="M4" s="67"/>
      <c r="N4" s="67"/>
      <c r="O4" s="67"/>
      <c r="P4" s="67"/>
      <c r="Q4" s="67">
        <f>Q2</f>
        <v>42856</v>
      </c>
      <c r="R4" s="67"/>
      <c r="S4" s="67"/>
      <c r="T4" s="67"/>
      <c r="U4" s="67"/>
      <c r="V4" s="67"/>
      <c r="W4" s="67"/>
      <c r="X4" s="67">
        <f>X2</f>
        <v>42863</v>
      </c>
      <c r="Y4" s="67"/>
      <c r="Z4" s="67"/>
      <c r="AA4" s="67"/>
      <c r="AB4" s="67"/>
      <c r="AC4" s="67"/>
      <c r="AD4" s="67"/>
      <c r="AE4" s="67">
        <f>AE2</f>
        <v>42870</v>
      </c>
      <c r="AF4" s="67"/>
      <c r="AG4" s="67"/>
      <c r="AH4" s="67"/>
      <c r="AI4" s="67"/>
      <c r="AJ4" s="67"/>
      <c r="AK4" s="67"/>
      <c r="AL4" s="67">
        <f>AL2</f>
        <v>42877</v>
      </c>
      <c r="AM4" s="67"/>
      <c r="AN4" s="67"/>
      <c r="AO4" s="67"/>
      <c r="AP4" s="67"/>
      <c r="AQ4" s="67"/>
      <c r="AR4" s="67"/>
      <c r="AS4" s="67">
        <f>AS2</f>
        <v>42884</v>
      </c>
      <c r="AT4" s="67"/>
      <c r="AU4" s="67"/>
      <c r="AV4" s="67"/>
      <c r="AW4" s="67"/>
      <c r="AX4" s="67"/>
      <c r="AY4" s="67"/>
      <c r="AZ4" s="67">
        <f>AZ2</f>
        <v>42891</v>
      </c>
      <c r="BA4" s="67"/>
      <c r="BB4" s="67"/>
      <c r="BC4" s="67"/>
      <c r="BD4" s="67"/>
      <c r="BE4" s="67"/>
      <c r="BF4" s="67"/>
      <c r="BG4" s="67">
        <f>BG2</f>
        <v>42898</v>
      </c>
      <c r="BH4" s="67"/>
      <c r="BI4" s="67"/>
      <c r="BJ4" s="67"/>
      <c r="BK4" s="67"/>
      <c r="BL4" s="67"/>
      <c r="BM4" s="67"/>
    </row>
    <row r="5" spans="1:65" ht="36" customHeight="1" x14ac:dyDescent="0.2">
      <c r="A5" s="21" t="s">
        <v>0</v>
      </c>
      <c r="B5" s="21" t="s">
        <v>1</v>
      </c>
      <c r="C5" s="19" t="s">
        <v>7</v>
      </c>
      <c r="D5" s="20" t="s">
        <v>33</v>
      </c>
      <c r="E5" s="20" t="s">
        <v>89</v>
      </c>
      <c r="F5" s="21" t="s">
        <v>8</v>
      </c>
      <c r="G5" s="21" t="s">
        <v>26</v>
      </c>
      <c r="H5" s="21" t="s">
        <v>27</v>
      </c>
      <c r="I5" s="21" t="s">
        <v>5</v>
      </c>
      <c r="J5" s="17" t="str">
        <f t="shared" ref="J5:AO5" si="1">CHOOSE(WEEKDAY(J2,1),"S","M","T","W","T","F","S")</f>
        <v>M</v>
      </c>
      <c r="K5" s="17" t="str">
        <f t="shared" si="1"/>
        <v>T</v>
      </c>
      <c r="L5" s="17" t="str">
        <f t="shared" si="1"/>
        <v>W</v>
      </c>
      <c r="M5" s="17" t="str">
        <f t="shared" si="1"/>
        <v>T</v>
      </c>
      <c r="N5" s="17" t="str">
        <f t="shared" si="1"/>
        <v>F</v>
      </c>
      <c r="O5" s="17" t="str">
        <f t="shared" si="1"/>
        <v>S</v>
      </c>
      <c r="P5" s="17" t="str">
        <f t="shared" si="1"/>
        <v>S</v>
      </c>
      <c r="Q5" s="17" t="str">
        <f t="shared" si="1"/>
        <v>M</v>
      </c>
      <c r="R5" s="17" t="str">
        <f t="shared" si="1"/>
        <v>T</v>
      </c>
      <c r="S5" s="17" t="str">
        <f t="shared" si="1"/>
        <v>W</v>
      </c>
      <c r="T5" s="17" t="str">
        <f t="shared" si="1"/>
        <v>T</v>
      </c>
      <c r="U5" s="17" t="str">
        <f t="shared" si="1"/>
        <v>F</v>
      </c>
      <c r="V5" s="17" t="str">
        <f t="shared" si="1"/>
        <v>S</v>
      </c>
      <c r="W5" s="17" t="str">
        <f t="shared" si="1"/>
        <v>S</v>
      </c>
      <c r="X5" s="17" t="str">
        <f t="shared" si="1"/>
        <v>M</v>
      </c>
      <c r="Y5" s="17" t="str">
        <f t="shared" si="1"/>
        <v>T</v>
      </c>
      <c r="Z5" s="17" t="str">
        <f t="shared" si="1"/>
        <v>W</v>
      </c>
      <c r="AA5" s="17" t="str">
        <f t="shared" si="1"/>
        <v>T</v>
      </c>
      <c r="AB5" s="17" t="str">
        <f t="shared" si="1"/>
        <v>F</v>
      </c>
      <c r="AC5" s="17" t="str">
        <f t="shared" si="1"/>
        <v>S</v>
      </c>
      <c r="AD5" s="17" t="str">
        <f t="shared" si="1"/>
        <v>S</v>
      </c>
      <c r="AE5" s="17" t="str">
        <f t="shared" si="1"/>
        <v>M</v>
      </c>
      <c r="AF5" s="17" t="str">
        <f t="shared" si="1"/>
        <v>T</v>
      </c>
      <c r="AG5" s="17" t="str">
        <f t="shared" si="1"/>
        <v>W</v>
      </c>
      <c r="AH5" s="17" t="str">
        <f t="shared" si="1"/>
        <v>T</v>
      </c>
      <c r="AI5" s="17" t="str">
        <f t="shared" si="1"/>
        <v>F</v>
      </c>
      <c r="AJ5" s="17" t="str">
        <f t="shared" si="1"/>
        <v>S</v>
      </c>
      <c r="AK5" s="17" t="str">
        <f t="shared" si="1"/>
        <v>S</v>
      </c>
      <c r="AL5" s="17" t="str">
        <f t="shared" si="1"/>
        <v>M</v>
      </c>
      <c r="AM5" s="17" t="str">
        <f t="shared" si="1"/>
        <v>T</v>
      </c>
      <c r="AN5" s="17" t="str">
        <f t="shared" si="1"/>
        <v>W</v>
      </c>
      <c r="AO5" s="17" t="str">
        <f t="shared" si="1"/>
        <v>T</v>
      </c>
      <c r="AP5" s="17" t="str">
        <f t="shared" ref="AP5:BM5" si="2">CHOOSE(WEEKDAY(AP2,1),"S","M","T","W","T","F","S")</f>
        <v>F</v>
      </c>
      <c r="AQ5" s="17" t="str">
        <f t="shared" si="2"/>
        <v>S</v>
      </c>
      <c r="AR5" s="17" t="str">
        <f t="shared" si="2"/>
        <v>S</v>
      </c>
      <c r="AS5" s="17" t="str">
        <f t="shared" si="2"/>
        <v>M</v>
      </c>
      <c r="AT5" s="17" t="str">
        <f t="shared" si="2"/>
        <v>T</v>
      </c>
      <c r="AU5" s="17" t="str">
        <f t="shared" si="2"/>
        <v>W</v>
      </c>
      <c r="AV5" s="17" t="str">
        <f t="shared" si="2"/>
        <v>T</v>
      </c>
      <c r="AW5" s="17" t="str">
        <f t="shared" si="2"/>
        <v>F</v>
      </c>
      <c r="AX5" s="17" t="str">
        <f t="shared" si="2"/>
        <v>S</v>
      </c>
      <c r="AY5" s="17" t="str">
        <f t="shared" si="2"/>
        <v>S</v>
      </c>
      <c r="AZ5" s="17" t="str">
        <f t="shared" si="2"/>
        <v>M</v>
      </c>
      <c r="BA5" s="17" t="str">
        <f t="shared" si="2"/>
        <v>T</v>
      </c>
      <c r="BB5" s="17" t="str">
        <f t="shared" si="2"/>
        <v>W</v>
      </c>
      <c r="BC5" s="17" t="str">
        <f t="shared" si="2"/>
        <v>T</v>
      </c>
      <c r="BD5" s="17" t="str">
        <f t="shared" si="2"/>
        <v>F</v>
      </c>
      <c r="BE5" s="17" t="str">
        <f t="shared" si="2"/>
        <v>S</v>
      </c>
      <c r="BF5" s="17" t="str">
        <f t="shared" si="2"/>
        <v>S</v>
      </c>
      <c r="BG5" s="17" t="str">
        <f t="shared" si="2"/>
        <v>M</v>
      </c>
      <c r="BH5" s="17" t="str">
        <f t="shared" si="2"/>
        <v>T</v>
      </c>
      <c r="BI5" s="17" t="str">
        <f t="shared" si="2"/>
        <v>W</v>
      </c>
      <c r="BJ5" s="17" t="str">
        <f t="shared" si="2"/>
        <v>T</v>
      </c>
      <c r="BK5" s="17" t="str">
        <f t="shared" si="2"/>
        <v>F</v>
      </c>
      <c r="BL5" s="17" t="str">
        <f t="shared" si="2"/>
        <v>S</v>
      </c>
      <c r="BM5" s="17" t="str">
        <f t="shared" si="2"/>
        <v>S</v>
      </c>
    </row>
    <row r="6" spans="1:65" s="2" customFormat="1" ht="24" customHeight="1" x14ac:dyDescent="0.2">
      <c r="A6" s="8" t="s">
        <v>6</v>
      </c>
      <c r="B6" s="22"/>
      <c r="C6" s="13">
        <f>MIN(C7:C12)</f>
        <v>42727</v>
      </c>
      <c r="D6" s="13">
        <f>MAX(D7:D12)</f>
        <v>42748</v>
      </c>
      <c r="E6" s="13"/>
      <c r="F6" s="13"/>
      <c r="G6" s="23"/>
      <c r="H6" s="23"/>
      <c r="I6" s="23"/>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row>
    <row r="7" spans="1:65" s="7" customFormat="1" ht="12" x14ac:dyDescent="0.2">
      <c r="A7" s="30" t="s">
        <v>10</v>
      </c>
      <c r="B7" s="31" t="s">
        <v>18</v>
      </c>
      <c r="C7" s="32">
        <v>42734</v>
      </c>
      <c r="D7" s="32">
        <v>42734</v>
      </c>
      <c r="E7" s="33">
        <v>1</v>
      </c>
      <c r="F7" s="25">
        <v>42734</v>
      </c>
      <c r="G7" s="27">
        <f t="shared" ref="G7:G21" si="3">D7-C7+1</f>
        <v>1</v>
      </c>
      <c r="H7" s="28" t="str">
        <f t="shared" ref="H7:H237" si="4">IF(F7-D7&gt;0,F7-D7&amp;"days","0")</f>
        <v>0</v>
      </c>
      <c r="I7" s="29" t="s">
        <v>9</v>
      </c>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row>
    <row r="8" spans="1:65" s="7" customFormat="1" ht="12" x14ac:dyDescent="0.2">
      <c r="A8" s="30" t="s">
        <v>11</v>
      </c>
      <c r="B8" s="31" t="s">
        <v>12</v>
      </c>
      <c r="C8" s="32">
        <v>42730</v>
      </c>
      <c r="D8" s="32">
        <v>42730</v>
      </c>
      <c r="E8" s="33">
        <v>1</v>
      </c>
      <c r="F8" s="25">
        <v>42730</v>
      </c>
      <c r="G8" s="27">
        <f t="shared" si="3"/>
        <v>1</v>
      </c>
      <c r="H8" s="28" t="str">
        <f t="shared" si="4"/>
        <v>0</v>
      </c>
      <c r="I8" s="29" t="s">
        <v>13</v>
      </c>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row>
    <row r="9" spans="1:65" s="7" customFormat="1" ht="12" x14ac:dyDescent="0.2">
      <c r="A9" s="30" t="s">
        <v>14</v>
      </c>
      <c r="B9" s="31" t="s">
        <v>15</v>
      </c>
      <c r="C9" s="32">
        <v>42733</v>
      </c>
      <c r="D9" s="32">
        <v>42733</v>
      </c>
      <c r="E9" s="33">
        <v>1</v>
      </c>
      <c r="F9" s="25">
        <v>42733</v>
      </c>
      <c r="G9" s="27">
        <f t="shared" si="3"/>
        <v>1</v>
      </c>
      <c r="H9" s="28" t="str">
        <f t="shared" si="4"/>
        <v>0</v>
      </c>
      <c r="I9" s="29" t="s">
        <v>16</v>
      </c>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row>
    <row r="10" spans="1:65" s="7" customFormat="1" ht="12" x14ac:dyDescent="0.2">
      <c r="A10" s="30" t="s">
        <v>34</v>
      </c>
      <c r="B10" s="31" t="s">
        <v>35</v>
      </c>
      <c r="C10" s="32">
        <v>42739</v>
      </c>
      <c r="D10" s="32">
        <v>42739</v>
      </c>
      <c r="E10" s="33">
        <v>1</v>
      </c>
      <c r="F10" s="25"/>
      <c r="G10" s="27">
        <f>D10-C10+1</f>
        <v>1</v>
      </c>
      <c r="H10" s="28" t="str">
        <f>IF(F10-D10&gt;0,F10-D10&amp;"days","0")</f>
        <v>0</v>
      </c>
      <c r="I10" s="29" t="s">
        <v>36</v>
      </c>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row>
    <row r="11" spans="1:65" s="7" customFormat="1" ht="12" x14ac:dyDescent="0.2">
      <c r="A11" s="30" t="s">
        <v>17</v>
      </c>
      <c r="B11" s="31" t="s">
        <v>18</v>
      </c>
      <c r="C11" s="32">
        <v>42727</v>
      </c>
      <c r="D11" s="32">
        <v>42740</v>
      </c>
      <c r="E11" s="33">
        <v>1</v>
      </c>
      <c r="F11" s="25"/>
      <c r="G11" s="27">
        <f t="shared" si="3"/>
        <v>14</v>
      </c>
      <c r="H11" s="28" t="str">
        <f t="shared" ref="H11:H12" si="5">IF(F11-D11&gt;0,F11-D11&amp;"days","0")</f>
        <v>0</v>
      </c>
      <c r="I11" s="29" t="s">
        <v>42</v>
      </c>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row>
    <row r="12" spans="1:65" s="7" customFormat="1" ht="12" x14ac:dyDescent="0.2">
      <c r="A12" s="30" t="s">
        <v>17</v>
      </c>
      <c r="B12" s="31" t="s">
        <v>43</v>
      </c>
      <c r="C12" s="32">
        <v>42741</v>
      </c>
      <c r="D12" s="32">
        <v>42748</v>
      </c>
      <c r="E12" s="33">
        <v>1</v>
      </c>
      <c r="F12" s="25">
        <v>42746</v>
      </c>
      <c r="G12" s="27">
        <f t="shared" si="3"/>
        <v>8</v>
      </c>
      <c r="H12" s="28" t="str">
        <f t="shared" si="5"/>
        <v>0</v>
      </c>
      <c r="I12" s="29" t="s">
        <v>50</v>
      </c>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row>
    <row r="13" spans="1:65" s="2" customFormat="1" ht="24" customHeight="1" x14ac:dyDescent="0.2">
      <c r="A13" s="8" t="s">
        <v>91</v>
      </c>
      <c r="B13" s="22"/>
      <c r="C13" s="13">
        <f>MIN(C14:C22)</f>
        <v>42738</v>
      </c>
      <c r="D13" s="13">
        <f>MAX(D14:D22)</f>
        <v>42758</v>
      </c>
      <c r="E13" s="13"/>
      <c r="F13" s="13"/>
      <c r="G13" s="23"/>
      <c r="H13" s="23"/>
      <c r="I13" s="23"/>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row>
    <row r="14" spans="1:65" s="7" customFormat="1" ht="12" x14ac:dyDescent="0.2">
      <c r="A14" s="30" t="s">
        <v>82</v>
      </c>
      <c r="B14" s="31" t="s">
        <v>83</v>
      </c>
      <c r="C14" s="32">
        <v>42751</v>
      </c>
      <c r="D14" s="32">
        <v>42755</v>
      </c>
      <c r="E14" s="33">
        <v>1</v>
      </c>
      <c r="F14" s="25">
        <v>42753</v>
      </c>
      <c r="G14" s="27">
        <f t="shared" ref="G14" si="6">D14-C14+1</f>
        <v>5</v>
      </c>
      <c r="H14" s="28" t="str">
        <f t="shared" ref="H14" si="7">IF(F14-D14&gt;0,F14-D14&amp;"days","0")</f>
        <v>0</v>
      </c>
      <c r="I14" s="29" t="s">
        <v>50</v>
      </c>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row>
    <row r="15" spans="1:65" s="7" customFormat="1" ht="12" x14ac:dyDescent="0.2">
      <c r="A15" s="30" t="s">
        <v>37</v>
      </c>
      <c r="B15" s="31" t="s">
        <v>38</v>
      </c>
      <c r="C15" s="32">
        <v>42738</v>
      </c>
      <c r="D15" s="32">
        <v>42748</v>
      </c>
      <c r="E15" s="33">
        <v>1</v>
      </c>
      <c r="F15" s="25">
        <v>42748</v>
      </c>
      <c r="G15" s="27">
        <f t="shared" si="3"/>
        <v>11</v>
      </c>
      <c r="H15" s="28" t="str">
        <f t="shared" si="4"/>
        <v>0</v>
      </c>
      <c r="I15" s="29" t="s">
        <v>41</v>
      </c>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row>
    <row r="16" spans="1:65" s="7" customFormat="1" ht="12" x14ac:dyDescent="0.2">
      <c r="A16" s="30" t="s">
        <v>117</v>
      </c>
      <c r="B16" s="31" t="s">
        <v>118</v>
      </c>
      <c r="C16" s="32">
        <v>42744</v>
      </c>
      <c r="D16" s="32">
        <v>42754</v>
      </c>
      <c r="E16" s="33">
        <v>1</v>
      </c>
      <c r="F16" s="25">
        <v>42748</v>
      </c>
      <c r="G16" s="27">
        <f>D16-C16+1</f>
        <v>11</v>
      </c>
      <c r="H16" s="28" t="str">
        <f t="shared" si="4"/>
        <v>0</v>
      </c>
      <c r="I16" s="29" t="s">
        <v>77</v>
      </c>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row>
    <row r="17" spans="1:65" s="7" customFormat="1" ht="12" x14ac:dyDescent="0.2">
      <c r="A17" s="30" t="s">
        <v>39</v>
      </c>
      <c r="B17" s="31" t="s">
        <v>40</v>
      </c>
      <c r="C17" s="32">
        <v>42755</v>
      </c>
      <c r="D17" s="32">
        <v>42755</v>
      </c>
      <c r="E17" s="33">
        <v>1</v>
      </c>
      <c r="F17" s="25">
        <v>42755</v>
      </c>
      <c r="G17" s="27">
        <f>D17-C17+1</f>
        <v>1</v>
      </c>
      <c r="H17" s="28" t="str">
        <f t="shared" ref="H17" si="8">IF(F17-D17&gt;0,F17-D17&amp;"days","0")</f>
        <v>0</v>
      </c>
      <c r="I17" s="34" t="s">
        <v>84</v>
      </c>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row>
    <row r="18" spans="1:65" s="7" customFormat="1" ht="12" x14ac:dyDescent="0.2">
      <c r="A18" s="30" t="s">
        <v>85</v>
      </c>
      <c r="B18" s="31" t="s">
        <v>86</v>
      </c>
      <c r="C18" s="32">
        <v>42744</v>
      </c>
      <c r="D18" s="32">
        <v>42755</v>
      </c>
      <c r="E18" s="33">
        <v>1</v>
      </c>
      <c r="F18" s="25">
        <v>42754</v>
      </c>
      <c r="G18" s="27">
        <f t="shared" si="3"/>
        <v>12</v>
      </c>
      <c r="H18" s="28" t="str">
        <f t="shared" si="4"/>
        <v>0</v>
      </c>
      <c r="I18" s="29" t="s">
        <v>77</v>
      </c>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row>
    <row r="19" spans="1:65" s="7" customFormat="1" ht="12" x14ac:dyDescent="0.2">
      <c r="A19" s="30" t="s">
        <v>133</v>
      </c>
      <c r="B19" s="31" t="s">
        <v>134</v>
      </c>
      <c r="C19" s="32">
        <v>42754</v>
      </c>
      <c r="D19" s="32">
        <v>42754</v>
      </c>
      <c r="E19" s="33">
        <v>1</v>
      </c>
      <c r="F19" s="25">
        <v>42754</v>
      </c>
      <c r="G19" s="27">
        <f t="shared" si="3"/>
        <v>1</v>
      </c>
      <c r="H19" s="28" t="str">
        <f t="shared" si="4"/>
        <v>0</v>
      </c>
      <c r="I19" s="29" t="s">
        <v>79</v>
      </c>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row>
    <row r="20" spans="1:65" s="7" customFormat="1" ht="12" x14ac:dyDescent="0.2">
      <c r="A20" s="30" t="s">
        <v>135</v>
      </c>
      <c r="B20" s="31" t="s">
        <v>136</v>
      </c>
      <c r="C20" s="32">
        <v>42754</v>
      </c>
      <c r="D20" s="32">
        <v>42758</v>
      </c>
      <c r="E20" s="33">
        <v>1</v>
      </c>
      <c r="F20" s="25">
        <v>42758</v>
      </c>
      <c r="G20" s="27">
        <f t="shared" si="3"/>
        <v>5</v>
      </c>
      <c r="H20" s="28" t="str">
        <f t="shared" si="4"/>
        <v>0</v>
      </c>
      <c r="I20" s="29" t="s">
        <v>78</v>
      </c>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row>
    <row r="21" spans="1:65" s="7" customFormat="1" ht="12" x14ac:dyDescent="0.2">
      <c r="A21" s="30" t="s">
        <v>137</v>
      </c>
      <c r="B21" s="31" t="s">
        <v>138</v>
      </c>
      <c r="C21" s="32">
        <v>42754</v>
      </c>
      <c r="D21" s="32">
        <v>42758</v>
      </c>
      <c r="E21" s="33">
        <v>1</v>
      </c>
      <c r="F21" s="25">
        <v>42758</v>
      </c>
      <c r="G21" s="27">
        <f t="shared" si="3"/>
        <v>5</v>
      </c>
      <c r="H21" s="28" t="str">
        <f t="shared" si="4"/>
        <v>0</v>
      </c>
      <c r="I21" s="29" t="s">
        <v>80</v>
      </c>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row>
    <row r="22" spans="1:65" s="37" customFormat="1" ht="12" x14ac:dyDescent="0.2">
      <c r="A22" s="30" t="s">
        <v>139</v>
      </c>
      <c r="B22" s="31" t="s">
        <v>140</v>
      </c>
      <c r="C22" s="32">
        <v>42755</v>
      </c>
      <c r="D22" s="32">
        <v>42758</v>
      </c>
      <c r="E22" s="33">
        <v>1</v>
      </c>
      <c r="F22" s="25">
        <v>42758</v>
      </c>
      <c r="G22" s="27">
        <f t="shared" ref="G22" si="9">D22-C22+1</f>
        <v>4</v>
      </c>
      <c r="H22" s="28" t="str">
        <f t="shared" si="4"/>
        <v>0</v>
      </c>
      <c r="I22" s="29" t="s">
        <v>81</v>
      </c>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row>
    <row r="23" spans="1:65" s="2" customFormat="1" ht="24" customHeight="1" x14ac:dyDescent="0.2">
      <c r="A23" s="8" t="s">
        <v>6</v>
      </c>
      <c r="B23" s="22"/>
      <c r="C23" s="13">
        <f>MIN(C24:C34)</f>
        <v>42768</v>
      </c>
      <c r="D23" s="13">
        <f>MAX(D24:D34)</f>
        <v>42783</v>
      </c>
      <c r="E23" s="13"/>
      <c r="F23" s="13"/>
      <c r="G23" s="23"/>
      <c r="H23" s="23"/>
      <c r="I23" s="23"/>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row>
    <row r="24" spans="1:65" s="7" customFormat="1" ht="12" x14ac:dyDescent="0.2">
      <c r="A24" s="30" t="s">
        <v>17</v>
      </c>
      <c r="B24" s="31" t="s">
        <v>114</v>
      </c>
      <c r="C24" s="32">
        <v>42772</v>
      </c>
      <c r="D24" s="32">
        <v>42783</v>
      </c>
      <c r="E24" s="33">
        <v>1</v>
      </c>
      <c r="F24" s="25">
        <v>42783</v>
      </c>
      <c r="G24" s="27">
        <f t="shared" ref="G24:G25" si="10">D24-C24+1</f>
        <v>12</v>
      </c>
      <c r="H24" s="28" t="str">
        <f t="shared" ref="H24:H25" si="11">IF(F24-D24&gt;0,F24-D24&amp;"days","0")</f>
        <v>0</v>
      </c>
      <c r="I24" s="29" t="s">
        <v>116</v>
      </c>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row>
    <row r="25" spans="1:65" s="7" customFormat="1" ht="12" x14ac:dyDescent="0.2">
      <c r="A25" s="30" t="s">
        <v>37</v>
      </c>
      <c r="B25" s="31" t="s">
        <v>38</v>
      </c>
      <c r="C25" s="32">
        <v>42772</v>
      </c>
      <c r="D25" s="32">
        <v>42779</v>
      </c>
      <c r="E25" s="33">
        <v>1</v>
      </c>
      <c r="F25" s="25">
        <v>42779</v>
      </c>
      <c r="G25" s="27">
        <f t="shared" si="10"/>
        <v>8</v>
      </c>
      <c r="H25" s="28" t="str">
        <f t="shared" si="11"/>
        <v>0</v>
      </c>
      <c r="I25" s="29" t="s">
        <v>115</v>
      </c>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row>
    <row r="26" spans="1:65" s="7" customFormat="1" ht="12" x14ac:dyDescent="0.2">
      <c r="A26" s="30" t="s">
        <v>117</v>
      </c>
      <c r="B26" s="31" t="s">
        <v>118</v>
      </c>
      <c r="C26" s="32">
        <v>42768</v>
      </c>
      <c r="D26" s="32">
        <v>42775</v>
      </c>
      <c r="E26" s="33">
        <v>1</v>
      </c>
      <c r="F26" s="25">
        <v>42775</v>
      </c>
      <c r="G26" s="27">
        <f t="shared" ref="G26" si="12">D26-C26+1</f>
        <v>8</v>
      </c>
      <c r="H26" s="28" t="str">
        <f t="shared" ref="H26" si="13">IF(F26-D26&gt;0,F26-D26&amp;"days","0")</f>
        <v>0</v>
      </c>
      <c r="I26" s="29" t="s">
        <v>115</v>
      </c>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row>
    <row r="27" spans="1:65" s="7" customFormat="1" ht="12" x14ac:dyDescent="0.2">
      <c r="A27" s="30" t="s">
        <v>119</v>
      </c>
      <c r="B27" s="31" t="s">
        <v>120</v>
      </c>
      <c r="C27" s="32">
        <v>42774</v>
      </c>
      <c r="D27" s="32">
        <v>42779</v>
      </c>
      <c r="E27" s="33">
        <v>1</v>
      </c>
      <c r="F27" s="25">
        <v>42779</v>
      </c>
      <c r="G27" s="27">
        <f t="shared" ref="G27:G28" si="14">D27-C27+1</f>
        <v>6</v>
      </c>
      <c r="H27" s="28" t="str">
        <f t="shared" ref="H27:H28" si="15">IF(F27-D27&gt;0,F27-D27&amp;"days","0")</f>
        <v>0</v>
      </c>
      <c r="I27" s="29" t="s">
        <v>121</v>
      </c>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row>
    <row r="28" spans="1:65" s="7" customFormat="1" ht="12" x14ac:dyDescent="0.2">
      <c r="A28" s="30" t="s">
        <v>85</v>
      </c>
      <c r="B28" s="31" t="s">
        <v>35</v>
      </c>
      <c r="C28" s="32">
        <v>42773</v>
      </c>
      <c r="D28" s="32">
        <v>42774</v>
      </c>
      <c r="E28" s="33">
        <v>1</v>
      </c>
      <c r="F28" s="25">
        <v>42774</v>
      </c>
      <c r="G28" s="27">
        <f t="shared" si="14"/>
        <v>2</v>
      </c>
      <c r="H28" s="28" t="str">
        <f t="shared" si="15"/>
        <v>0</v>
      </c>
      <c r="I28" s="29" t="s">
        <v>122</v>
      </c>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row>
    <row r="29" spans="1:65" s="7" customFormat="1" ht="12" x14ac:dyDescent="0.2">
      <c r="A29" s="30" t="s">
        <v>34</v>
      </c>
      <c r="B29" s="31" t="s">
        <v>35</v>
      </c>
      <c r="C29" s="32">
        <v>42775</v>
      </c>
      <c r="D29" s="32">
        <v>42775</v>
      </c>
      <c r="E29" s="33">
        <v>1</v>
      </c>
      <c r="F29" s="25">
        <v>42775</v>
      </c>
      <c r="G29" s="27">
        <f>D29-C29+1</f>
        <v>1</v>
      </c>
      <c r="H29" s="28" t="str">
        <f>IF(F29-D29&gt;0,F29-D29&amp;"days","0")</f>
        <v>0</v>
      </c>
      <c r="I29" s="29" t="s">
        <v>123</v>
      </c>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row>
    <row r="30" spans="1:65" s="7" customFormat="1" ht="12" x14ac:dyDescent="0.2">
      <c r="A30" s="30" t="s">
        <v>124</v>
      </c>
      <c r="B30" s="31" t="s">
        <v>128</v>
      </c>
      <c r="C30" s="32">
        <v>42772</v>
      </c>
      <c r="D30" s="32">
        <v>42783</v>
      </c>
      <c r="E30" s="33">
        <v>1</v>
      </c>
      <c r="F30" s="25">
        <v>42783</v>
      </c>
      <c r="G30" s="27">
        <f t="shared" ref="G30:G31" si="16">D30-C30+1</f>
        <v>12</v>
      </c>
      <c r="H30" s="28" t="str">
        <f t="shared" ref="H30:H34" si="17">IF(F30-D30&gt;0,F30-D30&amp;"days","0")</f>
        <v>0</v>
      </c>
      <c r="I30" s="29" t="s">
        <v>125</v>
      </c>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row>
    <row r="31" spans="1:65" s="7" customFormat="1" ht="12" x14ac:dyDescent="0.2">
      <c r="A31" s="30" t="s">
        <v>179</v>
      </c>
      <c r="B31" s="31" t="s">
        <v>129</v>
      </c>
      <c r="C31" s="32">
        <v>42769</v>
      </c>
      <c r="D31" s="32">
        <v>42782</v>
      </c>
      <c r="E31" s="33">
        <v>1</v>
      </c>
      <c r="F31" s="25">
        <v>42782</v>
      </c>
      <c r="G31" s="27">
        <f t="shared" si="16"/>
        <v>14</v>
      </c>
      <c r="H31" s="28" t="str">
        <f t="shared" si="17"/>
        <v>0</v>
      </c>
      <c r="I31" s="29" t="s">
        <v>127</v>
      </c>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row>
    <row r="32" spans="1:65" s="7" customFormat="1" ht="12" x14ac:dyDescent="0.2">
      <c r="A32" s="30" t="s">
        <v>126</v>
      </c>
      <c r="B32" s="31" t="s">
        <v>118</v>
      </c>
      <c r="C32" s="32">
        <v>42769</v>
      </c>
      <c r="D32" s="32">
        <v>42783</v>
      </c>
      <c r="E32" s="33">
        <v>1</v>
      </c>
      <c r="F32" s="25">
        <v>42783</v>
      </c>
      <c r="G32" s="27">
        <f>D32-C32+1</f>
        <v>15</v>
      </c>
      <c r="H32" s="28" t="str">
        <f t="shared" si="17"/>
        <v>0</v>
      </c>
      <c r="I32" s="29" t="s">
        <v>125</v>
      </c>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row>
    <row r="33" spans="1:65" s="7" customFormat="1" ht="12" x14ac:dyDescent="0.2">
      <c r="A33" s="1" t="s">
        <v>135</v>
      </c>
      <c r="B33" s="24" t="s">
        <v>136</v>
      </c>
      <c r="C33" s="25">
        <v>42772</v>
      </c>
      <c r="D33" s="25">
        <v>42783</v>
      </c>
      <c r="E33" s="26">
        <v>1</v>
      </c>
      <c r="F33" s="25">
        <v>42783</v>
      </c>
      <c r="G33" s="27">
        <f t="shared" ref="G33:G34" si="18">D33-C33+1</f>
        <v>12</v>
      </c>
      <c r="H33" s="28" t="str">
        <f t="shared" si="17"/>
        <v>0</v>
      </c>
      <c r="I33" s="29" t="s">
        <v>131</v>
      </c>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row>
    <row r="34" spans="1:65" s="7" customFormat="1" ht="12" x14ac:dyDescent="0.2">
      <c r="A34" s="30" t="s">
        <v>10</v>
      </c>
      <c r="B34" s="31" t="s">
        <v>18</v>
      </c>
      <c r="C34" s="32">
        <v>42782</v>
      </c>
      <c r="D34" s="32">
        <v>42783</v>
      </c>
      <c r="E34" s="33">
        <v>1</v>
      </c>
      <c r="F34" s="25">
        <v>42783</v>
      </c>
      <c r="G34" s="27">
        <f t="shared" si="18"/>
        <v>2</v>
      </c>
      <c r="H34" s="28" t="str">
        <f t="shared" si="17"/>
        <v>0</v>
      </c>
      <c r="I34" s="29" t="s">
        <v>130</v>
      </c>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row>
    <row r="35" spans="1:65" s="2" customFormat="1" ht="24" customHeight="1" x14ac:dyDescent="0.2">
      <c r="A35" s="8" t="s">
        <v>6</v>
      </c>
      <c r="B35" s="22"/>
      <c r="C35" s="13">
        <f>MIN(C36:C47)</f>
        <v>42786</v>
      </c>
      <c r="D35" s="13">
        <f>MAX(D36:D47)</f>
        <v>42797</v>
      </c>
      <c r="E35" s="13"/>
      <c r="F35" s="13"/>
      <c r="G35" s="23"/>
      <c r="H35" s="23"/>
      <c r="I35" s="23"/>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row>
    <row r="36" spans="1:65" s="7" customFormat="1" ht="12" x14ac:dyDescent="0.2">
      <c r="A36" s="30" t="s">
        <v>147</v>
      </c>
      <c r="B36" s="31" t="s">
        <v>148</v>
      </c>
      <c r="C36" s="32">
        <v>42786</v>
      </c>
      <c r="D36" s="32">
        <v>42786</v>
      </c>
      <c r="E36" s="33">
        <v>1</v>
      </c>
      <c r="F36" s="25">
        <v>42783</v>
      </c>
      <c r="G36" s="27">
        <f t="shared" ref="G36:G37" si="19">D36-C36+1</f>
        <v>1</v>
      </c>
      <c r="H36" s="28" t="str">
        <f t="shared" ref="H36:H37" si="20">IF(F36-D36&gt;0,F36-D36&amp;"days","0")</f>
        <v>0</v>
      </c>
      <c r="I36" s="29" t="s">
        <v>149</v>
      </c>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row>
    <row r="37" spans="1:65" s="7" customFormat="1" ht="112.5" x14ac:dyDescent="0.2">
      <c r="A37" s="1" t="s">
        <v>150</v>
      </c>
      <c r="B37" s="24" t="s">
        <v>129</v>
      </c>
      <c r="C37" s="25">
        <v>42786</v>
      </c>
      <c r="D37" s="25">
        <v>42793</v>
      </c>
      <c r="E37" s="26">
        <v>0.8</v>
      </c>
      <c r="F37" s="25"/>
      <c r="G37" s="27">
        <f t="shared" si="19"/>
        <v>8</v>
      </c>
      <c r="H37" s="28" t="str">
        <f t="shared" si="20"/>
        <v>0</v>
      </c>
      <c r="I37" s="55" t="s">
        <v>166</v>
      </c>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row>
    <row r="38" spans="1:65" s="7" customFormat="1" ht="12" x14ac:dyDescent="0.2">
      <c r="A38" s="30" t="s">
        <v>151</v>
      </c>
      <c r="B38" s="31" t="s">
        <v>148</v>
      </c>
      <c r="C38" s="32">
        <v>42789</v>
      </c>
      <c r="D38" s="32">
        <v>42789</v>
      </c>
      <c r="E38" s="33"/>
      <c r="F38" s="25"/>
      <c r="G38" s="27">
        <f t="shared" ref="G38:G40" si="21">D38-C38+1</f>
        <v>1</v>
      </c>
      <c r="H38" s="28" t="str">
        <f t="shared" ref="H38:H41" si="22">IF(F38-D38&gt;0,F38-D38&amp;"days","0")</f>
        <v>0</v>
      </c>
      <c r="I38" s="29" t="s">
        <v>152</v>
      </c>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row>
    <row r="39" spans="1:65" s="7" customFormat="1" ht="22.5" x14ac:dyDescent="0.2">
      <c r="A39" s="30" t="s">
        <v>153</v>
      </c>
      <c r="B39" s="31" t="s">
        <v>154</v>
      </c>
      <c r="C39" s="32">
        <v>42788</v>
      </c>
      <c r="D39" s="32">
        <v>42793</v>
      </c>
      <c r="E39" s="33">
        <v>0.8</v>
      </c>
      <c r="F39" s="25"/>
      <c r="G39" s="27">
        <f t="shared" si="21"/>
        <v>6</v>
      </c>
      <c r="H39" s="28" t="str">
        <f t="shared" si="22"/>
        <v>0</v>
      </c>
      <c r="I39" s="34" t="s">
        <v>170</v>
      </c>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row>
    <row r="40" spans="1:65" s="7" customFormat="1" ht="33.75" x14ac:dyDescent="0.2">
      <c r="A40" s="30" t="s">
        <v>37</v>
      </c>
      <c r="B40" s="31" t="s">
        <v>38</v>
      </c>
      <c r="C40" s="32">
        <v>42789</v>
      </c>
      <c r="D40" s="32">
        <v>42790</v>
      </c>
      <c r="E40" s="33">
        <v>1</v>
      </c>
      <c r="F40" s="25">
        <v>42790</v>
      </c>
      <c r="G40" s="27">
        <f t="shared" si="21"/>
        <v>2</v>
      </c>
      <c r="H40" s="28" t="str">
        <f t="shared" si="22"/>
        <v>0</v>
      </c>
      <c r="I40" s="34" t="s">
        <v>173</v>
      </c>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row>
    <row r="41" spans="1:65" s="7" customFormat="1" ht="12" x14ac:dyDescent="0.2">
      <c r="A41" s="30" t="s">
        <v>108</v>
      </c>
      <c r="B41" s="31" t="s">
        <v>40</v>
      </c>
      <c r="C41" s="32">
        <v>42786</v>
      </c>
      <c r="D41" s="32">
        <v>42790</v>
      </c>
      <c r="E41" s="33">
        <v>0.8</v>
      </c>
      <c r="F41" s="25"/>
      <c r="G41" s="27">
        <f>D41-C41+1</f>
        <v>5</v>
      </c>
      <c r="H41" s="28" t="str">
        <f t="shared" si="22"/>
        <v>0</v>
      </c>
      <c r="I41" s="29" t="s">
        <v>165</v>
      </c>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row>
    <row r="42" spans="1:65" s="50" customFormat="1" ht="12" x14ac:dyDescent="0.2">
      <c r="A42" s="42" t="s">
        <v>155</v>
      </c>
      <c r="B42" s="43" t="s">
        <v>40</v>
      </c>
      <c r="C42" s="44">
        <v>42788</v>
      </c>
      <c r="D42" s="44">
        <v>42797</v>
      </c>
      <c r="E42" s="45"/>
      <c r="F42" s="44"/>
      <c r="G42" s="46">
        <f>D42-C42+1</f>
        <v>10</v>
      </c>
      <c r="H42" s="47" t="str">
        <f t="shared" ref="H42" si="23">IF(F42-D42&gt;0,F42-D42&amp;"days","0")</f>
        <v>0</v>
      </c>
      <c r="I42" s="48" t="s">
        <v>156</v>
      </c>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c r="BK42" s="49"/>
      <c r="BL42" s="49"/>
      <c r="BM42" s="49"/>
    </row>
    <row r="43" spans="1:65" s="50" customFormat="1" ht="22.5" x14ac:dyDescent="0.2">
      <c r="A43" s="42" t="s">
        <v>157</v>
      </c>
      <c r="B43" s="43" t="s">
        <v>158</v>
      </c>
      <c r="C43" s="44">
        <v>42787</v>
      </c>
      <c r="D43" s="44">
        <v>42787</v>
      </c>
      <c r="E43" s="45"/>
      <c r="F43" s="44"/>
      <c r="G43" s="46">
        <f>D43-C43+1</f>
        <v>1</v>
      </c>
      <c r="H43" s="47" t="str">
        <f t="shared" ref="H43:H47" si="24">IF(F43-D43&gt;0,F43-D43&amp;"days","0")</f>
        <v>0</v>
      </c>
      <c r="I43" s="51" t="s">
        <v>159</v>
      </c>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c r="BK43" s="49"/>
      <c r="BL43" s="49"/>
      <c r="BM43" s="49"/>
    </row>
    <row r="44" spans="1:65" s="7" customFormat="1" ht="12" x14ac:dyDescent="0.2">
      <c r="A44" s="30" t="s">
        <v>167</v>
      </c>
      <c r="B44" s="31" t="s">
        <v>12</v>
      </c>
      <c r="C44" s="32">
        <v>42790</v>
      </c>
      <c r="D44" s="32">
        <v>42790</v>
      </c>
      <c r="E44" s="33">
        <v>1</v>
      </c>
      <c r="F44" s="25">
        <v>42790</v>
      </c>
      <c r="G44" s="27">
        <f t="shared" ref="G44:G47" si="25">D44-C44+1</f>
        <v>1</v>
      </c>
      <c r="H44" s="28" t="str">
        <f t="shared" si="24"/>
        <v>0</v>
      </c>
      <c r="I44" s="29" t="s">
        <v>168</v>
      </c>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row>
    <row r="45" spans="1:65" s="7" customFormat="1" ht="22.5" x14ac:dyDescent="0.2">
      <c r="A45" s="30" t="s">
        <v>179</v>
      </c>
      <c r="B45" s="31" t="s">
        <v>129</v>
      </c>
      <c r="C45" s="32">
        <v>42790</v>
      </c>
      <c r="D45" s="32">
        <v>42793</v>
      </c>
      <c r="E45" s="33">
        <v>1</v>
      </c>
      <c r="F45" s="25">
        <v>42793</v>
      </c>
      <c r="G45" s="27">
        <f t="shared" si="25"/>
        <v>4</v>
      </c>
      <c r="H45" s="28" t="str">
        <f t="shared" si="24"/>
        <v>0</v>
      </c>
      <c r="I45" s="34" t="s">
        <v>169</v>
      </c>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row>
    <row r="46" spans="1:65" s="7" customFormat="1" ht="24" x14ac:dyDescent="0.2">
      <c r="A46" s="52" t="s">
        <v>174</v>
      </c>
      <c r="B46" s="43" t="s">
        <v>171</v>
      </c>
      <c r="C46" s="32">
        <v>42790</v>
      </c>
      <c r="D46" s="32">
        <v>42793</v>
      </c>
      <c r="E46" s="33"/>
      <c r="F46" s="25"/>
      <c r="G46" s="27">
        <f t="shared" si="25"/>
        <v>4</v>
      </c>
      <c r="H46" s="28" t="str">
        <f t="shared" si="24"/>
        <v>0</v>
      </c>
      <c r="I46" s="34" t="s">
        <v>172</v>
      </c>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row>
    <row r="47" spans="1:65" s="7" customFormat="1" ht="12" x14ac:dyDescent="0.2">
      <c r="A47" s="30" t="s">
        <v>137</v>
      </c>
      <c r="B47" s="31" t="s">
        <v>177</v>
      </c>
      <c r="C47" s="32">
        <v>42790</v>
      </c>
      <c r="D47" s="32">
        <v>42790</v>
      </c>
      <c r="E47" s="33">
        <v>1</v>
      </c>
      <c r="F47" s="25">
        <v>42790</v>
      </c>
      <c r="G47" s="27">
        <f t="shared" si="25"/>
        <v>1</v>
      </c>
      <c r="H47" s="28" t="str">
        <f t="shared" si="24"/>
        <v>0</v>
      </c>
      <c r="I47" s="29" t="s">
        <v>183</v>
      </c>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row>
    <row r="48" spans="1:65" s="2" customFormat="1" ht="24" customHeight="1" x14ac:dyDescent="0.2">
      <c r="A48" s="8" t="s">
        <v>6</v>
      </c>
      <c r="B48" s="22"/>
      <c r="C48" s="13">
        <f>MIN(C49:C62)</f>
        <v>42788</v>
      </c>
      <c r="D48" s="13">
        <f>MAX(D49:D62)</f>
        <v>42801</v>
      </c>
      <c r="E48" s="13"/>
      <c r="F48" s="13"/>
      <c r="G48" s="23"/>
      <c r="H48" s="23"/>
      <c r="I48" s="23"/>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row>
    <row r="49" spans="1:65" s="7" customFormat="1" ht="12" x14ac:dyDescent="0.2">
      <c r="A49" s="30" t="s">
        <v>175</v>
      </c>
      <c r="B49" s="31" t="s">
        <v>176</v>
      </c>
      <c r="C49" s="32">
        <v>42793</v>
      </c>
      <c r="D49" s="32">
        <v>42793</v>
      </c>
      <c r="E49" s="33">
        <v>1</v>
      </c>
      <c r="F49" s="25">
        <v>42793</v>
      </c>
      <c r="G49" s="27">
        <f t="shared" ref="G49:G54" si="26">D49-C49+1</f>
        <v>1</v>
      </c>
      <c r="H49" s="28" t="str">
        <f t="shared" ref="H49:H61" si="27">IF(F49-D49&gt;0,F49-D49&amp;"days","0")</f>
        <v>0</v>
      </c>
      <c r="I49" s="29" t="s">
        <v>178</v>
      </c>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row>
    <row r="50" spans="1:65" s="7" customFormat="1" ht="22.5" x14ac:dyDescent="0.2">
      <c r="A50" s="30" t="s">
        <v>11</v>
      </c>
      <c r="B50" s="31" t="s">
        <v>12</v>
      </c>
      <c r="C50" s="32">
        <v>42788</v>
      </c>
      <c r="D50" s="32">
        <v>42793</v>
      </c>
      <c r="E50" s="33">
        <v>1</v>
      </c>
      <c r="F50" s="25">
        <v>42793</v>
      </c>
      <c r="G50" s="27">
        <f t="shared" si="26"/>
        <v>6</v>
      </c>
      <c r="H50" s="28" t="str">
        <f t="shared" si="27"/>
        <v>0</v>
      </c>
      <c r="I50" s="34" t="s">
        <v>170</v>
      </c>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row>
    <row r="51" spans="1:65" s="7" customFormat="1" ht="12" x14ac:dyDescent="0.2">
      <c r="A51" s="30" t="s">
        <v>180</v>
      </c>
      <c r="B51" s="31" t="s">
        <v>35</v>
      </c>
      <c r="C51" s="32">
        <v>42793</v>
      </c>
      <c r="D51" s="32">
        <v>42793</v>
      </c>
      <c r="E51" s="33">
        <v>1</v>
      </c>
      <c r="F51" s="25">
        <v>42793</v>
      </c>
      <c r="G51" s="27">
        <f t="shared" si="26"/>
        <v>1</v>
      </c>
      <c r="H51" s="28" t="str">
        <f t="shared" si="27"/>
        <v>0</v>
      </c>
      <c r="I51" s="29" t="s">
        <v>181</v>
      </c>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row>
    <row r="52" spans="1:65" s="7" customFormat="1" ht="33.75" x14ac:dyDescent="0.2">
      <c r="A52" s="30" t="s">
        <v>179</v>
      </c>
      <c r="B52" s="31" t="s">
        <v>190</v>
      </c>
      <c r="C52" s="32">
        <v>42794</v>
      </c>
      <c r="D52" s="32">
        <v>42797</v>
      </c>
      <c r="E52" s="33">
        <v>0.9</v>
      </c>
      <c r="F52" s="25"/>
      <c r="G52" s="27">
        <f t="shared" si="26"/>
        <v>4</v>
      </c>
      <c r="H52" s="28" t="str">
        <f t="shared" si="27"/>
        <v>0</v>
      </c>
      <c r="I52" s="34" t="s">
        <v>191</v>
      </c>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row>
    <row r="53" spans="1:65" s="7" customFormat="1" ht="33.75" x14ac:dyDescent="0.2">
      <c r="A53" s="30" t="s">
        <v>124</v>
      </c>
      <c r="B53" s="31" t="s">
        <v>38</v>
      </c>
      <c r="C53" s="32">
        <v>42793</v>
      </c>
      <c r="D53" s="32">
        <v>42795</v>
      </c>
      <c r="E53" s="33">
        <v>1</v>
      </c>
      <c r="F53" s="25">
        <v>42795</v>
      </c>
      <c r="G53" s="27">
        <f t="shared" si="26"/>
        <v>3</v>
      </c>
      <c r="H53" s="28" t="str">
        <f t="shared" si="27"/>
        <v>0</v>
      </c>
      <c r="I53" s="34" t="s">
        <v>182</v>
      </c>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row>
    <row r="54" spans="1:65" s="7" customFormat="1" ht="33.75" x14ac:dyDescent="0.2">
      <c r="A54" s="30" t="s">
        <v>37</v>
      </c>
      <c r="B54" s="31" t="s">
        <v>38</v>
      </c>
      <c r="C54" s="32">
        <v>42793</v>
      </c>
      <c r="D54" s="32">
        <v>42795</v>
      </c>
      <c r="E54" s="33">
        <v>1</v>
      </c>
      <c r="F54" s="25">
        <v>42795</v>
      </c>
      <c r="G54" s="27">
        <f t="shared" si="26"/>
        <v>3</v>
      </c>
      <c r="H54" s="28" t="str">
        <f t="shared" si="27"/>
        <v>0</v>
      </c>
      <c r="I54" s="34" t="s">
        <v>184</v>
      </c>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row>
    <row r="55" spans="1:65" s="50" customFormat="1" ht="12" x14ac:dyDescent="0.2">
      <c r="A55" s="42" t="s">
        <v>155</v>
      </c>
      <c r="B55" s="43" t="s">
        <v>40</v>
      </c>
      <c r="C55" s="44">
        <v>42788</v>
      </c>
      <c r="D55" s="44">
        <v>42797</v>
      </c>
      <c r="E55" s="53">
        <v>1</v>
      </c>
      <c r="F55" s="44">
        <v>42796</v>
      </c>
      <c r="G55" s="46">
        <f>D55-C55+1</f>
        <v>10</v>
      </c>
      <c r="H55" s="47" t="str">
        <f t="shared" si="27"/>
        <v>0</v>
      </c>
      <c r="I55" s="48" t="s">
        <v>156</v>
      </c>
      <c r="J55" s="49"/>
      <c r="K55" s="49"/>
      <c r="L55" s="49"/>
      <c r="M55" s="49"/>
      <c r="N55" s="49"/>
      <c r="O55" s="49"/>
      <c r="P55" s="49"/>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c r="AY55" s="49"/>
      <c r="AZ55" s="49"/>
      <c r="BA55" s="49"/>
      <c r="BB55" s="49"/>
      <c r="BC55" s="49"/>
      <c r="BD55" s="49"/>
      <c r="BE55" s="49"/>
      <c r="BF55" s="49"/>
      <c r="BG55" s="49"/>
      <c r="BH55" s="49"/>
      <c r="BI55" s="49"/>
      <c r="BJ55" s="49"/>
      <c r="BK55" s="49"/>
      <c r="BL55" s="49"/>
      <c r="BM55" s="49"/>
    </row>
    <row r="56" spans="1:65" s="7" customFormat="1" ht="90" x14ac:dyDescent="0.2">
      <c r="A56" s="1" t="s">
        <v>135</v>
      </c>
      <c r="B56" s="24" t="s">
        <v>129</v>
      </c>
      <c r="C56" s="25">
        <v>42794</v>
      </c>
      <c r="D56" s="25">
        <v>42801</v>
      </c>
      <c r="E56" s="26">
        <v>0.8</v>
      </c>
      <c r="F56" s="25"/>
      <c r="G56" s="27">
        <f t="shared" ref="G56:G59" si="28">D56-C56+1</f>
        <v>8</v>
      </c>
      <c r="H56" s="28" t="str">
        <f t="shared" si="27"/>
        <v>0</v>
      </c>
      <c r="I56" s="55" t="s">
        <v>196</v>
      </c>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row>
    <row r="57" spans="1:65" s="7" customFormat="1" ht="24" x14ac:dyDescent="0.2">
      <c r="A57" s="52" t="s">
        <v>174</v>
      </c>
      <c r="B57" s="43" t="s">
        <v>171</v>
      </c>
      <c r="C57" s="32">
        <v>42794</v>
      </c>
      <c r="D57" s="32">
        <v>42794</v>
      </c>
      <c r="E57" s="33">
        <v>1</v>
      </c>
      <c r="F57" s="25"/>
      <c r="G57" s="27">
        <f t="shared" si="28"/>
        <v>1</v>
      </c>
      <c r="H57" s="28" t="str">
        <f t="shared" si="27"/>
        <v>0</v>
      </c>
      <c r="I57" s="34" t="s">
        <v>185</v>
      </c>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row>
    <row r="58" spans="1:65" s="7" customFormat="1" ht="12" x14ac:dyDescent="0.2">
      <c r="A58" s="30" t="s">
        <v>186</v>
      </c>
      <c r="B58" s="31" t="s">
        <v>18</v>
      </c>
      <c r="C58" s="32">
        <v>42794</v>
      </c>
      <c r="D58" s="32">
        <v>42794</v>
      </c>
      <c r="E58" s="33">
        <v>1</v>
      </c>
      <c r="F58" s="25">
        <v>42794</v>
      </c>
      <c r="G58" s="27">
        <f t="shared" si="28"/>
        <v>1</v>
      </c>
      <c r="H58" s="28" t="str">
        <f t="shared" si="27"/>
        <v>0</v>
      </c>
      <c r="I58" s="29" t="s">
        <v>187</v>
      </c>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row>
    <row r="59" spans="1:65" s="7" customFormat="1" ht="22.5" x14ac:dyDescent="0.2">
      <c r="A59" s="30" t="s">
        <v>17</v>
      </c>
      <c r="B59" s="31" t="s">
        <v>18</v>
      </c>
      <c r="C59" s="32">
        <v>42794</v>
      </c>
      <c r="D59" s="32">
        <v>42795</v>
      </c>
      <c r="E59" s="33">
        <v>1</v>
      </c>
      <c r="F59" s="25">
        <v>42794</v>
      </c>
      <c r="G59" s="27">
        <f t="shared" si="28"/>
        <v>2</v>
      </c>
      <c r="H59" s="28" t="str">
        <f t="shared" si="27"/>
        <v>0</v>
      </c>
      <c r="I59" s="34" t="s">
        <v>188</v>
      </c>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row>
    <row r="60" spans="1:65" s="7" customFormat="1" ht="90" x14ac:dyDescent="0.2">
      <c r="A60" s="30" t="s">
        <v>108</v>
      </c>
      <c r="B60" s="31" t="s">
        <v>40</v>
      </c>
      <c r="C60" s="32">
        <v>42795</v>
      </c>
      <c r="D60" s="32">
        <v>42797</v>
      </c>
      <c r="E60" s="33">
        <v>0.8</v>
      </c>
      <c r="F60" s="25"/>
      <c r="G60" s="27">
        <f>D60-C60+1</f>
        <v>3</v>
      </c>
      <c r="H60" s="28" t="str">
        <f t="shared" si="27"/>
        <v>0</v>
      </c>
      <c r="I60" s="34" t="s">
        <v>189</v>
      </c>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row>
    <row r="61" spans="1:65" s="7" customFormat="1" ht="56.25" x14ac:dyDescent="0.2">
      <c r="A61" s="30" t="s">
        <v>85</v>
      </c>
      <c r="B61" s="31" t="s">
        <v>193</v>
      </c>
      <c r="C61" s="32">
        <v>42796</v>
      </c>
      <c r="D61" s="32">
        <v>42797</v>
      </c>
      <c r="E61" s="33"/>
      <c r="F61" s="25"/>
      <c r="G61" s="27">
        <f t="shared" ref="G61:G62" si="29">D61-C61+1</f>
        <v>2</v>
      </c>
      <c r="H61" s="28" t="str">
        <f t="shared" si="27"/>
        <v>0</v>
      </c>
      <c r="I61" s="34" t="s">
        <v>192</v>
      </c>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row>
    <row r="62" spans="1:65" s="7" customFormat="1" ht="12" x14ac:dyDescent="0.2">
      <c r="A62" s="30" t="s">
        <v>194</v>
      </c>
      <c r="B62" s="31" t="s">
        <v>38</v>
      </c>
      <c r="C62" s="32">
        <v>42796</v>
      </c>
      <c r="D62" s="32">
        <v>42797</v>
      </c>
      <c r="E62" s="33">
        <v>1</v>
      </c>
      <c r="F62" s="25">
        <v>42797</v>
      </c>
      <c r="G62" s="27">
        <f t="shared" si="29"/>
        <v>2</v>
      </c>
      <c r="H62" s="28" t="str">
        <f t="shared" ref="H62" si="30">IF(F62-D62&gt;0,F62-D62&amp;"days","0")</f>
        <v>0</v>
      </c>
      <c r="I62" s="34" t="s">
        <v>195</v>
      </c>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row>
    <row r="63" spans="1:65" s="2" customFormat="1" ht="24" customHeight="1" x14ac:dyDescent="0.2">
      <c r="A63" s="8" t="s">
        <v>6</v>
      </c>
      <c r="B63" s="22"/>
      <c r="C63" s="13">
        <f>MIN(C64:C74)</f>
        <v>42794</v>
      </c>
      <c r="D63" s="13">
        <f>MAX(D64:D74)</f>
        <v>42811</v>
      </c>
      <c r="E63" s="13"/>
      <c r="F63" s="13"/>
      <c r="G63" s="23"/>
      <c r="H63" s="23"/>
      <c r="I63" s="23"/>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row>
    <row r="64" spans="1:65" s="7" customFormat="1" ht="12" x14ac:dyDescent="0.2">
      <c r="A64" s="30" t="s">
        <v>11</v>
      </c>
      <c r="B64" s="31" t="s">
        <v>12</v>
      </c>
      <c r="C64" s="32">
        <v>42803</v>
      </c>
      <c r="D64" s="32">
        <v>42808</v>
      </c>
      <c r="E64" s="33">
        <v>0.6</v>
      </c>
      <c r="F64" s="25"/>
      <c r="G64" s="27">
        <f t="shared" ref="G64:G67" si="31">D64-C64+1</f>
        <v>6</v>
      </c>
      <c r="H64" s="28" t="str">
        <f t="shared" ref="H64:H68" si="32">IF(F64-D64&gt;0,F64-D64&amp;"days","0")</f>
        <v>0</v>
      </c>
      <c r="I64" s="34" t="s">
        <v>210</v>
      </c>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row>
    <row r="65" spans="1:65" s="7" customFormat="1" ht="33.75" x14ac:dyDescent="0.2">
      <c r="A65" s="30" t="s">
        <v>179</v>
      </c>
      <c r="B65" s="31" t="s">
        <v>233</v>
      </c>
      <c r="C65" s="32">
        <v>42803</v>
      </c>
      <c r="D65" s="32">
        <v>42807</v>
      </c>
      <c r="E65" s="33">
        <v>0.9</v>
      </c>
      <c r="F65" s="25"/>
      <c r="G65" s="27">
        <f t="shared" si="31"/>
        <v>5</v>
      </c>
      <c r="H65" s="28" t="str">
        <f t="shared" si="32"/>
        <v>0</v>
      </c>
      <c r="I65" s="34" t="s">
        <v>237</v>
      </c>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row>
    <row r="66" spans="1:65" s="7" customFormat="1" ht="33.75" x14ac:dyDescent="0.2">
      <c r="A66" s="30" t="s">
        <v>124</v>
      </c>
      <c r="B66" s="31" t="s">
        <v>38</v>
      </c>
      <c r="C66" s="32">
        <v>42800</v>
      </c>
      <c r="D66" s="32">
        <v>42801</v>
      </c>
      <c r="E66" s="33">
        <v>1</v>
      </c>
      <c r="F66" s="25"/>
      <c r="G66" s="27">
        <f t="shared" si="31"/>
        <v>2</v>
      </c>
      <c r="H66" s="28" t="str">
        <f t="shared" si="32"/>
        <v>0</v>
      </c>
      <c r="I66" s="34" t="s">
        <v>209</v>
      </c>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row>
    <row r="67" spans="1:65" s="7" customFormat="1" ht="22.5" x14ac:dyDescent="0.2">
      <c r="A67" s="30" t="s">
        <v>167</v>
      </c>
      <c r="B67" s="31" t="s">
        <v>12</v>
      </c>
      <c r="C67" s="32">
        <v>42801</v>
      </c>
      <c r="D67" s="32">
        <v>42802</v>
      </c>
      <c r="E67" s="33">
        <v>1</v>
      </c>
      <c r="F67" s="25">
        <v>42802</v>
      </c>
      <c r="G67" s="27">
        <f t="shared" si="31"/>
        <v>2</v>
      </c>
      <c r="H67" s="28" t="str">
        <f t="shared" si="32"/>
        <v>0</v>
      </c>
      <c r="I67" s="34" t="s">
        <v>208</v>
      </c>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row>
    <row r="68" spans="1:65" s="7" customFormat="1" ht="90" x14ac:dyDescent="0.2">
      <c r="A68" s="30" t="s">
        <v>108</v>
      </c>
      <c r="B68" s="31" t="s">
        <v>40</v>
      </c>
      <c r="C68" s="32">
        <v>42795</v>
      </c>
      <c r="D68" s="32">
        <v>42801</v>
      </c>
      <c r="E68" s="33">
        <v>1</v>
      </c>
      <c r="F68" s="25"/>
      <c r="G68" s="27">
        <f>D68-C68+1</f>
        <v>7</v>
      </c>
      <c r="H68" s="28" t="str">
        <f t="shared" si="32"/>
        <v>0</v>
      </c>
      <c r="I68" s="34" t="s">
        <v>189</v>
      </c>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row>
    <row r="69" spans="1:65" s="50" customFormat="1" ht="12" x14ac:dyDescent="0.2">
      <c r="A69" s="42" t="s">
        <v>211</v>
      </c>
      <c r="B69" s="43" t="s">
        <v>232</v>
      </c>
      <c r="C69" s="44">
        <v>42802</v>
      </c>
      <c r="D69" s="44">
        <v>42809</v>
      </c>
      <c r="E69" s="45">
        <v>0.9</v>
      </c>
      <c r="F69" s="44">
        <v>42809</v>
      </c>
      <c r="G69" s="46">
        <f t="shared" ref="G69" si="33">D69-C69+1</f>
        <v>8</v>
      </c>
      <c r="H69" s="47" t="str">
        <f t="shared" ref="H69" si="34">IF(F69-D69&gt;0,F69-D69&amp;"days","0")</f>
        <v>0</v>
      </c>
      <c r="I69" s="51" t="s">
        <v>212</v>
      </c>
      <c r="J69" s="49"/>
      <c r="K69" s="49"/>
      <c r="L69" s="49"/>
      <c r="M69" s="49"/>
      <c r="N69" s="49"/>
      <c r="O69" s="49"/>
      <c r="P69" s="49"/>
      <c r="Q69" s="49"/>
      <c r="R69" s="49"/>
      <c r="S69" s="49"/>
      <c r="T69" s="49"/>
      <c r="U69" s="49"/>
      <c r="V69" s="49"/>
      <c r="W69" s="49"/>
      <c r="X69" s="49"/>
      <c r="Y69" s="49"/>
      <c r="Z69" s="49"/>
      <c r="AA69" s="49"/>
      <c r="AB69" s="49"/>
      <c r="AC69" s="49"/>
      <c r="AD69" s="49"/>
      <c r="AE69" s="49"/>
      <c r="AF69" s="49"/>
      <c r="AG69" s="49"/>
      <c r="AH69" s="49"/>
      <c r="AI69" s="49"/>
      <c r="AJ69" s="49"/>
      <c r="AK69" s="49"/>
      <c r="AL69" s="49"/>
      <c r="AM69" s="49"/>
      <c r="AN69" s="49"/>
      <c r="AO69" s="49"/>
      <c r="AP69" s="49"/>
      <c r="AQ69" s="49"/>
      <c r="AR69" s="49"/>
      <c r="AS69" s="49"/>
      <c r="AT69" s="49"/>
      <c r="AU69" s="49"/>
      <c r="AV69" s="49"/>
      <c r="AW69" s="49"/>
      <c r="AX69" s="49"/>
      <c r="AY69" s="49"/>
      <c r="AZ69" s="49"/>
      <c r="BA69" s="49"/>
      <c r="BB69" s="49"/>
      <c r="BC69" s="49"/>
      <c r="BD69" s="49"/>
      <c r="BE69" s="49"/>
      <c r="BF69" s="49"/>
      <c r="BG69" s="49"/>
      <c r="BH69" s="49"/>
      <c r="BI69" s="49"/>
      <c r="BJ69" s="49"/>
      <c r="BK69" s="49"/>
      <c r="BL69" s="49"/>
      <c r="BM69" s="49"/>
    </row>
    <row r="70" spans="1:65" s="50" customFormat="1" ht="12" x14ac:dyDescent="0.2">
      <c r="A70" s="42" t="s">
        <v>213</v>
      </c>
      <c r="B70" s="43" t="s">
        <v>233</v>
      </c>
      <c r="C70" s="44">
        <v>42803</v>
      </c>
      <c r="D70" s="44">
        <v>42811</v>
      </c>
      <c r="E70" s="45">
        <v>0.1</v>
      </c>
      <c r="F70" s="44"/>
      <c r="G70" s="46">
        <f t="shared" ref="G70" si="35">D70-C70+1</f>
        <v>9</v>
      </c>
      <c r="H70" s="47" t="str">
        <f t="shared" ref="H70:H74" si="36">IF(F70-D70&gt;0,F70-D70&amp;"days","0")</f>
        <v>0</v>
      </c>
      <c r="I70" s="51" t="s">
        <v>234</v>
      </c>
      <c r="J70" s="49"/>
      <c r="K70" s="49"/>
      <c r="L70" s="49"/>
      <c r="M70" s="49"/>
      <c r="N70" s="49"/>
      <c r="O70" s="49"/>
      <c r="P70" s="49"/>
      <c r="Q70" s="49"/>
      <c r="R70" s="49"/>
      <c r="S70" s="49"/>
      <c r="T70" s="49"/>
      <c r="U70" s="49"/>
      <c r="V70" s="49"/>
      <c r="W70" s="49"/>
      <c r="X70" s="49"/>
      <c r="Y70" s="49"/>
      <c r="Z70" s="49"/>
      <c r="AA70" s="49"/>
      <c r="AB70" s="49"/>
      <c r="AC70" s="49"/>
      <c r="AD70" s="49"/>
      <c r="AE70" s="49"/>
      <c r="AF70" s="49"/>
      <c r="AG70" s="49"/>
      <c r="AH70" s="49"/>
      <c r="AI70" s="49"/>
      <c r="AJ70" s="49"/>
      <c r="AK70" s="49"/>
      <c r="AL70" s="49"/>
      <c r="AM70" s="49"/>
      <c r="AN70" s="49"/>
      <c r="AO70" s="49"/>
      <c r="AP70" s="49"/>
      <c r="AQ70" s="49"/>
      <c r="AR70" s="49"/>
      <c r="AS70" s="49"/>
      <c r="AT70" s="49"/>
      <c r="AU70" s="49"/>
      <c r="AV70" s="49"/>
      <c r="AW70" s="49"/>
      <c r="AX70" s="49"/>
      <c r="AY70" s="49"/>
      <c r="AZ70" s="49"/>
      <c r="BA70" s="49"/>
      <c r="BB70" s="49"/>
      <c r="BC70" s="49"/>
      <c r="BD70" s="49"/>
      <c r="BE70" s="49"/>
      <c r="BF70" s="49"/>
      <c r="BG70" s="49"/>
      <c r="BH70" s="49"/>
      <c r="BI70" s="49"/>
      <c r="BJ70" s="49"/>
      <c r="BK70" s="49"/>
      <c r="BL70" s="49"/>
      <c r="BM70" s="49"/>
    </row>
    <row r="71" spans="1:65" s="50" customFormat="1" ht="33.75" x14ac:dyDescent="0.2">
      <c r="A71" s="30" t="s">
        <v>155</v>
      </c>
      <c r="B71" s="30" t="s">
        <v>235</v>
      </c>
      <c r="C71" s="44">
        <v>42803</v>
      </c>
      <c r="D71" s="44">
        <v>42804</v>
      </c>
      <c r="E71" s="53">
        <v>1</v>
      </c>
      <c r="F71" s="44">
        <v>42804</v>
      </c>
      <c r="G71" s="46">
        <f>D71-C71+1</f>
        <v>2</v>
      </c>
      <c r="H71" s="47" t="str">
        <f t="shared" si="36"/>
        <v>0</v>
      </c>
      <c r="I71" s="34" t="s">
        <v>236</v>
      </c>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49"/>
      <c r="AS71" s="49"/>
      <c r="AT71" s="49"/>
      <c r="AU71" s="49"/>
      <c r="AV71" s="49"/>
      <c r="AW71" s="49"/>
      <c r="AX71" s="49"/>
      <c r="AY71" s="49"/>
      <c r="AZ71" s="49"/>
      <c r="BA71" s="49"/>
      <c r="BB71" s="49"/>
      <c r="BC71" s="49"/>
      <c r="BD71" s="49"/>
      <c r="BE71" s="49"/>
      <c r="BF71" s="49"/>
      <c r="BG71" s="49"/>
      <c r="BH71" s="49"/>
      <c r="BI71" s="49"/>
      <c r="BJ71" s="49"/>
      <c r="BK71" s="49"/>
      <c r="BL71" s="49"/>
      <c r="BM71" s="49"/>
    </row>
    <row r="72" spans="1:65" s="7" customFormat="1" ht="90" x14ac:dyDescent="0.2">
      <c r="A72" s="1" t="s">
        <v>135</v>
      </c>
      <c r="B72" s="24" t="s">
        <v>129</v>
      </c>
      <c r="C72" s="25">
        <v>42794</v>
      </c>
      <c r="D72" s="25">
        <v>42802</v>
      </c>
      <c r="E72" s="26">
        <v>1</v>
      </c>
      <c r="F72" s="25">
        <v>42802</v>
      </c>
      <c r="G72" s="27">
        <f t="shared" ref="G72:G74" si="37">D72-C72+1</f>
        <v>9</v>
      </c>
      <c r="H72" s="28" t="str">
        <f t="shared" si="36"/>
        <v>0</v>
      </c>
      <c r="I72" s="55" t="s">
        <v>238</v>
      </c>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row>
    <row r="73" spans="1:65" s="7" customFormat="1" ht="12" x14ac:dyDescent="0.2">
      <c r="A73" s="30" t="s">
        <v>85</v>
      </c>
      <c r="B73" s="31" t="s">
        <v>193</v>
      </c>
      <c r="C73" s="32">
        <v>42802</v>
      </c>
      <c r="D73" s="32">
        <v>42803</v>
      </c>
      <c r="E73" s="33">
        <v>1</v>
      </c>
      <c r="F73" s="25">
        <v>42803</v>
      </c>
      <c r="G73" s="27">
        <f t="shared" si="37"/>
        <v>2</v>
      </c>
      <c r="H73" s="28" t="str">
        <f t="shared" si="36"/>
        <v>0</v>
      </c>
      <c r="I73" s="34" t="s">
        <v>239</v>
      </c>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row>
    <row r="74" spans="1:65" s="7" customFormat="1" ht="12" x14ac:dyDescent="0.2">
      <c r="A74" s="30" t="s">
        <v>180</v>
      </c>
      <c r="B74" s="31" t="s">
        <v>35</v>
      </c>
      <c r="C74" s="32">
        <v>42804</v>
      </c>
      <c r="D74" s="32">
        <v>42804</v>
      </c>
      <c r="E74" s="33">
        <v>1</v>
      </c>
      <c r="F74" s="25">
        <v>42804</v>
      </c>
      <c r="G74" s="27">
        <f t="shared" si="37"/>
        <v>1</v>
      </c>
      <c r="H74" s="28" t="str">
        <f t="shared" si="36"/>
        <v>0</v>
      </c>
      <c r="I74" s="29" t="s">
        <v>240</v>
      </c>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row>
    <row r="75" spans="1:65" s="2" customFormat="1" ht="24" customHeight="1" x14ac:dyDescent="0.2">
      <c r="A75" s="8" t="s">
        <v>6</v>
      </c>
      <c r="B75" s="22"/>
      <c r="C75" s="13">
        <f>MIN(C76:C85)</f>
        <v>42802</v>
      </c>
      <c r="D75" s="13">
        <f>MAX(D76:D85)</f>
        <v>42810</v>
      </c>
      <c r="E75" s="13"/>
      <c r="F75" s="13"/>
      <c r="G75" s="23"/>
      <c r="H75" s="23"/>
      <c r="I75" s="23"/>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row>
    <row r="76" spans="1:65" s="7" customFormat="1" ht="12" x14ac:dyDescent="0.2">
      <c r="A76" s="30" t="s">
        <v>11</v>
      </c>
      <c r="B76" s="31" t="s">
        <v>241</v>
      </c>
      <c r="C76" s="32">
        <v>42803</v>
      </c>
      <c r="D76" s="32">
        <v>42808</v>
      </c>
      <c r="E76" s="33">
        <v>1</v>
      </c>
      <c r="F76" s="25">
        <v>42808</v>
      </c>
      <c r="G76" s="27">
        <f t="shared" ref="G76" si="38">D76-C76+1</f>
        <v>6</v>
      </c>
      <c r="H76" s="28" t="str">
        <f t="shared" ref="H76:H83" si="39">IF(F76-D76&gt;0,F76-D76&amp;"days","0")</f>
        <v>0</v>
      </c>
      <c r="I76" s="34" t="s">
        <v>210</v>
      </c>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row>
    <row r="77" spans="1:65" s="7" customFormat="1" ht="45" x14ac:dyDescent="0.2">
      <c r="A77" s="30" t="s">
        <v>108</v>
      </c>
      <c r="B77" s="31" t="s">
        <v>243</v>
      </c>
      <c r="C77" s="32">
        <v>42808</v>
      </c>
      <c r="D77" s="32">
        <v>42809</v>
      </c>
      <c r="E77" s="33">
        <v>1</v>
      </c>
      <c r="F77" s="25">
        <v>42809</v>
      </c>
      <c r="G77" s="27">
        <f>D77-C77+1</f>
        <v>2</v>
      </c>
      <c r="H77" s="28" t="str">
        <f t="shared" si="39"/>
        <v>0</v>
      </c>
      <c r="I77" s="34" t="s">
        <v>253</v>
      </c>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row>
    <row r="78" spans="1:65" s="50" customFormat="1" ht="12" x14ac:dyDescent="0.2">
      <c r="A78" s="30" t="s">
        <v>242</v>
      </c>
      <c r="B78" s="30" t="s">
        <v>243</v>
      </c>
      <c r="C78" s="44">
        <v>42807</v>
      </c>
      <c r="D78" s="44">
        <v>42807</v>
      </c>
      <c r="E78" s="53">
        <v>1</v>
      </c>
      <c r="F78" s="44">
        <v>42807</v>
      </c>
      <c r="G78" s="46">
        <f>D78-C78+1</f>
        <v>1</v>
      </c>
      <c r="H78" s="47" t="str">
        <f t="shared" si="39"/>
        <v>0</v>
      </c>
      <c r="I78" s="34" t="s">
        <v>244</v>
      </c>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49"/>
      <c r="AW78" s="49"/>
      <c r="AX78" s="49"/>
      <c r="AY78" s="49"/>
      <c r="AZ78" s="49"/>
      <c r="BA78" s="49"/>
      <c r="BB78" s="49"/>
      <c r="BC78" s="49"/>
      <c r="BD78" s="49"/>
      <c r="BE78" s="49"/>
      <c r="BF78" s="49"/>
      <c r="BG78" s="49"/>
      <c r="BH78" s="49"/>
      <c r="BI78" s="49"/>
      <c r="BJ78" s="49"/>
      <c r="BK78" s="49"/>
      <c r="BL78" s="49"/>
      <c r="BM78" s="49"/>
    </row>
    <row r="79" spans="1:65" s="7" customFormat="1" ht="12" x14ac:dyDescent="0.2">
      <c r="A79" s="30" t="s">
        <v>85</v>
      </c>
      <c r="B79" s="31" t="s">
        <v>193</v>
      </c>
      <c r="C79" s="32">
        <v>42808</v>
      </c>
      <c r="D79" s="32">
        <v>42810</v>
      </c>
      <c r="E79" s="33">
        <v>1</v>
      </c>
      <c r="F79" s="25">
        <v>42810</v>
      </c>
      <c r="G79" s="27">
        <f t="shared" ref="G79:G85" si="40">D79-C79+1</f>
        <v>3</v>
      </c>
      <c r="H79" s="28" t="str">
        <f t="shared" si="39"/>
        <v>0</v>
      </c>
      <c r="I79" s="34" t="s">
        <v>252</v>
      </c>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row>
    <row r="80" spans="1:65" s="7" customFormat="1" ht="33.75" x14ac:dyDescent="0.2">
      <c r="A80" s="30" t="s">
        <v>179</v>
      </c>
      <c r="B80" s="31" t="s">
        <v>129</v>
      </c>
      <c r="C80" s="32">
        <v>42807</v>
      </c>
      <c r="D80" s="32">
        <v>42810</v>
      </c>
      <c r="E80" s="33">
        <v>1</v>
      </c>
      <c r="F80" s="25">
        <v>42810</v>
      </c>
      <c r="G80" s="27">
        <f t="shared" si="40"/>
        <v>4</v>
      </c>
      <c r="H80" s="28" t="str">
        <f t="shared" si="39"/>
        <v>0</v>
      </c>
      <c r="I80" s="34" t="s">
        <v>247</v>
      </c>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row>
    <row r="81" spans="1:65" s="7" customFormat="1" ht="12" x14ac:dyDescent="0.2">
      <c r="A81" s="1" t="s">
        <v>135</v>
      </c>
      <c r="B81" s="24" t="s">
        <v>129</v>
      </c>
      <c r="C81" s="25">
        <v>42808</v>
      </c>
      <c r="D81" s="25">
        <v>42808</v>
      </c>
      <c r="E81" s="26">
        <v>1</v>
      </c>
      <c r="F81" s="25">
        <v>42808</v>
      </c>
      <c r="G81" s="27">
        <f t="shared" si="40"/>
        <v>1</v>
      </c>
      <c r="H81" s="28" t="str">
        <f t="shared" si="39"/>
        <v>0</v>
      </c>
      <c r="I81" s="55" t="s">
        <v>246</v>
      </c>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row>
    <row r="82" spans="1:65" s="50" customFormat="1" ht="12" x14ac:dyDescent="0.2">
      <c r="A82" s="42" t="s">
        <v>211</v>
      </c>
      <c r="B82" s="43" t="s">
        <v>38</v>
      </c>
      <c r="C82" s="44">
        <v>42802</v>
      </c>
      <c r="D82" s="44">
        <v>42809</v>
      </c>
      <c r="E82" s="45">
        <v>1</v>
      </c>
      <c r="F82" s="44">
        <v>42808</v>
      </c>
      <c r="G82" s="46">
        <f t="shared" si="40"/>
        <v>8</v>
      </c>
      <c r="H82" s="47" t="str">
        <f t="shared" si="39"/>
        <v>0</v>
      </c>
      <c r="I82" s="51" t="s">
        <v>245</v>
      </c>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49"/>
      <c r="AO82" s="49"/>
      <c r="AP82" s="49"/>
      <c r="AQ82" s="49"/>
      <c r="AR82" s="49"/>
      <c r="AS82" s="49"/>
      <c r="AT82" s="49"/>
      <c r="AU82" s="49"/>
      <c r="AV82" s="49"/>
      <c r="AW82" s="49"/>
      <c r="AX82" s="49"/>
      <c r="AY82" s="49"/>
      <c r="AZ82" s="49"/>
      <c r="BA82" s="49"/>
      <c r="BB82" s="49"/>
      <c r="BC82" s="49"/>
      <c r="BD82" s="49"/>
      <c r="BE82" s="49"/>
      <c r="BF82" s="49"/>
      <c r="BG82" s="49"/>
      <c r="BH82" s="49"/>
      <c r="BI82" s="49"/>
      <c r="BJ82" s="49"/>
      <c r="BK82" s="49"/>
      <c r="BL82" s="49"/>
      <c r="BM82" s="49"/>
    </row>
    <row r="83" spans="1:65" s="7" customFormat="1" ht="12" x14ac:dyDescent="0.2">
      <c r="A83" s="30" t="s">
        <v>17</v>
      </c>
      <c r="B83" s="31" t="s">
        <v>18</v>
      </c>
      <c r="C83" s="32">
        <v>42808</v>
      </c>
      <c r="D83" s="32">
        <v>42808</v>
      </c>
      <c r="E83" s="33">
        <v>1</v>
      </c>
      <c r="F83" s="25">
        <v>42808</v>
      </c>
      <c r="G83" s="27">
        <f t="shared" si="40"/>
        <v>1</v>
      </c>
      <c r="H83" s="28" t="str">
        <f t="shared" si="39"/>
        <v>0</v>
      </c>
      <c r="I83" s="29" t="s">
        <v>248</v>
      </c>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row>
    <row r="84" spans="1:65" s="7" customFormat="1" ht="33.75" x14ac:dyDescent="0.2">
      <c r="A84" s="30" t="s">
        <v>249</v>
      </c>
      <c r="B84" s="31" t="s">
        <v>251</v>
      </c>
      <c r="C84" s="32">
        <v>42808</v>
      </c>
      <c r="D84" s="32">
        <v>42809</v>
      </c>
      <c r="E84" s="33">
        <v>1</v>
      </c>
      <c r="F84" s="25">
        <v>42809</v>
      </c>
      <c r="G84" s="27">
        <f t="shared" si="40"/>
        <v>2</v>
      </c>
      <c r="H84" s="28" t="str">
        <f t="shared" ref="H84:H85" si="41">IF(F84-D84&gt;0,F84-D84&amp;"days","0")</f>
        <v>0</v>
      </c>
      <c r="I84" s="34" t="s">
        <v>250</v>
      </c>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row>
    <row r="85" spans="1:65" s="7" customFormat="1" ht="12" x14ac:dyDescent="0.2">
      <c r="A85" s="30" t="s">
        <v>175</v>
      </c>
      <c r="B85" s="31" t="s">
        <v>176</v>
      </c>
      <c r="C85" s="32">
        <v>42809</v>
      </c>
      <c r="D85" s="32">
        <v>42809</v>
      </c>
      <c r="E85" s="33">
        <v>1</v>
      </c>
      <c r="F85" s="25">
        <v>42809</v>
      </c>
      <c r="G85" s="27">
        <f t="shared" si="40"/>
        <v>1</v>
      </c>
      <c r="H85" s="28" t="str">
        <f t="shared" si="41"/>
        <v>0</v>
      </c>
      <c r="I85" s="29" t="s">
        <v>263</v>
      </c>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row>
    <row r="86" spans="1:65" s="50" customFormat="1" ht="12" x14ac:dyDescent="0.2">
      <c r="A86" s="42"/>
      <c r="B86" s="43"/>
      <c r="C86" s="44"/>
      <c r="D86" s="44"/>
      <c r="E86" s="45"/>
      <c r="F86" s="44"/>
      <c r="G86" s="46"/>
      <c r="H86" s="47"/>
      <c r="I86" s="51"/>
      <c r="J86" s="49"/>
      <c r="K86" s="49"/>
      <c r="L86" s="49"/>
      <c r="M86" s="49"/>
      <c r="N86" s="49"/>
      <c r="O86" s="49"/>
      <c r="P86" s="49"/>
      <c r="Q86" s="49"/>
      <c r="R86" s="49"/>
      <c r="S86" s="49"/>
      <c r="T86" s="49"/>
      <c r="U86" s="49"/>
      <c r="V86" s="49"/>
      <c r="W86" s="49"/>
      <c r="X86" s="49"/>
      <c r="Y86" s="49"/>
      <c r="Z86" s="49"/>
      <c r="AA86" s="49"/>
      <c r="AB86" s="49"/>
      <c r="AC86" s="49"/>
      <c r="AD86" s="49"/>
      <c r="AE86" s="49"/>
      <c r="AF86" s="49"/>
      <c r="AG86" s="49"/>
      <c r="AH86" s="49"/>
      <c r="AI86" s="49"/>
      <c r="AJ86" s="49"/>
      <c r="AK86" s="49"/>
      <c r="AL86" s="49"/>
      <c r="AM86" s="49"/>
      <c r="AN86" s="49"/>
      <c r="AO86" s="49"/>
      <c r="AP86" s="49"/>
      <c r="AQ86" s="49"/>
      <c r="AR86" s="49"/>
      <c r="AS86" s="49"/>
      <c r="AT86" s="49"/>
      <c r="AU86" s="49"/>
      <c r="AV86" s="49"/>
      <c r="AW86" s="49"/>
      <c r="AX86" s="49"/>
      <c r="AY86" s="49"/>
      <c r="AZ86" s="49"/>
      <c r="BA86" s="49"/>
      <c r="BB86" s="49"/>
      <c r="BC86" s="49"/>
      <c r="BD86" s="49"/>
      <c r="BE86" s="49"/>
      <c r="BF86" s="49"/>
      <c r="BG86" s="49"/>
      <c r="BH86" s="49"/>
      <c r="BI86" s="49"/>
      <c r="BJ86" s="49"/>
      <c r="BK86" s="49"/>
      <c r="BL86" s="49"/>
      <c r="BM86" s="49"/>
    </row>
    <row r="87" spans="1:65" s="2" customFormat="1" ht="24" customHeight="1" x14ac:dyDescent="0.2">
      <c r="A87" s="8" t="s">
        <v>6</v>
      </c>
      <c r="B87" s="22"/>
      <c r="C87" s="13">
        <f>MIN(C88:C98)</f>
        <v>42814</v>
      </c>
      <c r="D87" s="13">
        <f>MAX(D88:D98)</f>
        <v>42825</v>
      </c>
      <c r="E87" s="13"/>
      <c r="F87" s="13"/>
      <c r="G87" s="23"/>
      <c r="H87" s="23"/>
      <c r="I87" s="23"/>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row>
    <row r="88" spans="1:65" s="7" customFormat="1" ht="12" x14ac:dyDescent="0.2">
      <c r="A88" s="30" t="s">
        <v>11</v>
      </c>
      <c r="B88" s="31" t="s">
        <v>264</v>
      </c>
      <c r="C88" s="32">
        <v>42815</v>
      </c>
      <c r="D88" s="32">
        <v>42817</v>
      </c>
      <c r="E88" s="33">
        <v>1</v>
      </c>
      <c r="F88" s="25">
        <v>42817</v>
      </c>
      <c r="G88" s="27">
        <f t="shared" ref="G88:G92" si="42">D88-C88+1</f>
        <v>3</v>
      </c>
      <c r="H88" s="28" t="str">
        <f t="shared" ref="H88:H93" si="43">IF(F88-D88&gt;0,F88-D88&amp;"days","0")</f>
        <v>0</v>
      </c>
      <c r="I88" s="34" t="s">
        <v>265</v>
      </c>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row>
    <row r="89" spans="1:65" s="50" customFormat="1" ht="12" x14ac:dyDescent="0.2">
      <c r="A89" s="42" t="s">
        <v>213</v>
      </c>
      <c r="B89" s="43" t="s">
        <v>129</v>
      </c>
      <c r="C89" s="44">
        <v>42814</v>
      </c>
      <c r="D89" s="44">
        <v>42818</v>
      </c>
      <c r="E89" s="45">
        <v>1</v>
      </c>
      <c r="F89" s="44">
        <v>42818</v>
      </c>
      <c r="G89" s="46">
        <f t="shared" si="42"/>
        <v>5</v>
      </c>
      <c r="H89" s="47" t="str">
        <f t="shared" si="43"/>
        <v>0</v>
      </c>
      <c r="I89" s="51" t="s">
        <v>266</v>
      </c>
      <c r="J89" s="49"/>
      <c r="K89" s="49"/>
      <c r="L89" s="49"/>
      <c r="M89" s="49"/>
      <c r="N89" s="49"/>
      <c r="O89" s="49"/>
      <c r="P89" s="49"/>
      <c r="Q89" s="49"/>
      <c r="R89" s="49"/>
      <c r="S89" s="49"/>
      <c r="T89" s="49"/>
      <c r="U89" s="49"/>
      <c r="V89" s="49"/>
      <c r="W89" s="49"/>
      <c r="X89" s="49"/>
      <c r="Y89" s="49"/>
      <c r="Z89" s="49"/>
      <c r="AA89" s="49"/>
      <c r="AB89" s="49"/>
      <c r="AC89" s="49"/>
      <c r="AD89" s="49"/>
      <c r="AE89" s="49"/>
      <c r="AF89" s="49"/>
      <c r="AG89" s="49"/>
      <c r="AH89" s="49"/>
      <c r="AI89" s="49"/>
      <c r="AJ89" s="49"/>
      <c r="AK89" s="49"/>
      <c r="AL89" s="49"/>
      <c r="AM89" s="49"/>
      <c r="AN89" s="49"/>
      <c r="AO89" s="49"/>
      <c r="AP89" s="49"/>
      <c r="AQ89" s="49"/>
      <c r="AR89" s="49"/>
      <c r="AS89" s="49"/>
      <c r="AT89" s="49"/>
      <c r="AU89" s="49"/>
      <c r="AV89" s="49"/>
      <c r="AW89" s="49"/>
      <c r="AX89" s="49"/>
      <c r="AY89" s="49"/>
      <c r="AZ89" s="49"/>
      <c r="BA89" s="49"/>
      <c r="BB89" s="49"/>
      <c r="BC89" s="49"/>
      <c r="BD89" s="49"/>
      <c r="BE89" s="49"/>
      <c r="BF89" s="49"/>
      <c r="BG89" s="49"/>
      <c r="BH89" s="49"/>
      <c r="BI89" s="49"/>
      <c r="BJ89" s="49"/>
      <c r="BK89" s="49"/>
      <c r="BL89" s="49"/>
      <c r="BM89" s="49"/>
    </row>
    <row r="90" spans="1:65" s="7" customFormat="1" ht="12" x14ac:dyDescent="0.2">
      <c r="A90" s="30" t="s">
        <v>137</v>
      </c>
      <c r="B90" s="31" t="s">
        <v>267</v>
      </c>
      <c r="C90" s="32">
        <v>42814</v>
      </c>
      <c r="D90" s="32">
        <v>42814</v>
      </c>
      <c r="E90" s="33">
        <v>1</v>
      </c>
      <c r="F90" s="25">
        <v>42814</v>
      </c>
      <c r="G90" s="27">
        <f t="shared" si="42"/>
        <v>1</v>
      </c>
      <c r="H90" s="28" t="str">
        <f t="shared" si="43"/>
        <v>0</v>
      </c>
      <c r="I90" s="29" t="s">
        <v>268</v>
      </c>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row>
    <row r="91" spans="1:65" s="7" customFormat="1" ht="12" x14ac:dyDescent="0.2">
      <c r="A91" s="30" t="s">
        <v>180</v>
      </c>
      <c r="B91" s="31" t="s">
        <v>269</v>
      </c>
      <c r="C91" s="32">
        <v>42815</v>
      </c>
      <c r="D91" s="32">
        <v>42817</v>
      </c>
      <c r="E91" s="33">
        <v>1</v>
      </c>
      <c r="F91" s="25">
        <v>42817</v>
      </c>
      <c r="G91" s="27">
        <f t="shared" si="42"/>
        <v>3</v>
      </c>
      <c r="H91" s="28" t="str">
        <f t="shared" si="43"/>
        <v>0</v>
      </c>
      <c r="I91" s="29" t="s">
        <v>270</v>
      </c>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row>
    <row r="92" spans="1:65" s="7" customFormat="1" ht="12" x14ac:dyDescent="0.2">
      <c r="A92" s="30" t="s">
        <v>124</v>
      </c>
      <c r="B92" s="31" t="s">
        <v>38</v>
      </c>
      <c r="C92" s="32">
        <v>42814</v>
      </c>
      <c r="D92" s="32">
        <v>42814</v>
      </c>
      <c r="E92" s="33">
        <v>1</v>
      </c>
      <c r="F92" s="25">
        <v>42814</v>
      </c>
      <c r="G92" s="27">
        <f t="shared" si="42"/>
        <v>1</v>
      </c>
      <c r="H92" s="28" t="str">
        <f t="shared" si="43"/>
        <v>0</v>
      </c>
      <c r="I92" s="34" t="s">
        <v>271</v>
      </c>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row>
    <row r="93" spans="1:65" s="7" customFormat="1" ht="12" x14ac:dyDescent="0.2">
      <c r="A93" s="30" t="s">
        <v>108</v>
      </c>
      <c r="B93" s="31" t="s">
        <v>235</v>
      </c>
      <c r="C93" s="32">
        <v>42816</v>
      </c>
      <c r="D93" s="32">
        <v>42817</v>
      </c>
      <c r="E93" s="33">
        <v>1</v>
      </c>
      <c r="F93" s="25">
        <v>42817</v>
      </c>
      <c r="G93" s="27">
        <f>D93-C93+1</f>
        <v>2</v>
      </c>
      <c r="H93" s="28" t="str">
        <f t="shared" si="43"/>
        <v>0</v>
      </c>
      <c r="I93" s="34" t="s">
        <v>272</v>
      </c>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row>
    <row r="94" spans="1:65" s="50" customFormat="1" ht="12" x14ac:dyDescent="0.2">
      <c r="A94" s="42" t="s">
        <v>273</v>
      </c>
      <c r="B94" s="43" t="s">
        <v>274</v>
      </c>
      <c r="C94" s="44">
        <v>42814</v>
      </c>
      <c r="D94" s="44">
        <v>42825</v>
      </c>
      <c r="E94" s="45">
        <v>0.1</v>
      </c>
      <c r="F94" s="44"/>
      <c r="G94" s="46">
        <f>D94-C94+1</f>
        <v>12</v>
      </c>
      <c r="H94" s="47" t="str">
        <f t="shared" ref="H94" si="44">IF(F94-D94&gt;0,F94-D94&amp;"days","0")</f>
        <v>0</v>
      </c>
      <c r="I94" s="51" t="s">
        <v>275</v>
      </c>
      <c r="J94" s="49"/>
      <c r="K94" s="49"/>
      <c r="L94" s="49"/>
      <c r="M94" s="49"/>
      <c r="N94" s="49"/>
      <c r="O94" s="49"/>
      <c r="P94" s="49"/>
      <c r="Q94" s="49"/>
      <c r="R94" s="49"/>
      <c r="S94" s="49"/>
      <c r="T94" s="49"/>
      <c r="U94" s="49"/>
      <c r="V94" s="49"/>
      <c r="W94" s="49"/>
      <c r="X94" s="49"/>
      <c r="Y94" s="49"/>
      <c r="Z94" s="49"/>
      <c r="AA94" s="49"/>
      <c r="AB94" s="49"/>
      <c r="AC94" s="49"/>
      <c r="AD94" s="49"/>
      <c r="AE94" s="49"/>
      <c r="AF94" s="49"/>
      <c r="AG94" s="49"/>
      <c r="AH94" s="49"/>
      <c r="AI94" s="49"/>
      <c r="AJ94" s="49"/>
      <c r="AK94" s="49"/>
      <c r="AL94" s="49"/>
      <c r="AM94" s="49"/>
      <c r="AN94" s="49"/>
      <c r="AO94" s="49"/>
      <c r="AP94" s="49"/>
      <c r="AQ94" s="49"/>
      <c r="AR94" s="49"/>
      <c r="AS94" s="49"/>
      <c r="AT94" s="49"/>
      <c r="AU94" s="49"/>
      <c r="AV94" s="49"/>
      <c r="AW94" s="49"/>
      <c r="AX94" s="49"/>
      <c r="AY94" s="49"/>
      <c r="AZ94" s="49"/>
      <c r="BA94" s="49"/>
      <c r="BB94" s="49"/>
      <c r="BC94" s="49"/>
      <c r="BD94" s="49"/>
      <c r="BE94" s="49"/>
      <c r="BF94" s="49"/>
      <c r="BG94" s="49"/>
      <c r="BH94" s="49"/>
      <c r="BI94" s="49"/>
      <c r="BJ94" s="49"/>
      <c r="BK94" s="49"/>
      <c r="BL94" s="49"/>
      <c r="BM94" s="49"/>
    </row>
    <row r="95" spans="1:65" s="7" customFormat="1" ht="12" x14ac:dyDescent="0.2">
      <c r="A95" s="30" t="s">
        <v>34</v>
      </c>
      <c r="B95" s="31" t="s">
        <v>269</v>
      </c>
      <c r="C95" s="32">
        <v>42817</v>
      </c>
      <c r="D95" s="32">
        <v>42818</v>
      </c>
      <c r="E95" s="33">
        <v>1</v>
      </c>
      <c r="F95" s="25">
        <v>42818</v>
      </c>
      <c r="G95" s="27">
        <f>D95-C95+1</f>
        <v>2</v>
      </c>
      <c r="H95" s="28" t="str">
        <f>IF(F95-D95&gt;0,F95-D95&amp;"days","0")</f>
        <v>0</v>
      </c>
      <c r="I95" s="29" t="s">
        <v>276</v>
      </c>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row>
    <row r="96" spans="1:65" s="7" customFormat="1" ht="12" x14ac:dyDescent="0.2">
      <c r="A96" s="30" t="s">
        <v>175</v>
      </c>
      <c r="B96" s="31" t="s">
        <v>176</v>
      </c>
      <c r="C96" s="32">
        <v>42817</v>
      </c>
      <c r="D96" s="32">
        <v>42819</v>
      </c>
      <c r="E96" s="33">
        <v>0.8</v>
      </c>
      <c r="F96" s="25"/>
      <c r="G96" s="27">
        <f t="shared" ref="G96:G98" si="45">D96-C96+1</f>
        <v>3</v>
      </c>
      <c r="H96" s="28" t="str">
        <f t="shared" ref="H96:H98" si="46">IF(F96-D96&gt;0,F96-D96&amp;"days","0")</f>
        <v>0</v>
      </c>
      <c r="I96" s="29" t="s">
        <v>277</v>
      </c>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row>
    <row r="97" spans="1:65" s="7" customFormat="1" ht="22.5" x14ac:dyDescent="0.2">
      <c r="A97" s="1" t="s">
        <v>135</v>
      </c>
      <c r="B97" s="24" t="s">
        <v>129</v>
      </c>
      <c r="C97" s="25">
        <v>42817</v>
      </c>
      <c r="D97" s="25">
        <v>42817</v>
      </c>
      <c r="E97" s="26">
        <v>1</v>
      </c>
      <c r="F97" s="25">
        <v>42817</v>
      </c>
      <c r="G97" s="27">
        <f t="shared" si="45"/>
        <v>1</v>
      </c>
      <c r="H97" s="28" t="str">
        <f t="shared" si="46"/>
        <v>0</v>
      </c>
      <c r="I97" s="55" t="s">
        <v>278</v>
      </c>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row>
    <row r="98" spans="1:65" s="7" customFormat="1" ht="22.5" x14ac:dyDescent="0.2">
      <c r="A98" s="30" t="s">
        <v>17</v>
      </c>
      <c r="B98" s="31" t="s">
        <v>18</v>
      </c>
      <c r="C98" s="32">
        <v>42817</v>
      </c>
      <c r="D98" s="32">
        <v>42817</v>
      </c>
      <c r="E98" s="33">
        <v>1</v>
      </c>
      <c r="F98" s="25">
        <v>42817</v>
      </c>
      <c r="G98" s="27">
        <f t="shared" si="45"/>
        <v>1</v>
      </c>
      <c r="H98" s="28" t="str">
        <f t="shared" si="46"/>
        <v>0</v>
      </c>
      <c r="I98" s="34" t="s">
        <v>279</v>
      </c>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row>
    <row r="99" spans="1:65" s="2" customFormat="1" ht="24" customHeight="1" x14ac:dyDescent="0.2">
      <c r="A99" s="8" t="s">
        <v>6</v>
      </c>
      <c r="B99" s="22"/>
      <c r="C99" s="13">
        <f>MIN(C100:C112)</f>
        <v>42821</v>
      </c>
      <c r="D99" s="13">
        <f>MAX(D100:D112)</f>
        <v>42839</v>
      </c>
      <c r="E99" s="13"/>
      <c r="F99" s="13"/>
      <c r="G99" s="23"/>
      <c r="H99" s="23"/>
      <c r="I99" s="23"/>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row>
    <row r="100" spans="1:65" s="65" customFormat="1" ht="12" x14ac:dyDescent="0.2">
      <c r="A100" s="57" t="s">
        <v>211</v>
      </c>
      <c r="B100" s="58" t="s">
        <v>38</v>
      </c>
      <c r="C100" s="59">
        <v>42821</v>
      </c>
      <c r="D100" s="59">
        <v>42822</v>
      </c>
      <c r="E100" s="60">
        <v>1</v>
      </c>
      <c r="F100" s="59">
        <v>42822</v>
      </c>
      <c r="G100" s="61">
        <f t="shared" ref="G100:G102" si="47">D100-C100+1</f>
        <v>2</v>
      </c>
      <c r="H100" s="62" t="str">
        <f t="shared" ref="H100:H102" si="48">IF(F100-D100&gt;0,F100-D100&amp;"days","0")</f>
        <v>0</v>
      </c>
      <c r="I100" s="63" t="s">
        <v>293</v>
      </c>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c r="AK100" s="64"/>
      <c r="AL100" s="64"/>
      <c r="AM100" s="64"/>
      <c r="AN100" s="64"/>
      <c r="AO100" s="64"/>
      <c r="AP100" s="64"/>
      <c r="AQ100" s="64"/>
      <c r="AR100" s="64"/>
      <c r="AS100" s="64"/>
      <c r="AT100" s="64"/>
      <c r="AU100" s="64"/>
      <c r="AV100" s="64"/>
      <c r="AW100" s="64"/>
      <c r="AX100" s="64"/>
      <c r="AY100" s="64"/>
      <c r="AZ100" s="64"/>
      <c r="BA100" s="64"/>
      <c r="BB100" s="64"/>
      <c r="BC100" s="64"/>
      <c r="BD100" s="64"/>
      <c r="BE100" s="64"/>
      <c r="BF100" s="64"/>
      <c r="BG100" s="64"/>
      <c r="BH100" s="64"/>
      <c r="BI100" s="64"/>
      <c r="BJ100" s="64"/>
      <c r="BK100" s="64"/>
      <c r="BL100" s="64"/>
      <c r="BM100" s="64"/>
    </row>
    <row r="101" spans="1:65" s="7" customFormat="1" ht="12" x14ac:dyDescent="0.2">
      <c r="A101" s="30" t="s">
        <v>186</v>
      </c>
      <c r="B101" s="31" t="s">
        <v>18</v>
      </c>
      <c r="C101" s="32">
        <v>42822</v>
      </c>
      <c r="D101" s="32">
        <v>42822</v>
      </c>
      <c r="E101" s="33">
        <v>1</v>
      </c>
      <c r="F101" s="25">
        <v>42822</v>
      </c>
      <c r="G101" s="27">
        <f t="shared" si="47"/>
        <v>1</v>
      </c>
      <c r="H101" s="28" t="str">
        <f t="shared" si="48"/>
        <v>0</v>
      </c>
      <c r="I101" s="29" t="s">
        <v>287</v>
      </c>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row>
    <row r="102" spans="1:65" s="7" customFormat="1" ht="12" x14ac:dyDescent="0.2">
      <c r="A102" s="30" t="s">
        <v>286</v>
      </c>
      <c r="B102" s="31" t="s">
        <v>290</v>
      </c>
      <c r="C102" s="32">
        <v>42822</v>
      </c>
      <c r="D102" s="32">
        <v>42825</v>
      </c>
      <c r="E102" s="33">
        <v>1</v>
      </c>
      <c r="F102" s="25">
        <v>42825</v>
      </c>
      <c r="G102" s="27">
        <f t="shared" si="47"/>
        <v>4</v>
      </c>
      <c r="H102" s="28" t="str">
        <f t="shared" si="48"/>
        <v>0</v>
      </c>
      <c r="I102" s="48" t="s">
        <v>296</v>
      </c>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row>
    <row r="103" spans="1:65" s="7" customFormat="1" ht="12" x14ac:dyDescent="0.2">
      <c r="A103" s="30" t="s">
        <v>288</v>
      </c>
      <c r="B103" s="31" t="s">
        <v>35</v>
      </c>
      <c r="C103" s="32">
        <v>42822</v>
      </c>
      <c r="D103" s="32">
        <v>42822</v>
      </c>
      <c r="E103" s="33">
        <v>1</v>
      </c>
      <c r="F103" s="25">
        <v>42822</v>
      </c>
      <c r="G103" s="27">
        <f>D103-C103+1</f>
        <v>1</v>
      </c>
      <c r="H103" s="28" t="str">
        <f>IF(F103-D103&gt;0,F103-D103&amp;"days","0")</f>
        <v>0</v>
      </c>
      <c r="I103" s="29" t="s">
        <v>289</v>
      </c>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row>
    <row r="104" spans="1:65" s="50" customFormat="1" ht="12" x14ac:dyDescent="0.2">
      <c r="A104" s="42" t="s">
        <v>291</v>
      </c>
      <c r="B104" s="43" t="s">
        <v>292</v>
      </c>
      <c r="C104" s="44">
        <v>42821</v>
      </c>
      <c r="D104" s="44">
        <v>42839</v>
      </c>
      <c r="E104" s="45">
        <v>0.2</v>
      </c>
      <c r="F104" s="44"/>
      <c r="G104" s="46">
        <f>D104-C104+1</f>
        <v>19</v>
      </c>
      <c r="H104" s="47" t="str">
        <f t="shared" ref="H104:H110" si="49">IF(F104-D104&gt;0,F104-D104&amp;"days","0")</f>
        <v>0</v>
      </c>
      <c r="I104" s="51" t="s">
        <v>285</v>
      </c>
      <c r="J104" s="49"/>
      <c r="K104" s="49"/>
      <c r="L104" s="49"/>
      <c r="M104" s="49"/>
      <c r="N104" s="49"/>
      <c r="O104" s="49"/>
      <c r="P104" s="49"/>
      <c r="Q104" s="49"/>
      <c r="R104" s="49"/>
      <c r="S104" s="49"/>
      <c r="T104" s="49"/>
      <c r="U104" s="49"/>
      <c r="V104" s="49"/>
      <c r="W104" s="49"/>
      <c r="X104" s="49"/>
      <c r="Y104" s="49"/>
      <c r="Z104" s="49"/>
      <c r="AA104" s="49"/>
      <c r="AB104" s="49"/>
      <c r="AC104" s="49"/>
      <c r="AD104" s="49"/>
      <c r="AE104" s="49"/>
      <c r="AF104" s="49"/>
      <c r="AG104" s="49"/>
      <c r="AH104" s="49"/>
      <c r="AI104" s="49"/>
      <c r="AJ104" s="49"/>
      <c r="AK104" s="49"/>
      <c r="AL104" s="49"/>
      <c r="AM104" s="49"/>
      <c r="AN104" s="49"/>
      <c r="AO104" s="49"/>
      <c r="AP104" s="49"/>
      <c r="AQ104" s="49"/>
      <c r="AR104" s="49"/>
      <c r="AS104" s="49"/>
      <c r="AT104" s="49"/>
      <c r="AU104" s="49"/>
      <c r="AV104" s="49"/>
      <c r="AW104" s="49"/>
      <c r="AX104" s="49"/>
      <c r="AY104" s="49"/>
      <c r="AZ104" s="49"/>
      <c r="BA104" s="49"/>
      <c r="BB104" s="49"/>
      <c r="BC104" s="49"/>
      <c r="BD104" s="49"/>
      <c r="BE104" s="49"/>
      <c r="BF104" s="49"/>
      <c r="BG104" s="49"/>
      <c r="BH104" s="49"/>
      <c r="BI104" s="49"/>
      <c r="BJ104" s="49"/>
      <c r="BK104" s="49"/>
      <c r="BL104" s="49"/>
      <c r="BM104" s="49"/>
    </row>
    <row r="105" spans="1:65" s="7" customFormat="1" ht="12" x14ac:dyDescent="0.2">
      <c r="A105" s="30" t="s">
        <v>124</v>
      </c>
      <c r="B105" s="31" t="s">
        <v>38</v>
      </c>
      <c r="C105" s="32">
        <v>42823</v>
      </c>
      <c r="D105" s="32">
        <v>42825</v>
      </c>
      <c r="E105" s="33">
        <v>1</v>
      </c>
      <c r="F105" s="25">
        <v>42825</v>
      </c>
      <c r="G105" s="27">
        <f t="shared" ref="G105:G107" si="50">D105-C105+1</f>
        <v>3</v>
      </c>
      <c r="H105" s="28" t="str">
        <f t="shared" si="49"/>
        <v>0</v>
      </c>
      <c r="I105" s="34" t="s">
        <v>297</v>
      </c>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row>
    <row r="106" spans="1:65" s="7" customFormat="1" ht="22.5" x14ac:dyDescent="0.2">
      <c r="A106" s="1" t="s">
        <v>135</v>
      </c>
      <c r="B106" s="24" t="s">
        <v>294</v>
      </c>
      <c r="C106" s="25">
        <v>42825</v>
      </c>
      <c r="D106" s="25">
        <v>42825</v>
      </c>
      <c r="E106" s="26">
        <v>1</v>
      </c>
      <c r="F106" s="25">
        <v>42825</v>
      </c>
      <c r="G106" s="27">
        <f t="shared" si="50"/>
        <v>1</v>
      </c>
      <c r="H106" s="28" t="str">
        <f t="shared" si="49"/>
        <v>0</v>
      </c>
      <c r="I106" s="55" t="s">
        <v>295</v>
      </c>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row>
    <row r="107" spans="1:65" s="7" customFormat="1" ht="45" x14ac:dyDescent="0.2">
      <c r="A107" s="30" t="s">
        <v>179</v>
      </c>
      <c r="B107" s="31" t="s">
        <v>129</v>
      </c>
      <c r="C107" s="32">
        <v>42823</v>
      </c>
      <c r="D107" s="32">
        <v>42824</v>
      </c>
      <c r="E107" s="33">
        <v>1</v>
      </c>
      <c r="F107" s="25">
        <v>42824</v>
      </c>
      <c r="G107" s="27">
        <f t="shared" si="50"/>
        <v>2</v>
      </c>
      <c r="H107" s="28" t="str">
        <f t="shared" si="49"/>
        <v>0</v>
      </c>
      <c r="I107" s="34" t="s">
        <v>298</v>
      </c>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row>
    <row r="108" spans="1:65" s="7" customFormat="1" ht="33.75" x14ac:dyDescent="0.2">
      <c r="A108" s="30" t="s">
        <v>108</v>
      </c>
      <c r="B108" s="31" t="s">
        <v>299</v>
      </c>
      <c r="C108" s="32">
        <v>42823</v>
      </c>
      <c r="D108" s="32">
        <v>42824</v>
      </c>
      <c r="E108" s="33">
        <v>1</v>
      </c>
      <c r="F108" s="25">
        <v>42824</v>
      </c>
      <c r="G108" s="27">
        <f>D108-C108+1</f>
        <v>2</v>
      </c>
      <c r="H108" s="28" t="str">
        <f t="shared" si="49"/>
        <v>0</v>
      </c>
      <c r="I108" s="34" t="s">
        <v>300</v>
      </c>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row>
    <row r="109" spans="1:65" s="50" customFormat="1" ht="12" x14ac:dyDescent="0.2">
      <c r="A109" s="42" t="s">
        <v>301</v>
      </c>
      <c r="B109" s="43" t="s">
        <v>302</v>
      </c>
      <c r="C109" s="44">
        <v>42824</v>
      </c>
      <c r="D109" s="44">
        <v>42832</v>
      </c>
      <c r="E109" s="45">
        <v>0.2</v>
      </c>
      <c r="F109" s="44"/>
      <c r="G109" s="46">
        <f>D109-C109+1</f>
        <v>9</v>
      </c>
      <c r="H109" s="47" t="str">
        <f t="shared" si="49"/>
        <v>0</v>
      </c>
      <c r="I109" s="51" t="s">
        <v>275</v>
      </c>
      <c r="J109" s="49"/>
      <c r="K109" s="49"/>
      <c r="L109" s="49"/>
      <c r="M109" s="49"/>
      <c r="N109" s="49"/>
      <c r="O109" s="49"/>
      <c r="P109" s="49"/>
      <c r="Q109" s="49"/>
      <c r="R109" s="49"/>
      <c r="S109" s="49"/>
      <c r="T109" s="49"/>
      <c r="U109" s="49"/>
      <c r="V109" s="49"/>
      <c r="W109" s="49"/>
      <c r="X109" s="49"/>
      <c r="Y109" s="49"/>
      <c r="Z109" s="49"/>
      <c r="AA109" s="49"/>
      <c r="AB109" s="49"/>
      <c r="AC109" s="49"/>
      <c r="AD109" s="49"/>
      <c r="AE109" s="49"/>
      <c r="AF109" s="49"/>
      <c r="AG109" s="49"/>
      <c r="AH109" s="49"/>
      <c r="AI109" s="49"/>
      <c r="AJ109" s="49"/>
      <c r="AK109" s="49"/>
      <c r="AL109" s="49"/>
      <c r="AM109" s="49"/>
      <c r="AN109" s="49"/>
      <c r="AO109" s="49"/>
      <c r="AP109" s="49"/>
      <c r="AQ109" s="49"/>
      <c r="AR109" s="49"/>
      <c r="AS109" s="49"/>
      <c r="AT109" s="49"/>
      <c r="AU109" s="49"/>
      <c r="AV109" s="49"/>
      <c r="AW109" s="49"/>
      <c r="AX109" s="49"/>
      <c r="AY109" s="49"/>
      <c r="AZ109" s="49"/>
      <c r="BA109" s="49"/>
      <c r="BB109" s="49"/>
      <c r="BC109" s="49"/>
      <c r="BD109" s="49"/>
      <c r="BE109" s="49"/>
      <c r="BF109" s="49"/>
      <c r="BG109" s="49"/>
      <c r="BH109" s="49"/>
      <c r="BI109" s="49"/>
      <c r="BJ109" s="49"/>
      <c r="BK109" s="49"/>
      <c r="BL109" s="49"/>
      <c r="BM109" s="49"/>
    </row>
    <row r="110" spans="1:65" s="7" customFormat="1" ht="12" x14ac:dyDescent="0.2">
      <c r="A110" s="30" t="s">
        <v>37</v>
      </c>
      <c r="B110" s="31" t="s">
        <v>38</v>
      </c>
      <c r="C110" s="32">
        <v>42822</v>
      </c>
      <c r="D110" s="32">
        <v>42823</v>
      </c>
      <c r="E110" s="33">
        <v>1</v>
      </c>
      <c r="F110" s="25">
        <v>42823</v>
      </c>
      <c r="G110" s="27">
        <f t="shared" ref="G110" si="51">D110-C110+1</f>
        <v>2</v>
      </c>
      <c r="H110" s="28" t="str">
        <f t="shared" si="49"/>
        <v>0</v>
      </c>
      <c r="I110" s="34" t="s">
        <v>303</v>
      </c>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row>
    <row r="111" spans="1:65" s="50" customFormat="1" ht="12" x14ac:dyDescent="0.2">
      <c r="A111" s="42" t="s">
        <v>34</v>
      </c>
      <c r="B111" s="43" t="s">
        <v>302</v>
      </c>
      <c r="C111" s="44">
        <v>42824</v>
      </c>
      <c r="D111" s="44">
        <v>42824</v>
      </c>
      <c r="E111" s="45">
        <v>0.9</v>
      </c>
      <c r="F111" s="44"/>
      <c r="G111" s="46">
        <f>D111-C111+1</f>
        <v>1</v>
      </c>
      <c r="H111" s="47" t="str">
        <f>IF(F111-D111&gt;0,F111-D111&amp;"days","0")</f>
        <v>0</v>
      </c>
      <c r="I111" s="48" t="s">
        <v>305</v>
      </c>
      <c r="J111" s="49"/>
      <c r="K111" s="49"/>
      <c r="L111" s="49"/>
      <c r="M111" s="49"/>
      <c r="N111" s="49"/>
      <c r="O111" s="49"/>
      <c r="P111" s="49"/>
      <c r="Q111" s="49"/>
      <c r="R111" s="49"/>
      <c r="S111" s="49"/>
      <c r="T111" s="49"/>
      <c r="U111" s="49"/>
      <c r="V111" s="49"/>
      <c r="W111" s="49"/>
      <c r="X111" s="49"/>
      <c r="Y111" s="49"/>
      <c r="Z111" s="49"/>
      <c r="AA111" s="49"/>
      <c r="AB111" s="49"/>
      <c r="AC111" s="49"/>
      <c r="AD111" s="49"/>
      <c r="AE111" s="49"/>
      <c r="AF111" s="49"/>
      <c r="AG111" s="49"/>
      <c r="AH111" s="49"/>
      <c r="AI111" s="49"/>
      <c r="AJ111" s="49"/>
      <c r="AK111" s="49"/>
      <c r="AL111" s="49"/>
      <c r="AM111" s="49"/>
      <c r="AN111" s="49"/>
      <c r="AO111" s="49"/>
      <c r="AP111" s="49"/>
      <c r="AQ111" s="49"/>
      <c r="AR111" s="49"/>
      <c r="AS111" s="49"/>
      <c r="AT111" s="49"/>
      <c r="AU111" s="49"/>
      <c r="AV111" s="49"/>
      <c r="AW111" s="49"/>
      <c r="AX111" s="49"/>
      <c r="AY111" s="49"/>
      <c r="AZ111" s="49"/>
      <c r="BA111" s="49"/>
      <c r="BB111" s="49"/>
      <c r="BC111" s="49"/>
      <c r="BD111" s="49"/>
      <c r="BE111" s="49"/>
      <c r="BF111" s="49"/>
      <c r="BG111" s="49"/>
      <c r="BH111" s="49"/>
      <c r="BI111" s="49"/>
      <c r="BJ111" s="49"/>
      <c r="BK111" s="49"/>
      <c r="BL111" s="49"/>
      <c r="BM111" s="49"/>
    </row>
    <row r="112" spans="1:65" s="37" customFormat="1" ht="12" x14ac:dyDescent="0.2">
      <c r="A112" s="30" t="s">
        <v>14</v>
      </c>
      <c r="B112" s="31" t="s">
        <v>18</v>
      </c>
      <c r="C112" s="32">
        <v>42824</v>
      </c>
      <c r="D112" s="32">
        <v>42824</v>
      </c>
      <c r="E112" s="33">
        <v>1</v>
      </c>
      <c r="F112" s="25">
        <v>42824</v>
      </c>
      <c r="G112" s="27">
        <f t="shared" ref="G112" si="52">D112-C112+1</f>
        <v>1</v>
      </c>
      <c r="H112" s="28" t="str">
        <f t="shared" ref="H112" si="53">IF(F112-D112&gt;0,F112-D112&amp;"days","0")</f>
        <v>0</v>
      </c>
      <c r="I112" s="29" t="s">
        <v>304</v>
      </c>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row>
    <row r="113" spans="1:65" s="2" customFormat="1" ht="24" customHeight="1" x14ac:dyDescent="0.2">
      <c r="A113" s="8" t="s">
        <v>6</v>
      </c>
      <c r="B113" s="22"/>
      <c r="C113" s="13">
        <f>MIN(C114:C123)</f>
        <v>42821</v>
      </c>
      <c r="D113" s="13">
        <f>MAX(D114:D123)</f>
        <v>42839</v>
      </c>
      <c r="E113" s="13"/>
      <c r="F113" s="13"/>
      <c r="G113" s="23"/>
      <c r="H113" s="23"/>
      <c r="I113" s="23"/>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row>
    <row r="114" spans="1:65" s="7" customFormat="1" ht="12" x14ac:dyDescent="0.2">
      <c r="A114" s="30" t="s">
        <v>11</v>
      </c>
      <c r="B114" s="31" t="s">
        <v>264</v>
      </c>
      <c r="C114" s="32">
        <v>42831</v>
      </c>
      <c r="D114" s="32">
        <v>42832</v>
      </c>
      <c r="E114" s="33">
        <v>1</v>
      </c>
      <c r="F114" s="25">
        <v>42832</v>
      </c>
      <c r="G114" s="27">
        <f t="shared" ref="G114:G116" si="54">D114-C114+1</f>
        <v>2</v>
      </c>
      <c r="H114" s="28" t="str">
        <f t="shared" ref="H114:H116" si="55">IF(F114-D114&gt;0,F114-D114&amp;"days","0")</f>
        <v>0</v>
      </c>
      <c r="I114" s="34" t="s">
        <v>338</v>
      </c>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row>
    <row r="115" spans="1:65" s="7" customFormat="1" ht="12" x14ac:dyDescent="0.2">
      <c r="A115" s="1" t="s">
        <v>135</v>
      </c>
      <c r="B115" s="24" t="s">
        <v>294</v>
      </c>
      <c r="C115" s="25">
        <v>42828</v>
      </c>
      <c r="D115" s="25">
        <v>42830</v>
      </c>
      <c r="E115" s="26">
        <v>1</v>
      </c>
      <c r="F115" s="25">
        <v>42830</v>
      </c>
      <c r="G115" s="27">
        <f t="shared" si="54"/>
        <v>3</v>
      </c>
      <c r="H115" s="28" t="str">
        <f t="shared" si="55"/>
        <v>0</v>
      </c>
      <c r="I115" s="55" t="s">
        <v>342</v>
      </c>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row>
    <row r="116" spans="1:65" s="7" customFormat="1" ht="12" x14ac:dyDescent="0.2">
      <c r="A116" s="30" t="s">
        <v>124</v>
      </c>
      <c r="B116" s="31" t="s">
        <v>38</v>
      </c>
      <c r="C116" s="32">
        <v>42830</v>
      </c>
      <c r="D116" s="32">
        <v>42831</v>
      </c>
      <c r="E116" s="33">
        <v>1</v>
      </c>
      <c r="F116" s="25">
        <v>42831</v>
      </c>
      <c r="G116" s="27">
        <f t="shared" si="54"/>
        <v>2</v>
      </c>
      <c r="H116" s="28" t="str">
        <f t="shared" si="55"/>
        <v>0</v>
      </c>
      <c r="I116" s="34" t="s">
        <v>339</v>
      </c>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row>
    <row r="117" spans="1:65" s="7" customFormat="1" ht="12" x14ac:dyDescent="0.2">
      <c r="A117" s="30" t="s">
        <v>340</v>
      </c>
      <c r="B117" s="31" t="s">
        <v>38</v>
      </c>
      <c r="C117" s="32">
        <v>42831</v>
      </c>
      <c r="D117" s="32">
        <v>42831</v>
      </c>
      <c r="E117" s="33">
        <v>1</v>
      </c>
      <c r="F117" s="25">
        <v>42831</v>
      </c>
      <c r="G117" s="27">
        <f t="shared" ref="G117" si="56">D117-C117+1</f>
        <v>1</v>
      </c>
      <c r="H117" s="28" t="str">
        <f t="shared" ref="H117:H123" si="57">IF(F117-D117&gt;0,F117-D117&amp;"days","0")</f>
        <v>0</v>
      </c>
      <c r="I117" s="34" t="s">
        <v>341</v>
      </c>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row>
    <row r="118" spans="1:65" s="50" customFormat="1" ht="12" x14ac:dyDescent="0.2">
      <c r="A118" s="42" t="s">
        <v>291</v>
      </c>
      <c r="B118" s="43" t="s">
        <v>292</v>
      </c>
      <c r="C118" s="44">
        <v>42821</v>
      </c>
      <c r="D118" s="44">
        <v>42839</v>
      </c>
      <c r="E118" s="45">
        <v>0.8</v>
      </c>
      <c r="F118" s="44"/>
      <c r="G118" s="46">
        <f>D118-C118+1</f>
        <v>19</v>
      </c>
      <c r="H118" s="47" t="str">
        <f t="shared" si="57"/>
        <v>0</v>
      </c>
      <c r="I118" s="51" t="s">
        <v>285</v>
      </c>
      <c r="J118" s="49"/>
      <c r="K118" s="49"/>
      <c r="L118" s="49"/>
      <c r="M118" s="49"/>
      <c r="N118" s="49"/>
      <c r="O118" s="49"/>
      <c r="P118" s="49"/>
      <c r="Q118" s="49"/>
      <c r="R118" s="49"/>
      <c r="S118" s="49"/>
      <c r="T118" s="49"/>
      <c r="U118" s="49"/>
      <c r="V118" s="49"/>
      <c r="W118" s="49"/>
      <c r="X118" s="49"/>
      <c r="Y118" s="49"/>
      <c r="Z118" s="49"/>
      <c r="AA118" s="49"/>
      <c r="AB118" s="49"/>
      <c r="AC118" s="49"/>
      <c r="AD118" s="49"/>
      <c r="AE118" s="49"/>
      <c r="AF118" s="49"/>
      <c r="AG118" s="49"/>
      <c r="AH118" s="49"/>
      <c r="AI118" s="49"/>
      <c r="AJ118" s="49"/>
      <c r="AK118" s="49"/>
      <c r="AL118" s="49"/>
      <c r="AM118" s="49"/>
      <c r="AN118" s="49"/>
      <c r="AO118" s="49"/>
      <c r="AP118" s="49"/>
      <c r="AQ118" s="49"/>
      <c r="AR118" s="49"/>
      <c r="AS118" s="49"/>
      <c r="AT118" s="49"/>
      <c r="AU118" s="49"/>
      <c r="AV118" s="49"/>
      <c r="AW118" s="49"/>
      <c r="AX118" s="49"/>
      <c r="AY118" s="49"/>
      <c r="AZ118" s="49"/>
      <c r="BA118" s="49"/>
      <c r="BB118" s="49"/>
      <c r="BC118" s="49"/>
      <c r="BD118" s="49"/>
      <c r="BE118" s="49"/>
      <c r="BF118" s="49"/>
      <c r="BG118" s="49"/>
      <c r="BH118" s="49"/>
      <c r="BI118" s="49"/>
      <c r="BJ118" s="49"/>
      <c r="BK118" s="49"/>
      <c r="BL118" s="49"/>
      <c r="BM118" s="49"/>
    </row>
    <row r="119" spans="1:65" s="7" customFormat="1" ht="22.5" x14ac:dyDescent="0.2">
      <c r="A119" s="30" t="s">
        <v>108</v>
      </c>
      <c r="B119" s="31" t="s">
        <v>299</v>
      </c>
      <c r="C119" s="32">
        <v>42830</v>
      </c>
      <c r="D119" s="32">
        <v>42832</v>
      </c>
      <c r="E119" s="33">
        <v>1</v>
      </c>
      <c r="F119" s="25">
        <v>42832</v>
      </c>
      <c r="G119" s="27">
        <f>D119-C119+1</f>
        <v>3</v>
      </c>
      <c r="H119" s="28" t="str">
        <f t="shared" si="57"/>
        <v>0</v>
      </c>
      <c r="I119" s="34" t="s">
        <v>343</v>
      </c>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row>
    <row r="120" spans="1:65" s="7" customFormat="1" ht="12" x14ac:dyDescent="0.2">
      <c r="A120" s="30" t="s">
        <v>85</v>
      </c>
      <c r="B120" s="31" t="s">
        <v>193</v>
      </c>
      <c r="C120" s="32">
        <v>42831</v>
      </c>
      <c r="D120" s="32">
        <v>42836</v>
      </c>
      <c r="E120" s="33">
        <v>0.3</v>
      </c>
      <c r="F120" s="25"/>
      <c r="G120" s="27">
        <f t="shared" ref="G120:G121" si="58">D120-C120+1</f>
        <v>6</v>
      </c>
      <c r="H120" s="28" t="str">
        <f t="shared" si="57"/>
        <v>0</v>
      </c>
      <c r="I120" s="34" t="s">
        <v>344</v>
      </c>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row>
    <row r="121" spans="1:65" s="7" customFormat="1" ht="22.5" x14ac:dyDescent="0.2">
      <c r="A121" s="30" t="s">
        <v>179</v>
      </c>
      <c r="B121" s="31" t="s">
        <v>129</v>
      </c>
      <c r="C121" s="32">
        <v>42832</v>
      </c>
      <c r="D121" s="32">
        <v>42832</v>
      </c>
      <c r="E121" s="33">
        <v>1</v>
      </c>
      <c r="F121" s="25">
        <v>42832</v>
      </c>
      <c r="G121" s="27">
        <f t="shared" si="58"/>
        <v>1</v>
      </c>
      <c r="H121" s="28" t="str">
        <f t="shared" si="57"/>
        <v>0</v>
      </c>
      <c r="I121" s="34" t="s">
        <v>345</v>
      </c>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row>
    <row r="122" spans="1:65" s="50" customFormat="1" ht="12" x14ac:dyDescent="0.2">
      <c r="A122" s="42" t="s">
        <v>301</v>
      </c>
      <c r="B122" s="43" t="s">
        <v>302</v>
      </c>
      <c r="C122" s="44">
        <v>42824</v>
      </c>
      <c r="D122" s="44">
        <v>42832</v>
      </c>
      <c r="E122" s="45">
        <v>1</v>
      </c>
      <c r="F122" s="44">
        <v>42832</v>
      </c>
      <c r="G122" s="46">
        <f>D122-C122+1</f>
        <v>9</v>
      </c>
      <c r="H122" s="47" t="str">
        <f t="shared" si="57"/>
        <v>0</v>
      </c>
      <c r="I122" s="51" t="s">
        <v>346</v>
      </c>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c r="AM122" s="49"/>
      <c r="AN122" s="49"/>
      <c r="AO122" s="49"/>
      <c r="AP122" s="49"/>
      <c r="AQ122" s="49"/>
      <c r="AR122" s="49"/>
      <c r="AS122" s="49"/>
      <c r="AT122" s="49"/>
      <c r="AU122" s="49"/>
      <c r="AV122" s="49"/>
      <c r="AW122" s="49"/>
      <c r="AX122" s="49"/>
      <c r="AY122" s="49"/>
      <c r="AZ122" s="49"/>
      <c r="BA122" s="49"/>
      <c r="BB122" s="49"/>
      <c r="BC122" s="49"/>
      <c r="BD122" s="49"/>
      <c r="BE122" s="49"/>
      <c r="BF122" s="49"/>
      <c r="BG122" s="49"/>
      <c r="BH122" s="49"/>
      <c r="BI122" s="49"/>
      <c r="BJ122" s="49"/>
      <c r="BK122" s="49"/>
      <c r="BL122" s="49"/>
      <c r="BM122" s="49"/>
    </row>
    <row r="123" spans="1:65" s="7" customFormat="1" ht="12" x14ac:dyDescent="0.2">
      <c r="A123" s="30" t="s">
        <v>347</v>
      </c>
      <c r="B123" s="31" t="s">
        <v>38</v>
      </c>
      <c r="C123" s="32">
        <v>42832</v>
      </c>
      <c r="D123" s="32">
        <v>42832</v>
      </c>
      <c r="E123" s="33">
        <v>1</v>
      </c>
      <c r="F123" s="25">
        <v>42832</v>
      </c>
      <c r="G123" s="27">
        <f t="shared" ref="G123" si="59">D123-C123+1</f>
        <v>1</v>
      </c>
      <c r="H123" s="28" t="str">
        <f t="shared" si="57"/>
        <v>0</v>
      </c>
      <c r="I123" s="34" t="s">
        <v>348</v>
      </c>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row>
    <row r="124" spans="1:65" s="50" customFormat="1" ht="12" x14ac:dyDescent="0.2">
      <c r="A124" s="42" t="s">
        <v>34</v>
      </c>
      <c r="B124" s="43" t="s">
        <v>349</v>
      </c>
      <c r="C124" s="44">
        <v>42824</v>
      </c>
      <c r="D124" s="44">
        <v>42831</v>
      </c>
      <c r="E124" s="45">
        <v>1</v>
      </c>
      <c r="F124" s="44">
        <v>42831</v>
      </c>
      <c r="G124" s="46">
        <f>D124-C124+1</f>
        <v>8</v>
      </c>
      <c r="H124" s="47" t="str">
        <f>IF(F124-D124&gt;0,F124-D124&amp;"days","0")</f>
        <v>0</v>
      </c>
      <c r="I124" s="48" t="s">
        <v>350</v>
      </c>
      <c r="J124" s="49"/>
      <c r="K124" s="49"/>
      <c r="L124" s="49"/>
      <c r="M124" s="49"/>
      <c r="N124" s="49"/>
      <c r="O124" s="49"/>
      <c r="P124" s="49"/>
      <c r="Q124" s="49"/>
      <c r="R124" s="49"/>
      <c r="S124" s="49"/>
      <c r="T124" s="49"/>
      <c r="U124" s="49"/>
      <c r="V124" s="49"/>
      <c r="W124" s="49"/>
      <c r="X124" s="49"/>
      <c r="Y124" s="49"/>
      <c r="Z124" s="49"/>
      <c r="AA124" s="49"/>
      <c r="AB124" s="49"/>
      <c r="AC124" s="49"/>
      <c r="AD124" s="49"/>
      <c r="AE124" s="49"/>
      <c r="AF124" s="49"/>
      <c r="AG124" s="49"/>
      <c r="AH124" s="49"/>
      <c r="AI124" s="49"/>
      <c r="AJ124" s="49"/>
      <c r="AK124" s="49"/>
      <c r="AL124" s="49"/>
      <c r="AM124" s="49"/>
      <c r="AN124" s="49"/>
      <c r="AO124" s="49"/>
      <c r="AP124" s="49"/>
      <c r="AQ124" s="49"/>
      <c r="AR124" s="49"/>
      <c r="AS124" s="49"/>
      <c r="AT124" s="49"/>
      <c r="AU124" s="49"/>
      <c r="AV124" s="49"/>
      <c r="AW124" s="49"/>
      <c r="AX124" s="49"/>
      <c r="AY124" s="49"/>
      <c r="AZ124" s="49"/>
      <c r="BA124" s="49"/>
      <c r="BB124" s="49"/>
      <c r="BC124" s="49"/>
      <c r="BD124" s="49"/>
      <c r="BE124" s="49"/>
      <c r="BF124" s="49"/>
      <c r="BG124" s="49"/>
      <c r="BH124" s="49"/>
      <c r="BI124" s="49"/>
      <c r="BJ124" s="49"/>
      <c r="BK124" s="49"/>
      <c r="BL124" s="49"/>
      <c r="BM124" s="49"/>
    </row>
    <row r="125" spans="1:65" s="2" customFormat="1" ht="24" customHeight="1" x14ac:dyDescent="0.2">
      <c r="A125" s="8" t="s">
        <v>6</v>
      </c>
      <c r="B125" s="22"/>
      <c r="C125" s="13">
        <f>MIN(C127:C136)</f>
        <v>42821</v>
      </c>
      <c r="D125" s="13">
        <f>MAX(D127:D136)</f>
        <v>42839</v>
      </c>
      <c r="E125" s="13"/>
      <c r="F125" s="13"/>
      <c r="G125" s="23"/>
      <c r="H125" s="23"/>
      <c r="I125" s="23"/>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row>
    <row r="126" spans="1:65" s="7" customFormat="1" ht="56.25" x14ac:dyDescent="0.2">
      <c r="A126" s="30" t="s">
        <v>11</v>
      </c>
      <c r="B126" s="31" t="s">
        <v>12</v>
      </c>
      <c r="C126" s="32">
        <v>42835</v>
      </c>
      <c r="D126" s="32">
        <v>42838</v>
      </c>
      <c r="E126" s="33">
        <v>1</v>
      </c>
      <c r="F126" s="25">
        <v>42838</v>
      </c>
      <c r="G126" s="27">
        <f t="shared" ref="G126" si="60">D126-C126+1</f>
        <v>4</v>
      </c>
      <c r="H126" s="28" t="str">
        <f t="shared" ref="H126:H136" si="61">IF(F126-D126&gt;0,F126-D126&amp;"days","0")</f>
        <v>0</v>
      </c>
      <c r="I126" s="34" t="s">
        <v>357</v>
      </c>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row>
    <row r="127" spans="1:65" s="50" customFormat="1" ht="12" x14ac:dyDescent="0.2">
      <c r="A127" s="42" t="s">
        <v>291</v>
      </c>
      <c r="B127" s="43" t="s">
        <v>292</v>
      </c>
      <c r="C127" s="44">
        <v>42821</v>
      </c>
      <c r="D127" s="44">
        <v>42839</v>
      </c>
      <c r="E127" s="45">
        <v>0.8</v>
      </c>
      <c r="F127" s="44"/>
      <c r="G127" s="46">
        <f>D127-C127+1</f>
        <v>19</v>
      </c>
      <c r="H127" s="47" t="str">
        <f t="shared" si="61"/>
        <v>0</v>
      </c>
      <c r="I127" s="51" t="s">
        <v>361</v>
      </c>
      <c r="J127" s="49"/>
      <c r="K127" s="49"/>
      <c r="L127" s="49"/>
      <c r="M127" s="49"/>
      <c r="N127" s="49"/>
      <c r="O127" s="49"/>
      <c r="P127" s="49"/>
      <c r="Q127" s="49"/>
      <c r="R127" s="49"/>
      <c r="S127" s="49"/>
      <c r="T127" s="49"/>
      <c r="U127" s="49"/>
      <c r="V127" s="49"/>
      <c r="W127" s="49"/>
      <c r="X127" s="49"/>
      <c r="Y127" s="49"/>
      <c r="Z127" s="49"/>
      <c r="AA127" s="49"/>
      <c r="AB127" s="49"/>
      <c r="AC127" s="49"/>
      <c r="AD127" s="49"/>
      <c r="AE127" s="49"/>
      <c r="AF127" s="49"/>
      <c r="AG127" s="49"/>
      <c r="AH127" s="49"/>
      <c r="AI127" s="49"/>
      <c r="AJ127" s="49"/>
      <c r="AK127" s="49"/>
      <c r="AL127" s="49"/>
      <c r="AM127" s="49"/>
      <c r="AN127" s="49"/>
      <c r="AO127" s="49"/>
      <c r="AP127" s="49"/>
      <c r="AQ127" s="49"/>
      <c r="AR127" s="49"/>
      <c r="AS127" s="49"/>
      <c r="AT127" s="49"/>
      <c r="AU127" s="49"/>
      <c r="AV127" s="49"/>
      <c r="AW127" s="49"/>
      <c r="AX127" s="49"/>
      <c r="AY127" s="49"/>
      <c r="AZ127" s="49"/>
      <c r="BA127" s="49"/>
      <c r="BB127" s="49"/>
      <c r="BC127" s="49"/>
      <c r="BD127" s="49"/>
      <c r="BE127" s="49"/>
      <c r="BF127" s="49"/>
      <c r="BG127" s="49"/>
      <c r="BH127" s="49"/>
      <c r="BI127" s="49"/>
      <c r="BJ127" s="49"/>
      <c r="BK127" s="49"/>
      <c r="BL127" s="49"/>
      <c r="BM127" s="49"/>
    </row>
    <row r="128" spans="1:65" s="7" customFormat="1" ht="22.5" x14ac:dyDescent="0.2">
      <c r="A128" s="1" t="s">
        <v>135</v>
      </c>
      <c r="B128" s="24" t="s">
        <v>129</v>
      </c>
      <c r="C128" s="25">
        <v>42835</v>
      </c>
      <c r="D128" s="25">
        <v>42839</v>
      </c>
      <c r="E128" s="26">
        <v>1</v>
      </c>
      <c r="F128" s="25">
        <v>42839</v>
      </c>
      <c r="G128" s="27">
        <f t="shared" ref="G128:G129" si="62">D128-C128+1</f>
        <v>5</v>
      </c>
      <c r="H128" s="28" t="str">
        <f t="shared" si="61"/>
        <v>0</v>
      </c>
      <c r="I128" s="34" t="s">
        <v>373</v>
      </c>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row>
    <row r="129" spans="1:65" s="7" customFormat="1" ht="12" x14ac:dyDescent="0.2">
      <c r="A129" s="30" t="s">
        <v>175</v>
      </c>
      <c r="B129" s="31" t="s">
        <v>176</v>
      </c>
      <c r="C129" s="32">
        <v>42836</v>
      </c>
      <c r="D129" s="32">
        <v>42839</v>
      </c>
      <c r="E129" s="33">
        <v>1</v>
      </c>
      <c r="F129" s="32">
        <v>42839</v>
      </c>
      <c r="G129" s="27">
        <f t="shared" si="62"/>
        <v>4</v>
      </c>
      <c r="H129" s="28" t="str">
        <f t="shared" si="61"/>
        <v>0</v>
      </c>
      <c r="I129" s="34" t="s">
        <v>358</v>
      </c>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row>
    <row r="130" spans="1:65" s="50" customFormat="1" ht="12" x14ac:dyDescent="0.2">
      <c r="A130" s="30" t="s">
        <v>155</v>
      </c>
      <c r="B130" s="30" t="s">
        <v>235</v>
      </c>
      <c r="C130" s="32">
        <v>42836</v>
      </c>
      <c r="D130" s="32">
        <v>42838</v>
      </c>
      <c r="E130" s="33">
        <v>1</v>
      </c>
      <c r="F130" s="32">
        <v>42838</v>
      </c>
      <c r="G130" s="46">
        <f>D130-C130+1</f>
        <v>3</v>
      </c>
      <c r="H130" s="47" t="str">
        <f t="shared" si="61"/>
        <v>0</v>
      </c>
      <c r="I130" s="34" t="s">
        <v>359</v>
      </c>
      <c r="J130" s="49"/>
      <c r="K130" s="49"/>
      <c r="L130" s="49"/>
      <c r="M130" s="49"/>
      <c r="N130" s="49"/>
      <c r="O130" s="49"/>
      <c r="P130" s="49"/>
      <c r="Q130" s="49"/>
      <c r="R130" s="49"/>
      <c r="S130" s="49"/>
      <c r="T130" s="49"/>
      <c r="U130" s="49"/>
      <c r="V130" s="49"/>
      <c r="W130" s="49"/>
      <c r="X130" s="49"/>
      <c r="Y130" s="49"/>
      <c r="Z130" s="49"/>
      <c r="AA130" s="49"/>
      <c r="AB130" s="49"/>
      <c r="AC130" s="49"/>
      <c r="AD130" s="49"/>
      <c r="AE130" s="49"/>
      <c r="AF130" s="49"/>
      <c r="AG130" s="49"/>
      <c r="AH130" s="49"/>
      <c r="AI130" s="49"/>
      <c r="AJ130" s="49"/>
      <c r="AK130" s="49"/>
      <c r="AL130" s="49"/>
      <c r="AM130" s="49"/>
      <c r="AN130" s="49"/>
      <c r="AO130" s="49"/>
      <c r="AP130" s="49"/>
      <c r="AQ130" s="49"/>
      <c r="AR130" s="49"/>
      <c r="AS130" s="49"/>
      <c r="AT130" s="49"/>
      <c r="AU130" s="49"/>
      <c r="AV130" s="49"/>
      <c r="AW130" s="49"/>
      <c r="AX130" s="49"/>
      <c r="AY130" s="49"/>
      <c r="AZ130" s="49"/>
      <c r="BA130" s="49"/>
      <c r="BB130" s="49"/>
      <c r="BC130" s="49"/>
      <c r="BD130" s="49"/>
      <c r="BE130" s="49"/>
      <c r="BF130" s="49"/>
      <c r="BG130" s="49"/>
      <c r="BH130" s="49"/>
      <c r="BI130" s="49"/>
      <c r="BJ130" s="49"/>
      <c r="BK130" s="49"/>
      <c r="BL130" s="49"/>
      <c r="BM130" s="49"/>
    </row>
    <row r="131" spans="1:65" s="50" customFormat="1" ht="12" x14ac:dyDescent="0.2">
      <c r="A131" s="30" t="s">
        <v>213</v>
      </c>
      <c r="B131" s="30" t="s">
        <v>129</v>
      </c>
      <c r="C131" s="32">
        <v>42837</v>
      </c>
      <c r="D131" s="32">
        <v>42839</v>
      </c>
      <c r="E131" s="33">
        <v>1</v>
      </c>
      <c r="F131" s="32">
        <v>42839</v>
      </c>
      <c r="G131" s="46">
        <f t="shared" ref="G131:G132" si="63">D131-C131+1</f>
        <v>3</v>
      </c>
      <c r="H131" s="47" t="str">
        <f t="shared" si="61"/>
        <v>0</v>
      </c>
      <c r="I131" s="34" t="s">
        <v>360</v>
      </c>
      <c r="J131" s="49"/>
      <c r="K131" s="49"/>
      <c r="L131" s="49"/>
      <c r="M131" s="49"/>
      <c r="N131" s="49"/>
      <c r="O131" s="49"/>
      <c r="P131" s="49"/>
      <c r="Q131" s="49"/>
      <c r="R131" s="49"/>
      <c r="S131" s="49"/>
      <c r="T131" s="49"/>
      <c r="U131" s="49"/>
      <c r="V131" s="49"/>
      <c r="W131" s="49"/>
      <c r="X131" s="49"/>
      <c r="Y131" s="49"/>
      <c r="Z131" s="49"/>
      <c r="AA131" s="49"/>
      <c r="AB131" s="49"/>
      <c r="AC131" s="49"/>
      <c r="AD131" s="49"/>
      <c r="AE131" s="49"/>
      <c r="AF131" s="49"/>
      <c r="AG131" s="49"/>
      <c r="AH131" s="49"/>
      <c r="AI131" s="49"/>
      <c r="AJ131" s="49"/>
      <c r="AK131" s="49"/>
      <c r="AL131" s="49"/>
      <c r="AM131" s="49"/>
      <c r="AN131" s="49"/>
      <c r="AO131" s="49"/>
      <c r="AP131" s="49"/>
      <c r="AQ131" s="49"/>
      <c r="AR131" s="49"/>
      <c r="AS131" s="49"/>
      <c r="AT131" s="49"/>
      <c r="AU131" s="49"/>
      <c r="AV131" s="49"/>
      <c r="AW131" s="49"/>
      <c r="AX131" s="49"/>
      <c r="AY131" s="49"/>
      <c r="AZ131" s="49"/>
      <c r="BA131" s="49"/>
      <c r="BB131" s="49"/>
      <c r="BC131" s="49"/>
      <c r="BD131" s="49"/>
      <c r="BE131" s="49"/>
      <c r="BF131" s="49"/>
      <c r="BG131" s="49"/>
      <c r="BH131" s="49"/>
      <c r="BI131" s="49"/>
      <c r="BJ131" s="49"/>
      <c r="BK131" s="49"/>
      <c r="BL131" s="49"/>
      <c r="BM131" s="49"/>
    </row>
    <row r="132" spans="1:65" s="7" customFormat="1" ht="12" x14ac:dyDescent="0.2">
      <c r="A132" s="30" t="s">
        <v>124</v>
      </c>
      <c r="B132" s="31" t="s">
        <v>38</v>
      </c>
      <c r="C132" s="32">
        <v>42838</v>
      </c>
      <c r="D132" s="32">
        <v>42839</v>
      </c>
      <c r="E132" s="33">
        <v>1</v>
      </c>
      <c r="F132" s="25">
        <v>42839</v>
      </c>
      <c r="G132" s="27">
        <f t="shared" si="63"/>
        <v>2</v>
      </c>
      <c r="H132" s="28" t="str">
        <f t="shared" si="61"/>
        <v>0</v>
      </c>
      <c r="I132" s="34" t="s">
        <v>362</v>
      </c>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row>
    <row r="133" spans="1:65" s="7" customFormat="1" ht="22.5" x14ac:dyDescent="0.2">
      <c r="A133" s="30" t="s">
        <v>363</v>
      </c>
      <c r="B133" s="31" t="s">
        <v>235</v>
      </c>
      <c r="C133" s="32">
        <v>42836</v>
      </c>
      <c r="D133" s="32">
        <v>42839</v>
      </c>
      <c r="E133" s="33">
        <v>1</v>
      </c>
      <c r="F133" s="25">
        <v>42839</v>
      </c>
      <c r="G133" s="27">
        <f>D133-C133+1</f>
        <v>4</v>
      </c>
      <c r="H133" s="28" t="str">
        <f t="shared" si="61"/>
        <v>0</v>
      </c>
      <c r="I133" s="34" t="s">
        <v>364</v>
      </c>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row>
    <row r="134" spans="1:65" s="7" customFormat="1" ht="33.75" x14ac:dyDescent="0.2">
      <c r="A134" s="30" t="s">
        <v>179</v>
      </c>
      <c r="B134" s="31" t="s">
        <v>365</v>
      </c>
      <c r="C134" s="32">
        <v>42835</v>
      </c>
      <c r="D134" s="32">
        <v>42835</v>
      </c>
      <c r="E134" s="33">
        <v>1</v>
      </c>
      <c r="F134" s="25">
        <v>42835</v>
      </c>
      <c r="G134" s="27">
        <f t="shared" ref="G134:G136" si="64">D134-C134+1</f>
        <v>1</v>
      </c>
      <c r="H134" s="28" t="str">
        <f t="shared" si="61"/>
        <v>0</v>
      </c>
      <c r="I134" s="34" t="s">
        <v>366</v>
      </c>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row>
    <row r="135" spans="1:65" s="7" customFormat="1" ht="12" x14ac:dyDescent="0.2">
      <c r="A135" s="30" t="s">
        <v>39</v>
      </c>
      <c r="B135" s="31" t="s">
        <v>367</v>
      </c>
      <c r="C135" s="32">
        <v>42836</v>
      </c>
      <c r="D135" s="32">
        <v>42838</v>
      </c>
      <c r="E135" s="33">
        <v>1</v>
      </c>
      <c r="F135" s="25">
        <v>42838</v>
      </c>
      <c r="G135" s="27">
        <f t="shared" si="64"/>
        <v>3</v>
      </c>
      <c r="H135" s="28" t="str">
        <f t="shared" si="61"/>
        <v>0</v>
      </c>
      <c r="I135" s="29" t="s">
        <v>368</v>
      </c>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row>
    <row r="136" spans="1:65" s="7" customFormat="1" ht="12" x14ac:dyDescent="0.2">
      <c r="A136" s="30" t="s">
        <v>167</v>
      </c>
      <c r="B136" s="31" t="s">
        <v>12</v>
      </c>
      <c r="C136" s="32">
        <v>42839</v>
      </c>
      <c r="D136" s="32">
        <v>42839</v>
      </c>
      <c r="E136" s="33">
        <v>1</v>
      </c>
      <c r="F136" s="25">
        <v>42839</v>
      </c>
      <c r="G136" s="27">
        <f t="shared" si="64"/>
        <v>1</v>
      </c>
      <c r="H136" s="28" t="str">
        <f t="shared" si="61"/>
        <v>0</v>
      </c>
      <c r="I136" s="29" t="s">
        <v>369</v>
      </c>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row>
    <row r="137" spans="1:65" s="2" customFormat="1" ht="24" customHeight="1" x14ac:dyDescent="0.2">
      <c r="A137" s="8" t="s">
        <v>6</v>
      </c>
      <c r="B137" s="22"/>
      <c r="C137" s="13">
        <f>MIN(C138:C150)</f>
        <v>42842</v>
      </c>
      <c r="D137" s="13">
        <f>MAX(D138:D150)</f>
        <v>42849</v>
      </c>
      <c r="E137" s="13"/>
      <c r="F137" s="13"/>
      <c r="G137" s="23"/>
      <c r="H137" s="23"/>
      <c r="I137" s="23"/>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row>
    <row r="138" spans="1:65" s="7" customFormat="1" ht="12" x14ac:dyDescent="0.2">
      <c r="A138" s="30" t="s">
        <v>167</v>
      </c>
      <c r="B138" s="31" t="s">
        <v>385</v>
      </c>
      <c r="C138" s="32">
        <v>42843</v>
      </c>
      <c r="D138" s="32">
        <v>42846</v>
      </c>
      <c r="E138" s="33">
        <v>1</v>
      </c>
      <c r="F138" s="25">
        <v>42846</v>
      </c>
      <c r="G138" s="27">
        <f t="shared" ref="G138:G143" si="65">D138-C138+1</f>
        <v>4</v>
      </c>
      <c r="H138" s="28" t="str">
        <f t="shared" ref="H138:H150" si="66">IF(F138-D138&gt;0,F138-D138&amp;"days","0")</f>
        <v>0</v>
      </c>
      <c r="I138" s="29" t="s">
        <v>384</v>
      </c>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row>
    <row r="139" spans="1:65" s="7" customFormat="1" ht="22.5" x14ac:dyDescent="0.2">
      <c r="A139" s="30" t="s">
        <v>386</v>
      </c>
      <c r="B139" s="31" t="s">
        <v>290</v>
      </c>
      <c r="C139" s="32">
        <v>42842</v>
      </c>
      <c r="D139" s="32">
        <v>42846</v>
      </c>
      <c r="E139" s="33">
        <v>1</v>
      </c>
      <c r="F139" s="32">
        <v>42846</v>
      </c>
      <c r="G139" s="27">
        <f t="shared" si="65"/>
        <v>5</v>
      </c>
      <c r="H139" s="28" t="str">
        <f t="shared" si="66"/>
        <v>0</v>
      </c>
      <c r="I139" s="34" t="s">
        <v>387</v>
      </c>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row>
    <row r="140" spans="1:65" s="7" customFormat="1" ht="22.5" x14ac:dyDescent="0.2">
      <c r="A140" s="30" t="s">
        <v>388</v>
      </c>
      <c r="B140" s="31" t="s">
        <v>38</v>
      </c>
      <c r="C140" s="32">
        <v>42842</v>
      </c>
      <c r="D140" s="32">
        <v>42846</v>
      </c>
      <c r="E140" s="33">
        <v>1</v>
      </c>
      <c r="F140" s="25">
        <v>42846</v>
      </c>
      <c r="G140" s="27">
        <f t="shared" si="65"/>
        <v>5</v>
      </c>
      <c r="H140" s="28" t="str">
        <f t="shared" si="66"/>
        <v>0</v>
      </c>
      <c r="I140" s="34" t="s">
        <v>389</v>
      </c>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row>
    <row r="141" spans="1:65" s="37" customFormat="1" ht="12" x14ac:dyDescent="0.2">
      <c r="A141" s="30" t="s">
        <v>139</v>
      </c>
      <c r="B141" s="31" t="s">
        <v>390</v>
      </c>
      <c r="C141" s="32">
        <v>42843</v>
      </c>
      <c r="D141" s="32">
        <v>42843</v>
      </c>
      <c r="E141" s="33">
        <v>1</v>
      </c>
      <c r="F141" s="25">
        <v>42843</v>
      </c>
      <c r="G141" s="27">
        <f t="shared" si="65"/>
        <v>1</v>
      </c>
      <c r="H141" s="28" t="str">
        <f t="shared" si="66"/>
        <v>0</v>
      </c>
      <c r="I141" s="29" t="s">
        <v>391</v>
      </c>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row>
    <row r="142" spans="1:65" s="50" customFormat="1" ht="12" x14ac:dyDescent="0.2">
      <c r="A142" s="30" t="s">
        <v>392</v>
      </c>
      <c r="B142" s="30" t="s">
        <v>129</v>
      </c>
      <c r="C142" s="32">
        <v>42843</v>
      </c>
      <c r="D142" s="32">
        <v>42846</v>
      </c>
      <c r="E142" s="33">
        <v>1</v>
      </c>
      <c r="F142" s="32">
        <v>42846</v>
      </c>
      <c r="G142" s="46">
        <f t="shared" si="65"/>
        <v>4</v>
      </c>
      <c r="H142" s="47" t="str">
        <f t="shared" si="66"/>
        <v>0</v>
      </c>
      <c r="I142" s="34" t="s">
        <v>395</v>
      </c>
      <c r="J142" s="49"/>
      <c r="K142" s="49"/>
      <c r="L142" s="49"/>
      <c r="M142" s="49"/>
      <c r="N142" s="49"/>
      <c r="O142" s="49"/>
      <c r="P142" s="49"/>
      <c r="Q142" s="49"/>
      <c r="R142" s="49"/>
      <c r="S142" s="49"/>
      <c r="T142" s="49"/>
      <c r="U142" s="49"/>
      <c r="V142" s="49"/>
      <c r="W142" s="49"/>
      <c r="X142" s="49"/>
      <c r="Y142" s="49"/>
      <c r="Z142" s="49"/>
      <c r="AA142" s="49"/>
      <c r="AB142" s="49"/>
      <c r="AC142" s="49"/>
      <c r="AD142" s="49"/>
      <c r="AE142" s="49"/>
      <c r="AF142" s="49"/>
      <c r="AG142" s="49"/>
      <c r="AH142" s="49"/>
      <c r="AI142" s="49"/>
      <c r="AJ142" s="49"/>
      <c r="AK142" s="49"/>
      <c r="AL142" s="49"/>
      <c r="AM142" s="49"/>
      <c r="AN142" s="49"/>
      <c r="AO142" s="49"/>
      <c r="AP142" s="49"/>
      <c r="AQ142" s="49"/>
      <c r="AR142" s="49"/>
      <c r="AS142" s="49"/>
      <c r="AT142" s="49"/>
      <c r="AU142" s="49"/>
      <c r="AV142" s="49"/>
      <c r="AW142" s="49"/>
      <c r="AX142" s="49"/>
      <c r="AY142" s="49"/>
      <c r="AZ142" s="49"/>
      <c r="BA142" s="49"/>
      <c r="BB142" s="49"/>
      <c r="BC142" s="49"/>
      <c r="BD142" s="49"/>
      <c r="BE142" s="49"/>
      <c r="BF142" s="49"/>
      <c r="BG142" s="49"/>
      <c r="BH142" s="49"/>
      <c r="BI142" s="49"/>
      <c r="BJ142" s="49"/>
      <c r="BK142" s="49"/>
      <c r="BL142" s="49"/>
      <c r="BM142" s="49"/>
    </row>
    <row r="143" spans="1:65" s="7" customFormat="1" ht="12" x14ac:dyDescent="0.2">
      <c r="A143" s="30" t="s">
        <v>186</v>
      </c>
      <c r="B143" s="31" t="s">
        <v>18</v>
      </c>
      <c r="C143" s="32">
        <v>42843</v>
      </c>
      <c r="D143" s="32">
        <v>42843</v>
      </c>
      <c r="E143" s="33">
        <v>1</v>
      </c>
      <c r="F143" s="25">
        <v>42843</v>
      </c>
      <c r="G143" s="27">
        <f t="shared" si="65"/>
        <v>1</v>
      </c>
      <c r="H143" s="28" t="str">
        <f t="shared" si="66"/>
        <v>0</v>
      </c>
      <c r="I143" s="29" t="s">
        <v>393</v>
      </c>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row>
    <row r="144" spans="1:65" s="50" customFormat="1" ht="22.5" x14ac:dyDescent="0.2">
      <c r="A144" s="42" t="s">
        <v>291</v>
      </c>
      <c r="B144" s="43" t="s">
        <v>292</v>
      </c>
      <c r="C144" s="44">
        <v>42843</v>
      </c>
      <c r="D144" s="44">
        <v>42845</v>
      </c>
      <c r="E144" s="45">
        <v>1</v>
      </c>
      <c r="F144" s="44">
        <v>42845</v>
      </c>
      <c r="G144" s="46">
        <f>D144-C144+1</f>
        <v>3</v>
      </c>
      <c r="H144" s="47" t="str">
        <f t="shared" si="66"/>
        <v>0</v>
      </c>
      <c r="I144" s="51" t="s">
        <v>394</v>
      </c>
      <c r="J144" s="49"/>
      <c r="K144" s="49"/>
      <c r="L144" s="49"/>
      <c r="M144" s="49"/>
      <c r="N144" s="49"/>
      <c r="O144" s="49"/>
      <c r="P144" s="49"/>
      <c r="Q144" s="49"/>
      <c r="R144" s="49"/>
      <c r="S144" s="49"/>
      <c r="T144" s="49"/>
      <c r="U144" s="49"/>
      <c r="V144" s="49"/>
      <c r="W144" s="49"/>
      <c r="X144" s="49"/>
      <c r="Y144" s="49"/>
      <c r="Z144" s="49"/>
      <c r="AA144" s="49"/>
      <c r="AB144" s="49"/>
      <c r="AC144" s="49"/>
      <c r="AD144" s="49"/>
      <c r="AE144" s="49"/>
      <c r="AF144" s="49"/>
      <c r="AG144" s="49"/>
      <c r="AH144" s="49"/>
      <c r="AI144" s="49"/>
      <c r="AJ144" s="49"/>
      <c r="AK144" s="49"/>
      <c r="AL144" s="49"/>
      <c r="AM144" s="49"/>
      <c r="AN144" s="49"/>
      <c r="AO144" s="49"/>
      <c r="AP144" s="49"/>
      <c r="AQ144" s="49"/>
      <c r="AR144" s="49"/>
      <c r="AS144" s="49"/>
      <c r="AT144" s="49"/>
      <c r="AU144" s="49"/>
      <c r="AV144" s="49"/>
      <c r="AW144" s="49"/>
      <c r="AX144" s="49"/>
      <c r="AY144" s="49"/>
      <c r="AZ144" s="49"/>
      <c r="BA144" s="49"/>
      <c r="BB144" s="49"/>
      <c r="BC144" s="49"/>
      <c r="BD144" s="49"/>
      <c r="BE144" s="49"/>
      <c r="BF144" s="49"/>
      <c r="BG144" s="49"/>
      <c r="BH144" s="49"/>
      <c r="BI144" s="49"/>
      <c r="BJ144" s="49"/>
      <c r="BK144" s="49"/>
      <c r="BL144" s="49"/>
      <c r="BM144" s="49"/>
    </row>
    <row r="145" spans="1:65" s="7" customFormat="1" ht="33.75" x14ac:dyDescent="0.2">
      <c r="A145" s="1" t="s">
        <v>135</v>
      </c>
      <c r="B145" s="24" t="s">
        <v>129</v>
      </c>
      <c r="C145" s="25">
        <v>42845</v>
      </c>
      <c r="D145" s="25">
        <v>42846</v>
      </c>
      <c r="E145" s="26">
        <v>1</v>
      </c>
      <c r="F145" s="25">
        <v>42846</v>
      </c>
      <c r="G145" s="27">
        <f t="shared" ref="G145:G146" si="67">D145-C145+1</f>
        <v>2</v>
      </c>
      <c r="H145" s="28" t="str">
        <f t="shared" si="66"/>
        <v>0</v>
      </c>
      <c r="I145" s="34" t="s">
        <v>396</v>
      </c>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row>
    <row r="146" spans="1:65" s="50" customFormat="1" ht="22.5" x14ac:dyDescent="0.2">
      <c r="A146" s="42" t="s">
        <v>179</v>
      </c>
      <c r="B146" s="43" t="s">
        <v>129</v>
      </c>
      <c r="C146" s="44">
        <v>42843</v>
      </c>
      <c r="D146" s="44">
        <v>42846</v>
      </c>
      <c r="E146" s="45">
        <v>0.8</v>
      </c>
      <c r="F146" s="44">
        <v>42846</v>
      </c>
      <c r="G146" s="46">
        <f t="shared" si="67"/>
        <v>4</v>
      </c>
      <c r="H146" s="47" t="str">
        <f t="shared" si="66"/>
        <v>0</v>
      </c>
      <c r="I146" s="51" t="s">
        <v>397</v>
      </c>
      <c r="J146" s="49"/>
      <c r="K146" s="49"/>
      <c r="L146" s="49"/>
      <c r="M146" s="49"/>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49"/>
      <c r="AN146" s="49"/>
      <c r="AO146" s="49"/>
      <c r="AP146" s="49"/>
      <c r="AQ146" s="49"/>
      <c r="AR146" s="49"/>
      <c r="AS146" s="49"/>
      <c r="AT146" s="49"/>
      <c r="AU146" s="49"/>
      <c r="AV146" s="49"/>
      <c r="AW146" s="49"/>
      <c r="AX146" s="49"/>
      <c r="AY146" s="49"/>
      <c r="AZ146" s="49"/>
      <c r="BA146" s="49"/>
      <c r="BB146" s="49"/>
      <c r="BC146" s="49"/>
      <c r="BD146" s="49"/>
      <c r="BE146" s="49"/>
      <c r="BF146" s="49"/>
      <c r="BG146" s="49"/>
      <c r="BH146" s="49"/>
      <c r="BI146" s="49"/>
      <c r="BJ146" s="49"/>
      <c r="BK146" s="49"/>
      <c r="BL146" s="49"/>
      <c r="BM146" s="49"/>
    </row>
    <row r="147" spans="1:65" s="7" customFormat="1" ht="12" x14ac:dyDescent="0.2">
      <c r="A147" s="30" t="s">
        <v>126</v>
      </c>
      <c r="B147" s="31" t="s">
        <v>398</v>
      </c>
      <c r="C147" s="32">
        <v>42842</v>
      </c>
      <c r="D147" s="32">
        <v>42846</v>
      </c>
      <c r="E147" s="33">
        <v>1</v>
      </c>
      <c r="F147" s="25">
        <v>42846</v>
      </c>
      <c r="G147" s="27">
        <f>D147-C147+1</f>
        <v>5</v>
      </c>
      <c r="H147" s="28" t="str">
        <f t="shared" si="66"/>
        <v>0</v>
      </c>
      <c r="I147" s="34" t="s">
        <v>399</v>
      </c>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row>
    <row r="148" spans="1:65" s="50" customFormat="1" ht="12" x14ac:dyDescent="0.2">
      <c r="A148" s="42" t="s">
        <v>273</v>
      </c>
      <c r="B148" s="43" t="s">
        <v>302</v>
      </c>
      <c r="C148" s="44">
        <v>42842</v>
      </c>
      <c r="D148" s="44">
        <v>42849</v>
      </c>
      <c r="E148" s="45">
        <v>0.9</v>
      </c>
      <c r="F148" s="44">
        <v>42849</v>
      </c>
      <c r="G148" s="46">
        <f>D148-C148+1</f>
        <v>8</v>
      </c>
      <c r="H148" s="47" t="str">
        <f t="shared" si="66"/>
        <v>0</v>
      </c>
      <c r="I148" s="51" t="s">
        <v>275</v>
      </c>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c r="AM148" s="49"/>
      <c r="AN148" s="49"/>
      <c r="AO148" s="49"/>
      <c r="AP148" s="49"/>
      <c r="AQ148" s="49"/>
      <c r="AR148" s="49"/>
      <c r="AS148" s="49"/>
      <c r="AT148" s="49"/>
      <c r="AU148" s="49"/>
      <c r="AV148" s="49"/>
      <c r="AW148" s="49"/>
      <c r="AX148" s="49"/>
      <c r="AY148" s="49"/>
      <c r="AZ148" s="49"/>
      <c r="BA148" s="49"/>
      <c r="BB148" s="49"/>
      <c r="BC148" s="49"/>
      <c r="BD148" s="49"/>
      <c r="BE148" s="49"/>
      <c r="BF148" s="49"/>
      <c r="BG148" s="49"/>
      <c r="BH148" s="49"/>
      <c r="BI148" s="49"/>
      <c r="BJ148" s="49"/>
      <c r="BK148" s="49"/>
      <c r="BL148" s="49"/>
      <c r="BM148" s="49"/>
    </row>
    <row r="149" spans="1:65" s="7" customFormat="1" ht="12" x14ac:dyDescent="0.2">
      <c r="A149" s="30" t="s">
        <v>11</v>
      </c>
      <c r="B149" s="31" t="s">
        <v>12</v>
      </c>
      <c r="C149" s="32">
        <v>42842</v>
      </c>
      <c r="D149" s="32">
        <v>42842</v>
      </c>
      <c r="E149" s="33">
        <v>1</v>
      </c>
      <c r="F149" s="25">
        <v>42842</v>
      </c>
      <c r="G149" s="27">
        <f t="shared" ref="G149:G150" si="68">D149-C149+1</f>
        <v>1</v>
      </c>
      <c r="H149" s="28" t="str">
        <f t="shared" si="66"/>
        <v>0</v>
      </c>
      <c r="I149" s="34" t="s">
        <v>400</v>
      </c>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row>
    <row r="150" spans="1:65" s="7" customFormat="1" ht="12" x14ac:dyDescent="0.2">
      <c r="A150" s="30" t="s">
        <v>39</v>
      </c>
      <c r="B150" s="31" t="s">
        <v>401</v>
      </c>
      <c r="C150" s="32">
        <v>42842</v>
      </c>
      <c r="D150" s="32">
        <v>42846</v>
      </c>
      <c r="E150" s="33">
        <v>1</v>
      </c>
      <c r="F150" s="25">
        <v>42846</v>
      </c>
      <c r="G150" s="27">
        <f t="shared" si="68"/>
        <v>5</v>
      </c>
      <c r="H150" s="28" t="str">
        <f t="shared" si="66"/>
        <v>0</v>
      </c>
      <c r="I150" s="29" t="s">
        <v>402</v>
      </c>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c r="BK150" s="18"/>
      <c r="BL150" s="18"/>
      <c r="BM150" s="18"/>
    </row>
    <row r="151" spans="1:65" s="2" customFormat="1" ht="24" customHeight="1" x14ac:dyDescent="0.2">
      <c r="A151" s="8" t="s">
        <v>6</v>
      </c>
      <c r="B151" s="22"/>
      <c r="C151" s="13">
        <f>MIN(C152:C164)</f>
        <v>42849</v>
      </c>
      <c r="D151" s="13">
        <f>MAX(D152:D164)</f>
        <v>42853</v>
      </c>
      <c r="E151" s="13"/>
      <c r="F151" s="13"/>
      <c r="G151" s="23"/>
      <c r="H151" s="23"/>
      <c r="I151" s="23"/>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18"/>
      <c r="BJ151" s="18"/>
      <c r="BK151" s="18"/>
      <c r="BL151" s="18"/>
      <c r="BM151" s="18"/>
    </row>
    <row r="152" spans="1:65" s="7" customFormat="1" ht="12" x14ac:dyDescent="0.2">
      <c r="A152" s="30" t="s">
        <v>167</v>
      </c>
      <c r="B152" s="31" t="s">
        <v>428</v>
      </c>
      <c r="C152" s="32">
        <v>42849</v>
      </c>
      <c r="D152" s="32">
        <v>42853</v>
      </c>
      <c r="E152" s="33">
        <v>1</v>
      </c>
      <c r="F152" s="25">
        <v>42853</v>
      </c>
      <c r="G152" s="27">
        <f t="shared" ref="G152:G154" si="69">D152-C152+1</f>
        <v>5</v>
      </c>
      <c r="H152" s="28" t="str">
        <f t="shared" ref="H152:H158" si="70">IF(F152-D152&gt;0,F152-D152&amp;"days","0")</f>
        <v>0</v>
      </c>
      <c r="I152" s="29" t="s">
        <v>429</v>
      </c>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18"/>
      <c r="BL152" s="18"/>
      <c r="BM152" s="18"/>
    </row>
    <row r="153" spans="1:65" s="50" customFormat="1" ht="33.75" x14ac:dyDescent="0.2">
      <c r="A153" s="30" t="s">
        <v>392</v>
      </c>
      <c r="B153" s="30" t="s">
        <v>129</v>
      </c>
      <c r="C153" s="32">
        <v>42849</v>
      </c>
      <c r="D153" s="32">
        <v>42853</v>
      </c>
      <c r="E153" s="33">
        <v>1</v>
      </c>
      <c r="F153" s="32">
        <v>42853</v>
      </c>
      <c r="G153" s="46">
        <f t="shared" si="69"/>
        <v>5</v>
      </c>
      <c r="H153" s="47" t="str">
        <f t="shared" si="70"/>
        <v>0</v>
      </c>
      <c r="I153" s="34" t="s">
        <v>430</v>
      </c>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c r="BL153" s="18"/>
      <c r="BM153" s="18"/>
    </row>
    <row r="154" spans="1:65" s="7" customFormat="1" ht="12" x14ac:dyDescent="0.2">
      <c r="A154" s="30" t="s">
        <v>388</v>
      </c>
      <c r="B154" s="31" t="s">
        <v>38</v>
      </c>
      <c r="C154" s="32">
        <v>42849</v>
      </c>
      <c r="D154" s="32">
        <v>42849</v>
      </c>
      <c r="E154" s="33">
        <v>1</v>
      </c>
      <c r="F154" s="25">
        <v>42849</v>
      </c>
      <c r="G154" s="27">
        <f t="shared" si="69"/>
        <v>1</v>
      </c>
      <c r="H154" s="28" t="str">
        <f t="shared" si="70"/>
        <v>0</v>
      </c>
      <c r="I154" s="34" t="s">
        <v>431</v>
      </c>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c r="BL154" s="18"/>
      <c r="BM154" s="18"/>
    </row>
    <row r="155" spans="1:65" s="50" customFormat="1" ht="12" x14ac:dyDescent="0.2">
      <c r="A155" s="42" t="s">
        <v>291</v>
      </c>
      <c r="B155" s="43" t="s">
        <v>292</v>
      </c>
      <c r="C155" s="44">
        <v>42850</v>
      </c>
      <c r="D155" s="44">
        <v>42853</v>
      </c>
      <c r="E155" s="45">
        <v>1</v>
      </c>
      <c r="F155" s="44">
        <v>42853</v>
      </c>
      <c r="G155" s="46">
        <f>D155-C155+1</f>
        <v>4</v>
      </c>
      <c r="H155" s="47" t="str">
        <f t="shared" si="70"/>
        <v>0</v>
      </c>
      <c r="I155" s="51" t="s">
        <v>432</v>
      </c>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18"/>
      <c r="BJ155" s="18"/>
      <c r="BK155" s="18"/>
      <c r="BL155" s="18"/>
      <c r="BM155" s="18"/>
    </row>
    <row r="156" spans="1:65" s="7" customFormat="1" ht="12" x14ac:dyDescent="0.2">
      <c r="A156" s="30" t="s">
        <v>10</v>
      </c>
      <c r="B156" s="31" t="s">
        <v>18</v>
      </c>
      <c r="C156" s="32">
        <v>42850</v>
      </c>
      <c r="D156" s="32">
        <v>42853</v>
      </c>
      <c r="E156" s="33">
        <v>1</v>
      </c>
      <c r="F156" s="25">
        <v>42853</v>
      </c>
      <c r="G156" s="27">
        <f t="shared" ref="G156" si="71">D156-C156+1</f>
        <v>4</v>
      </c>
      <c r="H156" s="28" t="str">
        <f t="shared" si="70"/>
        <v>0</v>
      </c>
      <c r="I156" s="29" t="s">
        <v>433</v>
      </c>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c r="AS156" s="18"/>
      <c r="AT156" s="18"/>
      <c r="AU156" s="18"/>
      <c r="AV156" s="18"/>
      <c r="AW156" s="18"/>
      <c r="AX156" s="18"/>
      <c r="AY156" s="18"/>
      <c r="AZ156" s="18"/>
      <c r="BA156" s="18"/>
      <c r="BB156" s="18"/>
      <c r="BC156" s="18"/>
      <c r="BD156" s="18"/>
      <c r="BE156" s="18"/>
      <c r="BF156" s="18"/>
      <c r="BG156" s="18"/>
      <c r="BH156" s="18"/>
      <c r="BI156" s="18"/>
      <c r="BJ156" s="18"/>
      <c r="BK156" s="18"/>
      <c r="BL156" s="18"/>
      <c r="BM156" s="18"/>
    </row>
    <row r="157" spans="1:65" s="7" customFormat="1" ht="22.5" x14ac:dyDescent="0.2">
      <c r="A157" s="30" t="s">
        <v>363</v>
      </c>
      <c r="B157" s="31" t="s">
        <v>235</v>
      </c>
      <c r="C157" s="32">
        <v>42850</v>
      </c>
      <c r="D157" s="32">
        <v>42853</v>
      </c>
      <c r="E157" s="33">
        <v>1</v>
      </c>
      <c r="F157" s="25">
        <v>42853</v>
      </c>
      <c r="G157" s="27">
        <f>D157-C157+1</f>
        <v>4</v>
      </c>
      <c r="H157" s="28" t="str">
        <f t="shared" si="70"/>
        <v>0</v>
      </c>
      <c r="I157" s="34" t="s">
        <v>434</v>
      </c>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18"/>
      <c r="BJ157" s="18"/>
      <c r="BK157" s="18"/>
      <c r="BL157" s="18"/>
      <c r="BM157" s="18"/>
    </row>
    <row r="158" spans="1:65" s="50" customFormat="1" ht="12" x14ac:dyDescent="0.2">
      <c r="A158" s="30" t="s">
        <v>155</v>
      </c>
      <c r="B158" s="30" t="s">
        <v>235</v>
      </c>
      <c r="C158" s="32">
        <v>42851</v>
      </c>
      <c r="D158" s="32">
        <v>42851</v>
      </c>
      <c r="E158" s="33">
        <v>1</v>
      </c>
      <c r="F158" s="32">
        <v>42851</v>
      </c>
      <c r="G158" s="46">
        <f>D158-C158+1</f>
        <v>1</v>
      </c>
      <c r="H158" s="47" t="str">
        <f t="shared" si="70"/>
        <v>0</v>
      </c>
      <c r="I158" s="34" t="s">
        <v>435</v>
      </c>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c r="AZ158" s="18"/>
      <c r="BA158" s="18"/>
      <c r="BB158" s="18"/>
      <c r="BC158" s="18"/>
      <c r="BD158" s="18"/>
      <c r="BE158" s="18"/>
      <c r="BF158" s="18"/>
      <c r="BG158" s="18"/>
      <c r="BH158" s="18"/>
      <c r="BI158" s="18"/>
      <c r="BJ158" s="18"/>
      <c r="BK158" s="18"/>
      <c r="BL158" s="18"/>
      <c r="BM158" s="18"/>
    </row>
    <row r="159" spans="1:65" s="7" customFormat="1" ht="12" x14ac:dyDescent="0.2">
      <c r="A159" s="30" t="s">
        <v>288</v>
      </c>
      <c r="B159" s="31" t="s">
        <v>35</v>
      </c>
      <c r="C159" s="32">
        <v>42852</v>
      </c>
      <c r="D159" s="32">
        <v>42853</v>
      </c>
      <c r="E159" s="33">
        <v>1</v>
      </c>
      <c r="F159" s="25">
        <v>42853</v>
      </c>
      <c r="G159" s="27">
        <f>D159-C159+1</f>
        <v>2</v>
      </c>
      <c r="H159" s="28" t="str">
        <f>IF(F159-D159&gt;0,F159-D159&amp;"days","0")</f>
        <v>0</v>
      </c>
      <c r="I159" s="29" t="s">
        <v>436</v>
      </c>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c r="BK159" s="18"/>
      <c r="BL159" s="18"/>
      <c r="BM159" s="18"/>
    </row>
    <row r="160" spans="1:65" s="7" customFormat="1" ht="12" x14ac:dyDescent="0.2">
      <c r="A160" s="30" t="s">
        <v>180</v>
      </c>
      <c r="B160" s="31" t="s">
        <v>269</v>
      </c>
      <c r="C160" s="32">
        <v>42852</v>
      </c>
      <c r="D160" s="32">
        <v>42852</v>
      </c>
      <c r="E160" s="33">
        <v>1</v>
      </c>
      <c r="F160" s="25">
        <v>42852</v>
      </c>
      <c r="G160" s="27">
        <f t="shared" ref="G160:G164" si="72">D160-C160+1</f>
        <v>1</v>
      </c>
      <c r="H160" s="28" t="str">
        <f t="shared" ref="H160:H164" si="73">IF(F160-D160&gt;0,F160-D160&amp;"days","0")</f>
        <v>0</v>
      </c>
      <c r="I160" s="29" t="s">
        <v>437</v>
      </c>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c r="BI160" s="18"/>
      <c r="BJ160" s="18"/>
      <c r="BK160" s="18"/>
      <c r="BL160" s="18"/>
      <c r="BM160" s="18"/>
    </row>
    <row r="161" spans="1:65" s="7" customFormat="1" ht="22.5" x14ac:dyDescent="0.2">
      <c r="A161" s="30" t="s">
        <v>151</v>
      </c>
      <c r="B161" s="31" t="s">
        <v>86</v>
      </c>
      <c r="C161" s="32">
        <v>42852</v>
      </c>
      <c r="D161" s="32">
        <v>42852</v>
      </c>
      <c r="E161" s="33">
        <v>1</v>
      </c>
      <c r="F161" s="25">
        <v>42852</v>
      </c>
      <c r="G161" s="27">
        <f t="shared" si="72"/>
        <v>1</v>
      </c>
      <c r="H161" s="28" t="str">
        <f t="shared" si="73"/>
        <v>0</v>
      </c>
      <c r="I161" s="34" t="s">
        <v>438</v>
      </c>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8"/>
      <c r="BC161" s="18"/>
      <c r="BD161" s="18"/>
      <c r="BE161" s="18"/>
      <c r="BF161" s="18"/>
      <c r="BG161" s="18"/>
      <c r="BH161" s="18"/>
      <c r="BI161" s="18"/>
      <c r="BJ161" s="18"/>
      <c r="BK161" s="18"/>
      <c r="BL161" s="18"/>
      <c r="BM161" s="18"/>
    </row>
    <row r="162" spans="1:65" s="7" customFormat="1" ht="22.5" x14ac:dyDescent="0.2">
      <c r="A162" s="30" t="s">
        <v>179</v>
      </c>
      <c r="B162" s="31" t="s">
        <v>365</v>
      </c>
      <c r="C162" s="32">
        <v>42852</v>
      </c>
      <c r="D162" s="32">
        <v>42853</v>
      </c>
      <c r="E162" s="33">
        <v>1</v>
      </c>
      <c r="F162" s="25">
        <v>42853</v>
      </c>
      <c r="G162" s="27">
        <f t="shared" si="72"/>
        <v>2</v>
      </c>
      <c r="H162" s="28" t="str">
        <f t="shared" si="73"/>
        <v>0</v>
      </c>
      <c r="I162" s="34" t="s">
        <v>439</v>
      </c>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c r="BI162" s="18"/>
      <c r="BJ162" s="18"/>
      <c r="BK162" s="18"/>
      <c r="BL162" s="18"/>
      <c r="BM162" s="18"/>
    </row>
    <row r="163" spans="1:65" s="7" customFormat="1" ht="12" x14ac:dyDescent="0.2">
      <c r="A163" s="30" t="s">
        <v>37</v>
      </c>
      <c r="B163" s="31" t="s">
        <v>38</v>
      </c>
      <c r="C163" s="32">
        <v>42853</v>
      </c>
      <c r="D163" s="32">
        <v>42853</v>
      </c>
      <c r="E163" s="33">
        <v>1</v>
      </c>
      <c r="F163" s="25">
        <v>42853</v>
      </c>
      <c r="G163" s="27">
        <f t="shared" si="72"/>
        <v>1</v>
      </c>
      <c r="H163" s="28" t="str">
        <f t="shared" si="73"/>
        <v>0</v>
      </c>
      <c r="I163" s="34" t="s">
        <v>440</v>
      </c>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18"/>
      <c r="BJ163" s="18"/>
      <c r="BK163" s="18"/>
      <c r="BL163" s="18"/>
      <c r="BM163" s="18"/>
    </row>
    <row r="164" spans="1:65" s="7" customFormat="1" ht="12" x14ac:dyDescent="0.2">
      <c r="A164" s="30" t="s">
        <v>11</v>
      </c>
      <c r="B164" s="31" t="s">
        <v>264</v>
      </c>
      <c r="C164" s="32">
        <v>42853</v>
      </c>
      <c r="D164" s="32">
        <v>42853</v>
      </c>
      <c r="E164" s="33">
        <v>1</v>
      </c>
      <c r="F164" s="25">
        <v>42853</v>
      </c>
      <c r="G164" s="27">
        <f t="shared" si="72"/>
        <v>1</v>
      </c>
      <c r="H164" s="28" t="str">
        <f t="shared" si="73"/>
        <v>0</v>
      </c>
      <c r="I164" s="34" t="s">
        <v>441</v>
      </c>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c r="BI164" s="18"/>
      <c r="BJ164" s="18"/>
      <c r="BK164" s="18"/>
      <c r="BL164" s="18"/>
      <c r="BM164" s="18"/>
    </row>
    <row r="165" spans="1:65" s="2" customFormat="1" ht="24" customHeight="1" x14ac:dyDescent="0.2">
      <c r="A165" s="8" t="s">
        <v>6</v>
      </c>
      <c r="B165" s="22"/>
      <c r="C165" s="13">
        <f>MIN(C166:C178)</f>
        <v>42857</v>
      </c>
      <c r="D165" s="13">
        <f>MAX(D166:D178)</f>
        <v>42860</v>
      </c>
      <c r="E165" s="13"/>
      <c r="F165" s="13"/>
      <c r="G165" s="23"/>
      <c r="H165" s="23"/>
      <c r="I165" s="23"/>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18"/>
      <c r="BJ165" s="18"/>
      <c r="BK165" s="18"/>
      <c r="BL165" s="18"/>
      <c r="BM165" s="18"/>
    </row>
    <row r="166" spans="1:65" s="7" customFormat="1" ht="12" x14ac:dyDescent="0.2">
      <c r="A166" s="30" t="s">
        <v>11</v>
      </c>
      <c r="B166" s="31" t="s">
        <v>264</v>
      </c>
      <c r="C166" s="32">
        <v>42857</v>
      </c>
      <c r="D166" s="32">
        <v>42857</v>
      </c>
      <c r="E166" s="33">
        <v>1</v>
      </c>
      <c r="F166" s="25">
        <v>42857</v>
      </c>
      <c r="G166" s="27">
        <f t="shared" ref="G166" si="74">D166-C166+1</f>
        <v>1</v>
      </c>
      <c r="H166" s="28" t="str">
        <f t="shared" ref="H166:H178" si="75">IF(F166-D166&gt;0,F166-D166&amp;"days","0")</f>
        <v>0</v>
      </c>
      <c r="I166" s="34" t="s">
        <v>442</v>
      </c>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c r="AT166" s="18"/>
      <c r="AU166" s="18"/>
      <c r="AV166" s="18"/>
      <c r="AW166" s="18"/>
      <c r="AX166" s="18"/>
      <c r="AY166" s="18"/>
      <c r="AZ166" s="18"/>
      <c r="BA166" s="18"/>
      <c r="BB166" s="18"/>
      <c r="BC166" s="18"/>
      <c r="BD166" s="18"/>
      <c r="BE166" s="18"/>
      <c r="BF166" s="18"/>
      <c r="BG166" s="18"/>
      <c r="BH166" s="18"/>
      <c r="BI166" s="18"/>
      <c r="BJ166" s="18"/>
      <c r="BK166" s="18"/>
      <c r="BL166" s="18"/>
      <c r="BM166" s="18"/>
    </row>
    <row r="167" spans="1:65" s="50" customFormat="1" ht="12" x14ac:dyDescent="0.2">
      <c r="A167" s="42" t="s">
        <v>273</v>
      </c>
      <c r="B167" s="43" t="s">
        <v>302</v>
      </c>
      <c r="C167" s="44">
        <v>42857</v>
      </c>
      <c r="D167" s="44">
        <v>42857</v>
      </c>
      <c r="E167" s="45">
        <v>1</v>
      </c>
      <c r="F167" s="44">
        <v>42857</v>
      </c>
      <c r="G167" s="46">
        <f>D167-C167+1</f>
        <v>1</v>
      </c>
      <c r="H167" s="47" t="str">
        <f t="shared" si="75"/>
        <v>0</v>
      </c>
      <c r="I167" s="51" t="s">
        <v>443</v>
      </c>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c r="BL167" s="18"/>
      <c r="BM167" s="18"/>
    </row>
    <row r="168" spans="1:65" s="7" customFormat="1" ht="12" x14ac:dyDescent="0.2">
      <c r="A168" s="30" t="s">
        <v>444</v>
      </c>
      <c r="B168" s="31" t="s">
        <v>38</v>
      </c>
      <c r="C168" s="32">
        <v>42857</v>
      </c>
      <c r="D168" s="32">
        <v>42857</v>
      </c>
      <c r="E168" s="33">
        <v>1</v>
      </c>
      <c r="F168" s="25">
        <v>42857</v>
      </c>
      <c r="G168" s="27">
        <f t="shared" ref="G168:G170" si="76">D168-C168+1</f>
        <v>1</v>
      </c>
      <c r="H168" s="28" t="str">
        <f t="shared" si="75"/>
        <v>0</v>
      </c>
      <c r="I168" s="34" t="s">
        <v>445</v>
      </c>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row>
    <row r="169" spans="1:65" s="7" customFormat="1" ht="12" x14ac:dyDescent="0.2">
      <c r="A169" s="1" t="s">
        <v>135</v>
      </c>
      <c r="B169" s="24" t="s">
        <v>129</v>
      </c>
      <c r="C169" s="25">
        <v>42857</v>
      </c>
      <c r="D169" s="25">
        <v>42857</v>
      </c>
      <c r="E169" s="26">
        <v>1</v>
      </c>
      <c r="F169" s="25">
        <v>42857</v>
      </c>
      <c r="G169" s="27">
        <f t="shared" si="76"/>
        <v>1</v>
      </c>
      <c r="H169" s="28" t="str">
        <f t="shared" si="75"/>
        <v>0</v>
      </c>
      <c r="I169" s="34" t="s">
        <v>446</v>
      </c>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c r="BL169" s="18"/>
      <c r="BM169" s="18"/>
    </row>
    <row r="170" spans="1:65" s="7" customFormat="1" ht="12" x14ac:dyDescent="0.2">
      <c r="A170" s="30" t="s">
        <v>179</v>
      </c>
      <c r="B170" s="31" t="s">
        <v>136</v>
      </c>
      <c r="C170" s="32">
        <v>42857</v>
      </c>
      <c r="D170" s="32">
        <v>42857</v>
      </c>
      <c r="E170" s="33">
        <v>1</v>
      </c>
      <c r="F170" s="25">
        <v>42857</v>
      </c>
      <c r="G170" s="27">
        <f t="shared" si="76"/>
        <v>1</v>
      </c>
      <c r="H170" s="28" t="str">
        <f t="shared" si="75"/>
        <v>0</v>
      </c>
      <c r="I170" s="34" t="s">
        <v>446</v>
      </c>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c r="BI170" s="18"/>
      <c r="BJ170" s="18"/>
      <c r="BK170" s="18"/>
      <c r="BL170" s="18"/>
      <c r="BM170" s="18"/>
    </row>
    <row r="171" spans="1:65" s="7" customFormat="1" ht="12" x14ac:dyDescent="0.2">
      <c r="A171" s="30" t="s">
        <v>108</v>
      </c>
      <c r="B171" s="31" t="s">
        <v>447</v>
      </c>
      <c r="C171" s="32">
        <v>42857</v>
      </c>
      <c r="D171" s="32">
        <v>42857</v>
      </c>
      <c r="E171" s="33">
        <v>1</v>
      </c>
      <c r="F171" s="25">
        <v>42857</v>
      </c>
      <c r="G171" s="27">
        <f>D171-C171+1</f>
        <v>1</v>
      </c>
      <c r="H171" s="28" t="str">
        <f t="shared" si="75"/>
        <v>0</v>
      </c>
      <c r="I171" s="34" t="s">
        <v>448</v>
      </c>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c r="BI171" s="18"/>
      <c r="BJ171" s="18"/>
      <c r="BK171" s="18"/>
      <c r="BL171" s="18"/>
      <c r="BM171" s="18"/>
    </row>
    <row r="172" spans="1:65" s="7" customFormat="1" ht="12" x14ac:dyDescent="0.2">
      <c r="A172" s="30" t="s">
        <v>37</v>
      </c>
      <c r="B172" s="31" t="s">
        <v>38</v>
      </c>
      <c r="C172" s="32">
        <v>42859</v>
      </c>
      <c r="D172" s="32">
        <v>42860</v>
      </c>
      <c r="E172" s="33">
        <v>1</v>
      </c>
      <c r="F172" s="25">
        <v>42860</v>
      </c>
      <c r="G172" s="27">
        <f t="shared" ref="G172:G175" si="77">D172-C172+1</f>
        <v>2</v>
      </c>
      <c r="H172" s="28" t="str">
        <f t="shared" si="75"/>
        <v>0</v>
      </c>
      <c r="I172" s="34" t="s">
        <v>449</v>
      </c>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c r="AR172" s="18"/>
      <c r="AS172" s="18"/>
      <c r="AT172" s="18"/>
      <c r="AU172" s="18"/>
      <c r="AV172" s="18"/>
      <c r="AW172" s="18"/>
      <c r="AX172" s="18"/>
      <c r="AY172" s="18"/>
      <c r="AZ172" s="18"/>
      <c r="BA172" s="18"/>
      <c r="BB172" s="18"/>
      <c r="BC172" s="18"/>
      <c r="BD172" s="18"/>
      <c r="BE172" s="18"/>
      <c r="BF172" s="18"/>
      <c r="BG172" s="18"/>
      <c r="BH172" s="18"/>
      <c r="BI172" s="18"/>
      <c r="BJ172" s="18"/>
      <c r="BK172" s="18"/>
      <c r="BL172" s="18"/>
      <c r="BM172" s="18"/>
    </row>
    <row r="173" spans="1:65" s="7" customFormat="1" ht="12" x14ac:dyDescent="0.2">
      <c r="A173" s="30" t="s">
        <v>167</v>
      </c>
      <c r="B173" s="31" t="s">
        <v>385</v>
      </c>
      <c r="C173" s="32">
        <v>42858</v>
      </c>
      <c r="D173" s="32">
        <v>42858</v>
      </c>
      <c r="E173" s="33">
        <v>1</v>
      </c>
      <c r="F173" s="25">
        <v>42858</v>
      </c>
      <c r="G173" s="27">
        <f t="shared" si="77"/>
        <v>1</v>
      </c>
      <c r="H173" s="28" t="str">
        <f t="shared" si="75"/>
        <v>0</v>
      </c>
      <c r="I173" s="29" t="s">
        <v>450</v>
      </c>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18"/>
      <c r="BJ173" s="18"/>
      <c r="BK173" s="18"/>
      <c r="BL173" s="18"/>
      <c r="BM173" s="18"/>
    </row>
    <row r="174" spans="1:65" s="7" customFormat="1" ht="12" x14ac:dyDescent="0.2">
      <c r="A174" s="30" t="s">
        <v>17</v>
      </c>
      <c r="B174" s="31" t="s">
        <v>18</v>
      </c>
      <c r="C174" s="32">
        <v>42857</v>
      </c>
      <c r="D174" s="32">
        <v>42858</v>
      </c>
      <c r="E174" s="33">
        <v>1</v>
      </c>
      <c r="F174" s="25">
        <v>42858</v>
      </c>
      <c r="G174" s="27">
        <f t="shared" si="77"/>
        <v>2</v>
      </c>
      <c r="H174" s="28" t="str">
        <f t="shared" si="75"/>
        <v>0</v>
      </c>
      <c r="I174" s="34" t="s">
        <v>451</v>
      </c>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c r="BI174" s="18"/>
      <c r="BJ174" s="18"/>
      <c r="BK174" s="18"/>
      <c r="BL174" s="18"/>
      <c r="BM174" s="18"/>
    </row>
    <row r="175" spans="1:65" s="7" customFormat="1" ht="12" x14ac:dyDescent="0.2">
      <c r="A175" s="30" t="s">
        <v>39</v>
      </c>
      <c r="B175" s="31" t="s">
        <v>401</v>
      </c>
      <c r="C175" s="32">
        <v>42858</v>
      </c>
      <c r="D175" s="32">
        <v>42859</v>
      </c>
      <c r="E175" s="33">
        <v>1</v>
      </c>
      <c r="F175" s="25">
        <v>42859</v>
      </c>
      <c r="G175" s="27">
        <f t="shared" si="77"/>
        <v>2</v>
      </c>
      <c r="H175" s="28" t="str">
        <f t="shared" si="75"/>
        <v>0</v>
      </c>
      <c r="I175" s="29" t="s">
        <v>452</v>
      </c>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18"/>
      <c r="BJ175" s="18"/>
      <c r="BK175" s="18"/>
      <c r="BL175" s="18"/>
      <c r="BM175" s="18"/>
    </row>
    <row r="176" spans="1:65" s="50" customFormat="1" ht="12" x14ac:dyDescent="0.2">
      <c r="A176" s="42" t="s">
        <v>291</v>
      </c>
      <c r="B176" s="43" t="s">
        <v>292</v>
      </c>
      <c r="C176" s="44">
        <v>42857</v>
      </c>
      <c r="D176" s="44">
        <v>42860</v>
      </c>
      <c r="E176" s="45">
        <v>1</v>
      </c>
      <c r="F176" s="44">
        <v>42860</v>
      </c>
      <c r="G176" s="46">
        <f>D176-C176+1</f>
        <v>4</v>
      </c>
      <c r="H176" s="47" t="str">
        <f t="shared" si="75"/>
        <v>0</v>
      </c>
      <c r="I176" s="51" t="s">
        <v>432</v>
      </c>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c r="AP176" s="18"/>
      <c r="AQ176" s="18"/>
      <c r="AR176" s="18"/>
      <c r="AS176" s="18"/>
      <c r="AT176" s="18"/>
      <c r="AU176" s="18"/>
      <c r="AV176" s="18"/>
      <c r="AW176" s="18"/>
      <c r="AX176" s="18"/>
      <c r="AY176" s="18"/>
      <c r="AZ176" s="18"/>
      <c r="BA176" s="18"/>
      <c r="BB176" s="18"/>
      <c r="BC176" s="18"/>
      <c r="BD176" s="18"/>
      <c r="BE176" s="18"/>
      <c r="BF176" s="18"/>
      <c r="BG176" s="18"/>
      <c r="BH176" s="18"/>
      <c r="BI176" s="18"/>
      <c r="BJ176" s="18"/>
      <c r="BK176" s="18"/>
      <c r="BL176" s="18"/>
      <c r="BM176" s="18"/>
    </row>
    <row r="177" spans="1:65" s="65" customFormat="1" ht="12" x14ac:dyDescent="0.2">
      <c r="A177" s="57" t="s">
        <v>211</v>
      </c>
      <c r="B177" s="58" t="s">
        <v>38</v>
      </c>
      <c r="C177" s="59">
        <v>42859</v>
      </c>
      <c r="D177" s="59">
        <v>42860</v>
      </c>
      <c r="E177" s="60">
        <v>1</v>
      </c>
      <c r="F177" s="59">
        <v>42860</v>
      </c>
      <c r="G177" s="61">
        <f t="shared" ref="G177:G178" si="78">D177-C177+1</f>
        <v>2</v>
      </c>
      <c r="H177" s="62" t="str">
        <f t="shared" si="75"/>
        <v>0</v>
      </c>
      <c r="I177" s="63" t="s">
        <v>453</v>
      </c>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c r="AK177" s="18"/>
      <c r="AL177" s="18"/>
      <c r="AM177" s="18"/>
      <c r="AN177" s="18"/>
      <c r="AO177" s="18"/>
      <c r="AP177" s="18"/>
      <c r="AQ177" s="18"/>
      <c r="AR177" s="18"/>
      <c r="AS177" s="18"/>
      <c r="AT177" s="18"/>
      <c r="AU177" s="18"/>
      <c r="AV177" s="18"/>
      <c r="AW177" s="18"/>
      <c r="AX177" s="18"/>
      <c r="AY177" s="18"/>
      <c r="AZ177" s="18"/>
      <c r="BA177" s="18"/>
      <c r="BB177" s="18"/>
      <c r="BC177" s="18"/>
      <c r="BD177" s="18"/>
      <c r="BE177" s="18"/>
      <c r="BF177" s="18"/>
      <c r="BG177" s="18"/>
      <c r="BH177" s="18"/>
      <c r="BI177" s="18"/>
      <c r="BJ177" s="18"/>
      <c r="BK177" s="18"/>
      <c r="BL177" s="18"/>
      <c r="BM177" s="18"/>
    </row>
    <row r="178" spans="1:65" s="7" customFormat="1" ht="12" x14ac:dyDescent="0.2">
      <c r="A178" s="30" t="s">
        <v>137</v>
      </c>
      <c r="B178" s="31" t="s">
        <v>38</v>
      </c>
      <c r="C178" s="32">
        <v>42859</v>
      </c>
      <c r="D178" s="32">
        <v>42859</v>
      </c>
      <c r="E178" s="33">
        <v>1</v>
      </c>
      <c r="F178" s="25">
        <v>42859</v>
      </c>
      <c r="G178" s="27">
        <f t="shared" si="78"/>
        <v>1</v>
      </c>
      <c r="H178" s="28" t="str">
        <f t="shared" si="75"/>
        <v>0</v>
      </c>
      <c r="I178" s="29" t="s">
        <v>454</v>
      </c>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c r="AK178" s="18"/>
      <c r="AL178" s="18"/>
      <c r="AM178" s="18"/>
      <c r="AN178" s="18"/>
      <c r="AO178" s="18"/>
      <c r="AP178" s="18"/>
      <c r="AQ178" s="18"/>
      <c r="AR178" s="18"/>
      <c r="AS178" s="18"/>
      <c r="AT178" s="18"/>
      <c r="AU178" s="18"/>
      <c r="AV178" s="18"/>
      <c r="AW178" s="18"/>
      <c r="AX178" s="18"/>
      <c r="AY178" s="18"/>
      <c r="AZ178" s="18"/>
      <c r="BA178" s="18"/>
      <c r="BB178" s="18"/>
      <c r="BC178" s="18"/>
      <c r="BD178" s="18"/>
      <c r="BE178" s="18"/>
      <c r="BF178" s="18"/>
      <c r="BG178" s="18"/>
      <c r="BH178" s="18"/>
      <c r="BI178" s="18"/>
      <c r="BJ178" s="18"/>
      <c r="BK178" s="18"/>
      <c r="BL178" s="18"/>
      <c r="BM178" s="18"/>
    </row>
    <row r="179" spans="1:65" s="2" customFormat="1" ht="24" customHeight="1" x14ac:dyDescent="0.2">
      <c r="A179" s="8" t="s">
        <v>6</v>
      </c>
      <c r="B179" s="22"/>
      <c r="C179" s="13">
        <f>MIN(C180:C232)</f>
        <v>42711</v>
      </c>
      <c r="D179" s="13">
        <f>MAX(D180:D232)</f>
        <v>42893</v>
      </c>
      <c r="E179" s="13"/>
      <c r="F179" s="13"/>
      <c r="G179" s="23"/>
      <c r="H179" s="23"/>
      <c r="I179" s="23"/>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c r="AK179" s="18"/>
      <c r="AL179" s="18"/>
      <c r="AM179" s="18"/>
      <c r="AN179" s="18"/>
      <c r="AO179" s="18"/>
      <c r="AP179" s="18"/>
      <c r="AQ179" s="18"/>
      <c r="AR179" s="18"/>
      <c r="AS179" s="18"/>
      <c r="AT179" s="18"/>
      <c r="AU179" s="18"/>
      <c r="AV179" s="18"/>
      <c r="AW179" s="18"/>
      <c r="AX179" s="18"/>
      <c r="AY179" s="18"/>
      <c r="AZ179" s="18"/>
      <c r="BA179" s="18"/>
      <c r="BB179" s="18"/>
      <c r="BC179" s="18"/>
      <c r="BD179" s="18"/>
      <c r="BE179" s="18"/>
      <c r="BF179" s="18"/>
      <c r="BG179" s="18"/>
      <c r="BH179" s="18"/>
      <c r="BI179" s="18"/>
      <c r="BJ179" s="18"/>
      <c r="BK179" s="18"/>
      <c r="BL179" s="18"/>
      <c r="BM179" s="18"/>
    </row>
    <row r="180" spans="1:65" s="7" customFormat="1" ht="12" x14ac:dyDescent="0.2">
      <c r="A180" s="30" t="s">
        <v>471</v>
      </c>
      <c r="B180" s="31" t="s">
        <v>475</v>
      </c>
      <c r="C180" s="32">
        <v>42864</v>
      </c>
      <c r="D180" s="32">
        <v>42866</v>
      </c>
      <c r="E180" s="33">
        <v>1</v>
      </c>
      <c r="F180" s="35">
        <v>42866</v>
      </c>
      <c r="G180" s="27">
        <f t="shared" ref="G180" si="79">D180-C180+1</f>
        <v>3</v>
      </c>
      <c r="H180" s="28" t="str">
        <f t="shared" ref="H180:H187" si="80">IF(F180-D180&gt;0,F180-D180&amp;"days","0")</f>
        <v>0</v>
      </c>
      <c r="I180" s="34" t="s">
        <v>478</v>
      </c>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c r="AR180" s="18"/>
      <c r="AS180" s="18"/>
      <c r="AT180" s="18"/>
      <c r="AU180" s="18"/>
      <c r="AV180" s="18"/>
      <c r="AW180" s="18"/>
      <c r="AX180" s="18"/>
      <c r="AY180" s="18"/>
      <c r="AZ180" s="18"/>
      <c r="BA180" s="18"/>
      <c r="BB180" s="18"/>
      <c r="BC180" s="18"/>
      <c r="BD180" s="18"/>
      <c r="BE180" s="18"/>
      <c r="BF180" s="18"/>
      <c r="BG180" s="18"/>
      <c r="BH180" s="18"/>
      <c r="BI180" s="18"/>
      <c r="BJ180" s="18"/>
      <c r="BK180" s="18"/>
      <c r="BL180" s="18"/>
      <c r="BM180" s="18"/>
    </row>
    <row r="181" spans="1:65" s="50" customFormat="1" ht="12" x14ac:dyDescent="0.2">
      <c r="A181" s="30" t="s">
        <v>472</v>
      </c>
      <c r="B181" s="43" t="s">
        <v>476</v>
      </c>
      <c r="C181" s="44">
        <v>42865</v>
      </c>
      <c r="D181" s="32">
        <v>42866</v>
      </c>
      <c r="E181" s="45">
        <v>1</v>
      </c>
      <c r="F181" s="35">
        <v>42866</v>
      </c>
      <c r="G181" s="46">
        <f>D181-C181+1</f>
        <v>2</v>
      </c>
      <c r="H181" s="47" t="str">
        <f t="shared" si="80"/>
        <v>0</v>
      </c>
      <c r="I181" s="51" t="s">
        <v>486</v>
      </c>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c r="AK181" s="18"/>
      <c r="AL181" s="18"/>
      <c r="AM181" s="18"/>
      <c r="AN181" s="18"/>
      <c r="AO181" s="18"/>
      <c r="AP181" s="18"/>
      <c r="AQ181" s="18"/>
      <c r="AR181" s="18"/>
      <c r="AS181" s="18"/>
      <c r="AT181" s="18"/>
      <c r="AU181" s="18"/>
      <c r="AV181" s="18"/>
      <c r="AW181" s="18"/>
      <c r="AX181" s="18"/>
      <c r="AY181" s="18"/>
      <c r="AZ181" s="18"/>
      <c r="BA181" s="18"/>
      <c r="BB181" s="18"/>
      <c r="BC181" s="18"/>
      <c r="BD181" s="18"/>
      <c r="BE181" s="18"/>
      <c r="BF181" s="18"/>
      <c r="BG181" s="18"/>
      <c r="BH181" s="18"/>
      <c r="BI181" s="18"/>
      <c r="BJ181" s="18"/>
      <c r="BK181" s="18"/>
      <c r="BL181" s="18"/>
      <c r="BM181" s="18"/>
    </row>
    <row r="182" spans="1:65" s="7" customFormat="1" ht="12" x14ac:dyDescent="0.2">
      <c r="A182" s="30" t="s">
        <v>22</v>
      </c>
      <c r="B182" s="24" t="s">
        <v>18</v>
      </c>
      <c r="C182" s="32">
        <v>42866</v>
      </c>
      <c r="D182" s="32">
        <v>42866</v>
      </c>
      <c r="E182" s="33">
        <v>1</v>
      </c>
      <c r="F182" s="35">
        <v>42866</v>
      </c>
      <c r="G182" s="27">
        <f t="shared" ref="G182:G184" si="81">D182-C182+1</f>
        <v>1</v>
      </c>
      <c r="H182" s="28" t="str">
        <f t="shared" si="80"/>
        <v>0</v>
      </c>
      <c r="I182" s="34" t="s">
        <v>479</v>
      </c>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c r="AK182" s="18"/>
      <c r="AL182" s="18"/>
      <c r="AM182" s="18"/>
      <c r="AN182" s="18"/>
      <c r="AO182" s="18"/>
      <c r="AP182" s="18"/>
      <c r="AQ182" s="18"/>
      <c r="AR182" s="18"/>
      <c r="AS182" s="18"/>
      <c r="AT182" s="18"/>
      <c r="AU182" s="18"/>
      <c r="AV182" s="18"/>
      <c r="AW182" s="18"/>
      <c r="AX182" s="18"/>
      <c r="AY182" s="18"/>
      <c r="AZ182" s="18"/>
      <c r="BA182" s="18"/>
      <c r="BB182" s="18"/>
      <c r="BC182" s="18"/>
      <c r="BD182" s="18"/>
      <c r="BE182" s="18"/>
      <c r="BF182" s="18"/>
      <c r="BG182" s="18"/>
      <c r="BH182" s="18"/>
      <c r="BI182" s="18"/>
      <c r="BJ182" s="18"/>
      <c r="BK182" s="18"/>
      <c r="BL182" s="18"/>
      <c r="BM182" s="18"/>
    </row>
    <row r="183" spans="1:65" s="7" customFormat="1" ht="12" x14ac:dyDescent="0.2">
      <c r="A183" s="30" t="s">
        <v>494</v>
      </c>
      <c r="B183" s="24"/>
      <c r="C183" s="32"/>
      <c r="D183" s="32"/>
      <c r="E183" s="26"/>
      <c r="F183" s="35"/>
      <c r="G183" s="27"/>
      <c r="H183" s="28"/>
      <c r="I183" s="34" t="s">
        <v>125</v>
      </c>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c r="AK183" s="18"/>
      <c r="AL183" s="18"/>
      <c r="AM183" s="18"/>
      <c r="AN183" s="18"/>
      <c r="AO183" s="18"/>
      <c r="AP183" s="18"/>
      <c r="AQ183" s="18"/>
      <c r="AR183" s="18"/>
      <c r="AS183" s="18"/>
      <c r="AT183" s="18"/>
      <c r="AU183" s="18"/>
      <c r="AV183" s="18"/>
      <c r="AW183" s="18"/>
      <c r="AX183" s="18"/>
      <c r="AY183" s="18"/>
      <c r="AZ183" s="18"/>
      <c r="BA183" s="18"/>
      <c r="BB183" s="18"/>
      <c r="BC183" s="18"/>
      <c r="BD183" s="18"/>
      <c r="BE183" s="18"/>
      <c r="BF183" s="18"/>
      <c r="BG183" s="18"/>
      <c r="BH183" s="18"/>
      <c r="BI183" s="18"/>
      <c r="BJ183" s="18"/>
      <c r="BK183" s="18"/>
      <c r="BL183" s="18"/>
      <c r="BM183" s="18"/>
    </row>
    <row r="184" spans="1:65" s="7" customFormat="1" ht="12" x14ac:dyDescent="0.2">
      <c r="A184" s="30" t="s">
        <v>473</v>
      </c>
      <c r="B184" s="31" t="s">
        <v>477</v>
      </c>
      <c r="C184" s="32">
        <v>42863</v>
      </c>
      <c r="D184" s="32">
        <v>42867</v>
      </c>
      <c r="E184" s="33">
        <v>1</v>
      </c>
      <c r="F184" s="35">
        <v>42867</v>
      </c>
      <c r="G184" s="27">
        <f t="shared" si="81"/>
        <v>5</v>
      </c>
      <c r="H184" s="28" t="str">
        <f t="shared" si="80"/>
        <v>0</v>
      </c>
      <c r="I184" s="34" t="s">
        <v>480</v>
      </c>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c r="AZ184" s="18"/>
      <c r="BA184" s="18"/>
      <c r="BB184" s="18"/>
      <c r="BC184" s="18"/>
      <c r="BD184" s="18"/>
      <c r="BE184" s="18"/>
      <c r="BF184" s="18"/>
      <c r="BG184" s="18"/>
      <c r="BH184" s="18"/>
      <c r="BI184" s="18"/>
      <c r="BJ184" s="18"/>
      <c r="BK184" s="18"/>
      <c r="BL184" s="18"/>
      <c r="BM184" s="18"/>
    </row>
    <row r="185" spans="1:65" s="7" customFormat="1" ht="12" x14ac:dyDescent="0.2">
      <c r="A185" s="30" t="s">
        <v>474</v>
      </c>
      <c r="B185" s="31" t="s">
        <v>401</v>
      </c>
      <c r="C185" s="32">
        <v>42863</v>
      </c>
      <c r="D185" s="32">
        <v>42866</v>
      </c>
      <c r="E185" s="33">
        <v>1</v>
      </c>
      <c r="F185" s="35">
        <v>42866</v>
      </c>
      <c r="G185" s="27">
        <f>D185-C185+1</f>
        <v>4</v>
      </c>
      <c r="H185" s="28" t="str">
        <f t="shared" si="80"/>
        <v>0</v>
      </c>
      <c r="I185" s="34" t="s">
        <v>481</v>
      </c>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c r="AK185" s="18"/>
      <c r="AL185" s="18"/>
      <c r="AM185" s="18"/>
      <c r="AN185" s="18"/>
      <c r="AO185" s="18"/>
      <c r="AP185" s="18"/>
      <c r="AQ185" s="18"/>
      <c r="AR185" s="18"/>
      <c r="AS185" s="18"/>
      <c r="AT185" s="18"/>
      <c r="AU185" s="18"/>
      <c r="AV185" s="18"/>
      <c r="AW185" s="18"/>
      <c r="AX185" s="18"/>
      <c r="AY185" s="18"/>
      <c r="AZ185" s="18"/>
      <c r="BA185" s="18"/>
      <c r="BB185" s="18"/>
      <c r="BC185" s="18"/>
      <c r="BD185" s="18"/>
      <c r="BE185" s="18"/>
      <c r="BF185" s="18"/>
      <c r="BG185" s="18"/>
      <c r="BH185" s="18"/>
      <c r="BI185" s="18"/>
      <c r="BJ185" s="18"/>
      <c r="BK185" s="18"/>
      <c r="BL185" s="18"/>
      <c r="BM185" s="18"/>
    </row>
    <row r="186" spans="1:65" s="7" customFormat="1" ht="12" x14ac:dyDescent="0.2">
      <c r="A186" s="30" t="s">
        <v>137</v>
      </c>
      <c r="B186" s="31" t="s">
        <v>483</v>
      </c>
      <c r="C186" s="32">
        <v>42866</v>
      </c>
      <c r="D186" s="32">
        <v>42867</v>
      </c>
      <c r="E186" s="33">
        <v>1</v>
      </c>
      <c r="F186" s="35">
        <v>42867</v>
      </c>
      <c r="G186" s="27">
        <f t="shared" ref="G186" si="82">D186-C186+1</f>
        <v>2</v>
      </c>
      <c r="H186" s="28" t="str">
        <f t="shared" ref="H186" si="83">IF(F186-D186&gt;0,F186-D186&amp;"days","0")</f>
        <v>0</v>
      </c>
      <c r="I186" s="34" t="s">
        <v>484</v>
      </c>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c r="AK186" s="18"/>
      <c r="AL186" s="18"/>
      <c r="AM186" s="18"/>
      <c r="AN186" s="18"/>
      <c r="AO186" s="18"/>
      <c r="AP186" s="18"/>
      <c r="AQ186" s="18"/>
      <c r="AR186" s="18"/>
      <c r="AS186" s="18"/>
      <c r="AT186" s="18"/>
      <c r="AU186" s="18"/>
      <c r="AV186" s="18"/>
      <c r="AW186" s="18"/>
      <c r="AX186" s="18"/>
      <c r="AY186" s="18"/>
      <c r="AZ186" s="18"/>
      <c r="BA186" s="18"/>
      <c r="BB186" s="18"/>
      <c r="BC186" s="18"/>
      <c r="BD186" s="18"/>
      <c r="BE186" s="18"/>
      <c r="BF186" s="18"/>
      <c r="BG186" s="18"/>
      <c r="BH186" s="18"/>
      <c r="BI186" s="18"/>
      <c r="BJ186" s="18"/>
      <c r="BK186" s="18"/>
      <c r="BL186" s="18"/>
      <c r="BM186" s="18"/>
    </row>
    <row r="187" spans="1:65" s="7" customFormat="1" ht="12" x14ac:dyDescent="0.2">
      <c r="A187" s="30" t="s">
        <v>133</v>
      </c>
      <c r="B187" s="31" t="s">
        <v>38</v>
      </c>
      <c r="C187" s="32">
        <v>42863</v>
      </c>
      <c r="D187" s="32">
        <v>42863</v>
      </c>
      <c r="E187" s="33">
        <v>1</v>
      </c>
      <c r="F187" s="35">
        <v>42863</v>
      </c>
      <c r="G187" s="27">
        <f t="shared" ref="G187" si="84">D187-C187+1</f>
        <v>1</v>
      </c>
      <c r="H187" s="28" t="str">
        <f t="shared" si="80"/>
        <v>0</v>
      </c>
      <c r="I187" s="34" t="s">
        <v>482</v>
      </c>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c r="AK187" s="18"/>
      <c r="AL187" s="18"/>
      <c r="AM187" s="18"/>
      <c r="AN187" s="18"/>
      <c r="AO187" s="18"/>
      <c r="AP187" s="18"/>
      <c r="AQ187" s="18"/>
      <c r="AR187" s="18"/>
      <c r="AS187" s="18"/>
      <c r="AT187" s="18"/>
      <c r="AU187" s="18"/>
      <c r="AV187" s="18"/>
      <c r="AW187" s="18"/>
      <c r="AX187" s="18"/>
      <c r="AY187" s="18"/>
      <c r="AZ187" s="18"/>
      <c r="BA187" s="18"/>
      <c r="BB187" s="18"/>
      <c r="BC187" s="18"/>
      <c r="BD187" s="18"/>
      <c r="BE187" s="18"/>
      <c r="BF187" s="18"/>
      <c r="BG187" s="18"/>
      <c r="BH187" s="18"/>
      <c r="BI187" s="18"/>
      <c r="BJ187" s="18"/>
      <c r="BK187" s="18"/>
      <c r="BL187" s="18"/>
      <c r="BM187" s="18"/>
    </row>
    <row r="188" spans="1:65" s="2" customFormat="1" ht="24" customHeight="1" x14ac:dyDescent="0.2">
      <c r="A188" s="8" t="s">
        <v>6</v>
      </c>
      <c r="B188" s="22"/>
      <c r="C188" s="13">
        <f>MIN(C189:C203)</f>
        <v>42870</v>
      </c>
      <c r="D188" s="13">
        <f>MAX(D189:D203)</f>
        <v>42881</v>
      </c>
      <c r="E188" s="13"/>
      <c r="F188" s="13"/>
      <c r="G188" s="23"/>
      <c r="H188" s="23"/>
      <c r="I188" s="23"/>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c r="AK188" s="18"/>
      <c r="AL188" s="18"/>
      <c r="AM188" s="18"/>
      <c r="AN188" s="18"/>
      <c r="AO188" s="18"/>
      <c r="AP188" s="18"/>
      <c r="AQ188" s="18"/>
      <c r="AR188" s="18"/>
      <c r="AS188" s="18"/>
      <c r="AT188" s="18"/>
      <c r="AU188" s="18"/>
      <c r="AV188" s="18"/>
      <c r="AW188" s="18"/>
      <c r="AX188" s="18"/>
      <c r="AY188" s="18"/>
      <c r="AZ188" s="18"/>
      <c r="BA188" s="18"/>
      <c r="BB188" s="18"/>
      <c r="BC188" s="18"/>
      <c r="BD188" s="18"/>
      <c r="BE188" s="18"/>
      <c r="BF188" s="18"/>
      <c r="BG188" s="18"/>
      <c r="BH188" s="18"/>
      <c r="BI188" s="18"/>
      <c r="BJ188" s="18"/>
      <c r="BK188" s="18"/>
      <c r="BL188" s="18"/>
      <c r="BM188" s="18"/>
    </row>
    <row r="189" spans="1:65" s="7" customFormat="1" ht="12" x14ac:dyDescent="0.2">
      <c r="A189" s="30" t="s">
        <v>471</v>
      </c>
      <c r="B189" s="31" t="s">
        <v>475</v>
      </c>
      <c r="C189" s="32">
        <v>42870</v>
      </c>
      <c r="D189" s="32">
        <v>42872</v>
      </c>
      <c r="E189" s="33">
        <v>1</v>
      </c>
      <c r="F189" s="35">
        <v>42872</v>
      </c>
      <c r="G189" s="27">
        <f t="shared" ref="G189" si="85">D189-C189+1</f>
        <v>3</v>
      </c>
      <c r="H189" s="28" t="str">
        <f t="shared" ref="H189:H190" si="86">IF(F189-D189&gt;0,F189-D189&amp;"days","0")</f>
        <v>0</v>
      </c>
      <c r="I189" s="34" t="s">
        <v>485</v>
      </c>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c r="AR189" s="18"/>
      <c r="AS189" s="18"/>
      <c r="AT189" s="18"/>
      <c r="AU189" s="18"/>
      <c r="AV189" s="18"/>
      <c r="AW189" s="18"/>
      <c r="AX189" s="18"/>
      <c r="AY189" s="18"/>
      <c r="AZ189" s="18"/>
      <c r="BA189" s="18"/>
      <c r="BB189" s="18"/>
      <c r="BC189" s="18"/>
      <c r="BD189" s="18"/>
      <c r="BE189" s="18"/>
      <c r="BF189" s="18"/>
      <c r="BG189" s="18"/>
      <c r="BH189" s="18"/>
      <c r="BI189" s="18"/>
      <c r="BJ189" s="18"/>
      <c r="BK189" s="18"/>
      <c r="BL189" s="18"/>
      <c r="BM189" s="18"/>
    </row>
    <row r="190" spans="1:65" s="50" customFormat="1" ht="22.5" x14ac:dyDescent="0.2">
      <c r="A190" s="30" t="s">
        <v>472</v>
      </c>
      <c r="B190" s="43" t="s">
        <v>476</v>
      </c>
      <c r="C190" s="44">
        <v>42870</v>
      </c>
      <c r="D190" s="32">
        <v>42871</v>
      </c>
      <c r="E190" s="45">
        <v>1</v>
      </c>
      <c r="F190" s="35">
        <v>42871</v>
      </c>
      <c r="G190" s="46">
        <f>D190-C190+1</f>
        <v>2</v>
      </c>
      <c r="H190" s="47" t="str">
        <f t="shared" si="86"/>
        <v>0</v>
      </c>
      <c r="I190" s="51" t="s">
        <v>489</v>
      </c>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M190" s="18"/>
      <c r="AN190" s="18"/>
      <c r="AO190" s="18"/>
      <c r="AP190" s="18"/>
      <c r="AQ190" s="18"/>
      <c r="AR190" s="18"/>
      <c r="AS190" s="18"/>
      <c r="AT190" s="18"/>
      <c r="AU190" s="18"/>
      <c r="AV190" s="18"/>
      <c r="AW190" s="18"/>
      <c r="AX190" s="18"/>
      <c r="AY190" s="18"/>
      <c r="AZ190" s="18"/>
      <c r="BA190" s="18"/>
      <c r="BB190" s="18"/>
      <c r="BC190" s="18"/>
      <c r="BD190" s="18"/>
      <c r="BE190" s="18"/>
      <c r="BF190" s="18"/>
      <c r="BG190" s="18"/>
      <c r="BH190" s="18"/>
      <c r="BI190" s="18"/>
      <c r="BJ190" s="18"/>
      <c r="BK190" s="18"/>
      <c r="BL190" s="18"/>
      <c r="BM190" s="18"/>
    </row>
    <row r="191" spans="1:65" s="50" customFormat="1" ht="12" x14ac:dyDescent="0.2">
      <c r="A191" s="42" t="s">
        <v>487</v>
      </c>
      <c r="B191" s="43" t="s">
        <v>38</v>
      </c>
      <c r="C191" s="44">
        <v>42870</v>
      </c>
      <c r="D191" s="44">
        <v>42874</v>
      </c>
      <c r="E191" s="45">
        <v>1</v>
      </c>
      <c r="F191" s="44">
        <v>42874</v>
      </c>
      <c r="G191" s="46">
        <f t="shared" ref="G191" si="87">D191-C191+1</f>
        <v>5</v>
      </c>
      <c r="H191" s="47" t="str">
        <f t="shared" ref="H191:H201" si="88">IF(F191-D191&gt;0,F191-D191&amp;"days","0")</f>
        <v>0</v>
      </c>
      <c r="I191" s="51" t="s">
        <v>488</v>
      </c>
      <c r="J191" s="49"/>
      <c r="K191" s="49"/>
      <c r="L191" s="49"/>
      <c r="M191" s="49"/>
      <c r="N191" s="49"/>
      <c r="O191" s="49"/>
      <c r="P191" s="49"/>
      <c r="Q191" s="49"/>
      <c r="R191" s="49"/>
      <c r="S191" s="49"/>
      <c r="T191" s="49"/>
      <c r="U191" s="49"/>
      <c r="V191" s="49"/>
      <c r="W191" s="49"/>
      <c r="X191" s="49"/>
      <c r="Y191" s="49"/>
      <c r="Z191" s="49"/>
      <c r="AA191" s="49"/>
      <c r="AB191" s="49"/>
      <c r="AC191" s="49"/>
      <c r="AD191" s="49"/>
      <c r="AE191" s="49"/>
      <c r="AF191" s="49"/>
      <c r="AG191" s="49"/>
      <c r="AH191" s="49"/>
      <c r="AI191" s="49"/>
      <c r="AJ191" s="49"/>
      <c r="AK191" s="49"/>
      <c r="AL191" s="49"/>
      <c r="AM191" s="49"/>
      <c r="AN191" s="49"/>
      <c r="AO191" s="49"/>
      <c r="AP191" s="49"/>
      <c r="AQ191" s="49"/>
      <c r="AR191" s="49"/>
      <c r="AS191" s="49"/>
      <c r="AT191" s="49"/>
      <c r="AU191" s="49"/>
      <c r="AV191" s="49"/>
      <c r="AW191" s="49"/>
      <c r="AX191" s="49"/>
      <c r="AY191" s="49"/>
      <c r="AZ191" s="49"/>
      <c r="BA191" s="49"/>
      <c r="BB191" s="49"/>
      <c r="BC191" s="49"/>
      <c r="BD191" s="49"/>
      <c r="BE191" s="49"/>
      <c r="BF191" s="49"/>
      <c r="BG191" s="49"/>
      <c r="BH191" s="49"/>
      <c r="BI191" s="49"/>
      <c r="BJ191" s="49"/>
      <c r="BK191" s="49"/>
      <c r="BL191" s="49"/>
      <c r="BM191" s="49"/>
    </row>
    <row r="192" spans="1:65" s="7" customFormat="1" ht="22.5" x14ac:dyDescent="0.2">
      <c r="A192" s="30" t="s">
        <v>474</v>
      </c>
      <c r="B192" s="31" t="s">
        <v>401</v>
      </c>
      <c r="C192" s="32">
        <v>42870</v>
      </c>
      <c r="D192" s="32">
        <v>42870</v>
      </c>
      <c r="E192" s="33">
        <v>1</v>
      </c>
      <c r="F192" s="35">
        <v>42870</v>
      </c>
      <c r="G192" s="27">
        <f>D192-C192+1</f>
        <v>1</v>
      </c>
      <c r="H192" s="28" t="str">
        <f t="shared" si="88"/>
        <v>0</v>
      </c>
      <c r="I192" s="34" t="s">
        <v>490</v>
      </c>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c r="AK192" s="18"/>
      <c r="AL192" s="18"/>
      <c r="AM192" s="18"/>
      <c r="AN192" s="18"/>
      <c r="AO192" s="18"/>
      <c r="AP192" s="18"/>
      <c r="AQ192" s="18"/>
      <c r="AR192" s="18"/>
      <c r="AS192" s="18"/>
      <c r="AT192" s="18"/>
      <c r="AU192" s="18"/>
      <c r="AV192" s="18"/>
      <c r="AW192" s="18"/>
      <c r="AX192" s="18"/>
      <c r="AY192" s="18"/>
      <c r="AZ192" s="18"/>
      <c r="BA192" s="18"/>
      <c r="BB192" s="18"/>
      <c r="BC192" s="18"/>
      <c r="BD192" s="18"/>
      <c r="BE192" s="18"/>
      <c r="BF192" s="18"/>
      <c r="BG192" s="18"/>
      <c r="BH192" s="18"/>
      <c r="BI192" s="18"/>
      <c r="BJ192" s="18"/>
      <c r="BK192" s="18"/>
      <c r="BL192" s="18"/>
      <c r="BM192" s="18"/>
    </row>
    <row r="193" spans="1:65" s="7" customFormat="1" ht="12" x14ac:dyDescent="0.2">
      <c r="A193" s="30" t="s">
        <v>388</v>
      </c>
      <c r="B193" s="31" t="s">
        <v>38</v>
      </c>
      <c r="C193" s="32">
        <v>42870</v>
      </c>
      <c r="D193" s="32">
        <v>42870</v>
      </c>
      <c r="E193" s="33">
        <v>1</v>
      </c>
      <c r="F193" s="25">
        <v>42870</v>
      </c>
      <c r="G193" s="27">
        <f t="shared" ref="G193:G202" si="89">D193-C193+1</f>
        <v>1</v>
      </c>
      <c r="H193" s="28" t="str">
        <f t="shared" si="88"/>
        <v>0</v>
      </c>
      <c r="I193" s="34" t="s">
        <v>491</v>
      </c>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c r="AK193" s="18"/>
      <c r="AL193" s="18"/>
      <c r="AM193" s="18"/>
      <c r="AN193" s="18"/>
      <c r="AO193" s="18"/>
      <c r="AP193" s="18"/>
      <c r="AQ193" s="18"/>
      <c r="AR193" s="18"/>
      <c r="AS193" s="18"/>
      <c r="AT193" s="18"/>
      <c r="AU193" s="18"/>
      <c r="AV193" s="18"/>
      <c r="AW193" s="18"/>
      <c r="AX193" s="18"/>
      <c r="AY193" s="18"/>
      <c r="AZ193" s="18"/>
      <c r="BA193" s="18"/>
      <c r="BB193" s="18"/>
      <c r="BC193" s="18"/>
      <c r="BD193" s="18"/>
      <c r="BE193" s="18"/>
      <c r="BF193" s="18"/>
      <c r="BG193" s="18"/>
      <c r="BH193" s="18"/>
      <c r="BI193" s="18"/>
      <c r="BJ193" s="18"/>
      <c r="BK193" s="18"/>
      <c r="BL193" s="18"/>
      <c r="BM193" s="18"/>
    </row>
    <row r="194" spans="1:65" s="7" customFormat="1" ht="12" x14ac:dyDescent="0.2">
      <c r="A194" s="1" t="s">
        <v>135</v>
      </c>
      <c r="B194" s="24" t="s">
        <v>505</v>
      </c>
      <c r="C194" s="25">
        <v>42871</v>
      </c>
      <c r="D194" s="25">
        <v>42871</v>
      </c>
      <c r="E194" s="26">
        <v>1</v>
      </c>
      <c r="F194" s="25">
        <v>42871</v>
      </c>
      <c r="G194" s="27">
        <f t="shared" si="89"/>
        <v>1</v>
      </c>
      <c r="H194" s="28" t="str">
        <f t="shared" si="88"/>
        <v>0</v>
      </c>
      <c r="I194" s="34" t="s">
        <v>492</v>
      </c>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c r="AK194" s="18"/>
      <c r="AL194" s="18"/>
      <c r="AM194" s="18"/>
      <c r="AN194" s="18"/>
      <c r="AO194" s="18"/>
      <c r="AP194" s="18"/>
      <c r="AQ194" s="18"/>
      <c r="AR194" s="18"/>
      <c r="AS194" s="18"/>
      <c r="AT194" s="18"/>
      <c r="AU194" s="18"/>
      <c r="AV194" s="18"/>
      <c r="AW194" s="18"/>
      <c r="AX194" s="18"/>
      <c r="AY194" s="18"/>
      <c r="AZ194" s="18"/>
      <c r="BA194" s="18"/>
      <c r="BB194" s="18"/>
      <c r="BC194" s="18"/>
      <c r="BD194" s="18"/>
      <c r="BE194" s="18"/>
      <c r="BF194" s="18"/>
      <c r="BG194" s="18"/>
      <c r="BH194" s="18"/>
      <c r="BI194" s="18"/>
      <c r="BJ194" s="18"/>
      <c r="BK194" s="18"/>
      <c r="BL194" s="18"/>
      <c r="BM194" s="18"/>
    </row>
    <row r="195" spans="1:65" s="65" customFormat="1" ht="12" x14ac:dyDescent="0.2">
      <c r="A195" s="57" t="s">
        <v>495</v>
      </c>
      <c r="B195" s="58" t="s">
        <v>493</v>
      </c>
      <c r="C195" s="59">
        <v>42871</v>
      </c>
      <c r="D195" s="59">
        <v>42871</v>
      </c>
      <c r="E195" s="60">
        <v>1</v>
      </c>
      <c r="F195" s="59">
        <v>42871</v>
      </c>
      <c r="G195" s="61">
        <f t="shared" si="89"/>
        <v>1</v>
      </c>
      <c r="H195" s="62" t="str">
        <f t="shared" si="88"/>
        <v>0</v>
      </c>
      <c r="I195" s="63" t="s">
        <v>496</v>
      </c>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c r="AR195" s="18"/>
      <c r="AS195" s="18"/>
      <c r="AT195" s="18"/>
      <c r="AU195" s="18"/>
      <c r="AV195" s="18"/>
      <c r="AW195" s="18"/>
      <c r="AX195" s="18"/>
      <c r="AY195" s="18"/>
      <c r="AZ195" s="18"/>
      <c r="BA195" s="18"/>
      <c r="BB195" s="18"/>
      <c r="BC195" s="18"/>
      <c r="BD195" s="18"/>
      <c r="BE195" s="18"/>
      <c r="BF195" s="18"/>
      <c r="BG195" s="18"/>
      <c r="BH195" s="18"/>
      <c r="BI195" s="18"/>
      <c r="BJ195" s="18"/>
      <c r="BK195" s="18"/>
      <c r="BL195" s="18"/>
      <c r="BM195" s="18"/>
    </row>
    <row r="196" spans="1:65" s="7" customFormat="1" ht="12" x14ac:dyDescent="0.2">
      <c r="A196" s="30" t="s">
        <v>137</v>
      </c>
      <c r="B196" s="31" t="s">
        <v>497</v>
      </c>
      <c r="C196" s="32">
        <v>42872</v>
      </c>
      <c r="D196" s="32">
        <v>42873</v>
      </c>
      <c r="E196" s="33">
        <v>1</v>
      </c>
      <c r="F196" s="35">
        <v>42873</v>
      </c>
      <c r="G196" s="27">
        <f t="shared" si="89"/>
        <v>2</v>
      </c>
      <c r="H196" s="28" t="str">
        <f t="shared" si="88"/>
        <v>0</v>
      </c>
      <c r="I196" s="34" t="s">
        <v>498</v>
      </c>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c r="AK196" s="18"/>
      <c r="AL196" s="18"/>
      <c r="AM196" s="18"/>
      <c r="AN196" s="18"/>
      <c r="AO196" s="18"/>
      <c r="AP196" s="18"/>
      <c r="AQ196" s="18"/>
      <c r="AR196" s="18"/>
      <c r="AS196" s="18"/>
      <c r="AT196" s="18"/>
      <c r="AU196" s="18"/>
      <c r="AV196" s="18"/>
      <c r="AW196" s="18"/>
      <c r="AX196" s="18"/>
      <c r="AY196" s="18"/>
      <c r="AZ196" s="18"/>
      <c r="BA196" s="18"/>
      <c r="BB196" s="18"/>
      <c r="BC196" s="18"/>
      <c r="BD196" s="18"/>
      <c r="BE196" s="18"/>
      <c r="BF196" s="18"/>
      <c r="BG196" s="18"/>
      <c r="BH196" s="18"/>
      <c r="BI196" s="18"/>
      <c r="BJ196" s="18"/>
      <c r="BK196" s="18"/>
      <c r="BL196" s="18"/>
      <c r="BM196" s="18"/>
    </row>
    <row r="197" spans="1:65" s="7" customFormat="1" ht="12" x14ac:dyDescent="0.2">
      <c r="A197" s="30" t="s">
        <v>22</v>
      </c>
      <c r="B197" s="24" t="s">
        <v>176</v>
      </c>
      <c r="C197" s="32">
        <v>42872</v>
      </c>
      <c r="D197" s="32">
        <v>42873</v>
      </c>
      <c r="E197" s="33">
        <v>1</v>
      </c>
      <c r="F197" s="35">
        <v>42873</v>
      </c>
      <c r="G197" s="27">
        <f t="shared" si="89"/>
        <v>2</v>
      </c>
      <c r="H197" s="28" t="str">
        <f t="shared" si="88"/>
        <v>0</v>
      </c>
      <c r="I197" s="34" t="s">
        <v>499</v>
      </c>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c r="AZ197" s="18"/>
      <c r="BA197" s="18"/>
      <c r="BB197" s="18"/>
      <c r="BC197" s="18"/>
      <c r="BD197" s="18"/>
      <c r="BE197" s="18"/>
      <c r="BF197" s="18"/>
      <c r="BG197" s="18"/>
      <c r="BH197" s="18"/>
      <c r="BI197" s="18"/>
      <c r="BJ197" s="18"/>
      <c r="BK197" s="18"/>
      <c r="BL197" s="18"/>
      <c r="BM197" s="18"/>
    </row>
    <row r="198" spans="1:65" s="50" customFormat="1" ht="12" x14ac:dyDescent="0.2">
      <c r="A198" s="30" t="s">
        <v>392</v>
      </c>
      <c r="B198" s="30" t="s">
        <v>501</v>
      </c>
      <c r="C198" s="32">
        <v>42872</v>
      </c>
      <c r="D198" s="32">
        <v>42872</v>
      </c>
      <c r="E198" s="33">
        <v>1</v>
      </c>
      <c r="F198" s="32">
        <v>42872</v>
      </c>
      <c r="G198" s="46">
        <f t="shared" si="89"/>
        <v>1</v>
      </c>
      <c r="H198" s="47" t="str">
        <f t="shared" si="88"/>
        <v>0</v>
      </c>
      <c r="I198" s="34" t="s">
        <v>500</v>
      </c>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c r="AK198" s="18"/>
      <c r="AL198" s="18"/>
      <c r="AM198" s="18"/>
      <c r="AN198" s="18"/>
      <c r="AO198" s="18"/>
      <c r="AP198" s="18"/>
      <c r="AQ198" s="18"/>
      <c r="AR198" s="18"/>
      <c r="AS198" s="18"/>
      <c r="AT198" s="18"/>
      <c r="AU198" s="18"/>
      <c r="AV198" s="18"/>
      <c r="AW198" s="18"/>
      <c r="AX198" s="18"/>
      <c r="AY198" s="18"/>
      <c r="AZ198" s="18"/>
      <c r="BA198" s="18"/>
      <c r="BB198" s="18"/>
      <c r="BC198" s="18"/>
      <c r="BD198" s="18"/>
      <c r="BE198" s="18"/>
      <c r="BF198" s="18"/>
      <c r="BG198" s="18"/>
      <c r="BH198" s="18"/>
      <c r="BI198" s="18"/>
      <c r="BJ198" s="18"/>
      <c r="BK198" s="18"/>
      <c r="BL198" s="18"/>
      <c r="BM198" s="18"/>
    </row>
    <row r="199" spans="1:65" s="7" customFormat="1" ht="12" x14ac:dyDescent="0.2">
      <c r="A199" s="30" t="s">
        <v>85</v>
      </c>
      <c r="B199" s="31" t="s">
        <v>193</v>
      </c>
      <c r="C199" s="32">
        <v>42873</v>
      </c>
      <c r="D199" s="32">
        <v>42874</v>
      </c>
      <c r="E199" s="33">
        <v>1</v>
      </c>
      <c r="F199" s="25">
        <v>42874</v>
      </c>
      <c r="G199" s="27">
        <f t="shared" si="89"/>
        <v>2</v>
      </c>
      <c r="H199" s="28" t="str">
        <f t="shared" si="88"/>
        <v>0</v>
      </c>
      <c r="I199" s="34" t="s">
        <v>502</v>
      </c>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c r="AK199" s="18"/>
      <c r="AL199" s="18"/>
      <c r="AM199" s="18"/>
      <c r="AN199" s="18"/>
      <c r="AO199" s="18"/>
      <c r="AP199" s="18"/>
      <c r="AQ199" s="18"/>
      <c r="AR199" s="18"/>
      <c r="AS199" s="18"/>
      <c r="AT199" s="18"/>
      <c r="AU199" s="18"/>
      <c r="AV199" s="18"/>
      <c r="AW199" s="18"/>
      <c r="AX199" s="18"/>
      <c r="AY199" s="18"/>
      <c r="AZ199" s="18"/>
      <c r="BA199" s="18"/>
      <c r="BB199" s="18"/>
      <c r="BC199" s="18"/>
      <c r="BD199" s="18"/>
      <c r="BE199" s="18"/>
      <c r="BF199" s="18"/>
      <c r="BG199" s="18"/>
      <c r="BH199" s="18"/>
      <c r="BI199" s="18"/>
      <c r="BJ199" s="18"/>
      <c r="BK199" s="18"/>
      <c r="BL199" s="18"/>
      <c r="BM199" s="18"/>
    </row>
    <row r="200" spans="1:65" s="7" customFormat="1" ht="12" x14ac:dyDescent="0.2">
      <c r="A200" s="30" t="s">
        <v>10</v>
      </c>
      <c r="B200" s="31" t="s">
        <v>503</v>
      </c>
      <c r="C200" s="32">
        <v>42873</v>
      </c>
      <c r="D200" s="32">
        <v>42873</v>
      </c>
      <c r="E200" s="33">
        <v>1</v>
      </c>
      <c r="F200" s="25">
        <v>42873</v>
      </c>
      <c r="G200" s="27">
        <f t="shared" si="89"/>
        <v>1</v>
      </c>
      <c r="H200" s="28" t="str">
        <f t="shared" si="88"/>
        <v>0</v>
      </c>
      <c r="I200" s="29" t="s">
        <v>504</v>
      </c>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c r="AK200" s="18"/>
      <c r="AL200" s="18"/>
      <c r="AM200" s="18"/>
      <c r="AN200" s="18"/>
      <c r="AO200" s="18"/>
      <c r="AP200" s="18"/>
      <c r="AQ200" s="18"/>
      <c r="AR200" s="18"/>
      <c r="AS200" s="18"/>
      <c r="AT200" s="18"/>
      <c r="AU200" s="18"/>
      <c r="AV200" s="18"/>
      <c r="AW200" s="18"/>
      <c r="AX200" s="18"/>
      <c r="AY200" s="18"/>
      <c r="AZ200" s="18"/>
      <c r="BA200" s="18"/>
      <c r="BB200" s="18"/>
      <c r="BC200" s="18"/>
      <c r="BD200" s="18"/>
      <c r="BE200" s="18"/>
      <c r="BF200" s="18"/>
      <c r="BG200" s="18"/>
      <c r="BH200" s="18"/>
      <c r="BI200" s="18"/>
      <c r="BJ200" s="18"/>
      <c r="BK200" s="18"/>
      <c r="BL200" s="18"/>
      <c r="BM200" s="18"/>
    </row>
    <row r="201" spans="1:65" s="7" customFormat="1" ht="12" x14ac:dyDescent="0.2">
      <c r="A201" s="30" t="s">
        <v>179</v>
      </c>
      <c r="B201" s="31" t="s">
        <v>505</v>
      </c>
      <c r="C201" s="32">
        <v>42872</v>
      </c>
      <c r="D201" s="32">
        <v>42873</v>
      </c>
      <c r="E201" s="33">
        <v>1</v>
      </c>
      <c r="F201" s="25">
        <v>42873</v>
      </c>
      <c r="G201" s="27">
        <f t="shared" si="89"/>
        <v>2</v>
      </c>
      <c r="H201" s="28" t="str">
        <f t="shared" si="88"/>
        <v>0</v>
      </c>
      <c r="I201" s="34" t="s">
        <v>506</v>
      </c>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c r="AK201" s="18"/>
      <c r="AL201" s="18"/>
      <c r="AM201" s="18"/>
      <c r="AN201" s="18"/>
      <c r="AO201" s="18"/>
      <c r="AP201" s="18"/>
      <c r="AQ201" s="18"/>
      <c r="AR201" s="18"/>
      <c r="AS201" s="18"/>
      <c r="AT201" s="18"/>
      <c r="AU201" s="18"/>
      <c r="AV201" s="18"/>
      <c r="AW201" s="18"/>
      <c r="AX201" s="18"/>
      <c r="AY201" s="18"/>
      <c r="AZ201" s="18"/>
      <c r="BA201" s="18"/>
      <c r="BB201" s="18"/>
      <c r="BC201" s="18"/>
      <c r="BD201" s="18"/>
      <c r="BE201" s="18"/>
      <c r="BF201" s="18"/>
      <c r="BG201" s="18"/>
      <c r="BH201" s="18"/>
      <c r="BI201" s="18"/>
      <c r="BJ201" s="18"/>
      <c r="BK201" s="18"/>
      <c r="BL201" s="18"/>
      <c r="BM201" s="18"/>
    </row>
    <row r="202" spans="1:65" s="50" customFormat="1" ht="12" x14ac:dyDescent="0.2">
      <c r="A202" s="42" t="s">
        <v>509</v>
      </c>
      <c r="B202" s="43" t="s">
        <v>507</v>
      </c>
      <c r="C202" s="44">
        <v>42874</v>
      </c>
      <c r="D202" s="44">
        <v>42881</v>
      </c>
      <c r="E202" s="45">
        <v>0.1</v>
      </c>
      <c r="F202" s="44"/>
      <c r="G202" s="46">
        <f t="shared" si="89"/>
        <v>8</v>
      </c>
      <c r="H202" s="47" t="str">
        <f t="shared" ref="H202:H203" si="90">IF(F202-D202&gt;0,F202-D202&amp;"days","0")</f>
        <v>0</v>
      </c>
      <c r="I202" s="51" t="s">
        <v>488</v>
      </c>
      <c r="J202" s="49"/>
      <c r="K202" s="49"/>
      <c r="L202" s="49"/>
      <c r="M202" s="49"/>
      <c r="N202" s="49"/>
      <c r="O202" s="49"/>
      <c r="P202" s="49"/>
      <c r="Q202" s="49"/>
      <c r="R202" s="49"/>
      <c r="S202" s="49"/>
      <c r="T202" s="49"/>
      <c r="U202" s="49"/>
      <c r="V202" s="49"/>
      <c r="W202" s="49"/>
      <c r="X202" s="49"/>
      <c r="Y202" s="49"/>
      <c r="Z202" s="49"/>
      <c r="AA202" s="49"/>
      <c r="AB202" s="49"/>
      <c r="AC202" s="49"/>
      <c r="AD202" s="49"/>
      <c r="AE202" s="49"/>
      <c r="AF202" s="49"/>
      <c r="AG202" s="49"/>
      <c r="AH202" s="49"/>
      <c r="AI202" s="49"/>
      <c r="AJ202" s="49"/>
      <c r="AK202" s="49"/>
      <c r="AL202" s="49"/>
      <c r="AM202" s="49"/>
      <c r="AN202" s="49"/>
      <c r="AO202" s="49"/>
      <c r="AP202" s="49"/>
      <c r="AQ202" s="49"/>
      <c r="AR202" s="49"/>
      <c r="AS202" s="49"/>
      <c r="AT202" s="49"/>
      <c r="AU202" s="49"/>
      <c r="AV202" s="49"/>
      <c r="AW202" s="49"/>
      <c r="AX202" s="49"/>
      <c r="AY202" s="49"/>
      <c r="AZ202" s="49"/>
      <c r="BA202" s="49"/>
      <c r="BB202" s="49"/>
      <c r="BC202" s="49"/>
      <c r="BD202" s="49"/>
      <c r="BE202" s="49"/>
      <c r="BF202" s="49"/>
      <c r="BG202" s="49"/>
      <c r="BH202" s="49"/>
      <c r="BI202" s="49"/>
      <c r="BJ202" s="49"/>
      <c r="BK202" s="49"/>
      <c r="BL202" s="49"/>
      <c r="BM202" s="49"/>
    </row>
    <row r="203" spans="1:65" s="50" customFormat="1" ht="12" x14ac:dyDescent="0.2">
      <c r="A203" s="30"/>
      <c r="B203" s="43" t="s">
        <v>12</v>
      </c>
      <c r="C203" s="44">
        <v>42873</v>
      </c>
      <c r="D203" s="32">
        <v>42873</v>
      </c>
      <c r="E203" s="45">
        <v>1</v>
      </c>
      <c r="F203" s="35">
        <v>42873</v>
      </c>
      <c r="G203" s="46">
        <f>D203-C203+1</f>
        <v>1</v>
      </c>
      <c r="H203" s="47" t="str">
        <f t="shared" si="90"/>
        <v>0</v>
      </c>
      <c r="I203" s="51" t="s">
        <v>508</v>
      </c>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c r="AR203" s="18"/>
      <c r="AS203" s="18"/>
      <c r="AT203" s="18"/>
      <c r="AU203" s="18"/>
      <c r="AV203" s="18"/>
      <c r="AW203" s="18"/>
      <c r="AX203" s="18"/>
      <c r="AY203" s="18"/>
      <c r="AZ203" s="18"/>
      <c r="BA203" s="18"/>
      <c r="BB203" s="18"/>
      <c r="BC203" s="18"/>
      <c r="BD203" s="18"/>
      <c r="BE203" s="18"/>
      <c r="BF203" s="18"/>
      <c r="BG203" s="18"/>
      <c r="BH203" s="18"/>
      <c r="BI203" s="18"/>
      <c r="BJ203" s="18"/>
      <c r="BK203" s="18"/>
      <c r="BL203" s="18"/>
      <c r="BM203" s="18"/>
    </row>
    <row r="204" spans="1:65" s="2" customFormat="1" ht="24" customHeight="1" x14ac:dyDescent="0.2">
      <c r="A204" s="8" t="s">
        <v>6</v>
      </c>
      <c r="B204" s="22"/>
      <c r="C204" s="13">
        <f>MIN(C205:C215)</f>
        <v>42874</v>
      </c>
      <c r="D204" s="13">
        <f>MAX(D205:D215)</f>
        <v>42893</v>
      </c>
      <c r="E204" s="13"/>
      <c r="F204" s="13"/>
      <c r="G204" s="23"/>
      <c r="H204" s="23"/>
      <c r="I204" s="23"/>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M204" s="18"/>
      <c r="AN204" s="18"/>
      <c r="AO204" s="18"/>
      <c r="AP204" s="18"/>
      <c r="AQ204" s="18"/>
      <c r="AR204" s="18"/>
      <c r="AS204" s="18"/>
      <c r="AT204" s="18"/>
      <c r="AU204" s="18"/>
      <c r="AV204" s="18"/>
      <c r="AW204" s="18"/>
      <c r="AX204" s="18"/>
      <c r="AY204" s="18"/>
      <c r="AZ204" s="18"/>
      <c r="BA204" s="18"/>
      <c r="BB204" s="18"/>
      <c r="BC204" s="18"/>
      <c r="BD204" s="18"/>
      <c r="BE204" s="18"/>
      <c r="BF204" s="18"/>
      <c r="BG204" s="18"/>
      <c r="BH204" s="18"/>
      <c r="BI204" s="18"/>
      <c r="BJ204" s="18"/>
      <c r="BK204" s="18"/>
      <c r="BL204" s="18"/>
      <c r="BM204" s="18"/>
    </row>
    <row r="205" spans="1:65" s="50" customFormat="1" ht="12" x14ac:dyDescent="0.2">
      <c r="A205" s="30" t="s">
        <v>472</v>
      </c>
      <c r="B205" s="43" t="s">
        <v>476</v>
      </c>
      <c r="C205" s="44">
        <v>42879</v>
      </c>
      <c r="D205" s="32">
        <v>42880</v>
      </c>
      <c r="E205" s="45">
        <v>1</v>
      </c>
      <c r="F205" s="35">
        <v>42880</v>
      </c>
      <c r="G205" s="46">
        <f>D205-C205+1</f>
        <v>2</v>
      </c>
      <c r="H205" s="47" t="str">
        <f t="shared" ref="H205:H211" si="91">IF(F205-D205&gt;0,F205-D205&amp;"days","0")</f>
        <v>0</v>
      </c>
      <c r="I205" s="51" t="s">
        <v>525</v>
      </c>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c r="AK205" s="18"/>
      <c r="AL205" s="18"/>
      <c r="AM205" s="18"/>
      <c r="AN205" s="18"/>
      <c r="AO205" s="18"/>
      <c r="AP205" s="18"/>
      <c r="AQ205" s="18"/>
      <c r="AR205" s="18"/>
      <c r="AS205" s="18"/>
      <c r="AT205" s="18"/>
      <c r="AU205" s="18"/>
      <c r="AV205" s="18"/>
      <c r="AW205" s="18"/>
      <c r="AX205" s="18"/>
      <c r="AY205" s="18"/>
      <c r="AZ205" s="18"/>
      <c r="BA205" s="18"/>
      <c r="BB205" s="18"/>
      <c r="BC205" s="18"/>
      <c r="BD205" s="18"/>
      <c r="BE205" s="18"/>
      <c r="BF205" s="18"/>
      <c r="BG205" s="18"/>
      <c r="BH205" s="18"/>
      <c r="BI205" s="18"/>
      <c r="BJ205" s="18"/>
      <c r="BK205" s="18"/>
      <c r="BL205" s="18"/>
      <c r="BM205" s="18"/>
    </row>
    <row r="206" spans="1:65" s="50" customFormat="1" ht="24" x14ac:dyDescent="0.2">
      <c r="A206" s="30" t="s">
        <v>527</v>
      </c>
      <c r="B206" s="43" t="s">
        <v>12</v>
      </c>
      <c r="C206" s="44">
        <v>42879</v>
      </c>
      <c r="D206" s="32">
        <v>42881</v>
      </c>
      <c r="E206" s="45">
        <v>1</v>
      </c>
      <c r="F206" s="35">
        <v>42881</v>
      </c>
      <c r="G206" s="46">
        <f>D206-C206+1</f>
        <v>3</v>
      </c>
      <c r="H206" s="47" t="str">
        <f t="shared" si="91"/>
        <v>0</v>
      </c>
      <c r="I206" s="51" t="s">
        <v>526</v>
      </c>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c r="AK206" s="18"/>
      <c r="AL206" s="18"/>
      <c r="AM206" s="18"/>
      <c r="AN206" s="18"/>
      <c r="AO206" s="18"/>
      <c r="AP206" s="18"/>
      <c r="AQ206" s="18"/>
      <c r="AR206" s="18"/>
      <c r="AS206" s="18"/>
      <c r="AT206" s="18"/>
      <c r="AU206" s="18"/>
      <c r="AV206" s="18"/>
      <c r="AW206" s="18"/>
      <c r="AX206" s="18"/>
      <c r="AY206" s="18"/>
      <c r="AZ206" s="18"/>
      <c r="BA206" s="18"/>
      <c r="BB206" s="18"/>
      <c r="BC206" s="18"/>
      <c r="BD206" s="18"/>
      <c r="BE206" s="18"/>
      <c r="BF206" s="18"/>
      <c r="BG206" s="18"/>
      <c r="BH206" s="18"/>
      <c r="BI206" s="18"/>
      <c r="BJ206" s="18"/>
      <c r="BK206" s="18"/>
      <c r="BL206" s="18"/>
      <c r="BM206" s="18"/>
    </row>
    <row r="207" spans="1:65" s="7" customFormat="1" ht="12" x14ac:dyDescent="0.2">
      <c r="A207" s="30" t="s">
        <v>133</v>
      </c>
      <c r="B207" s="31" t="s">
        <v>38</v>
      </c>
      <c r="C207" s="32">
        <v>42878</v>
      </c>
      <c r="D207" s="32">
        <v>42878</v>
      </c>
      <c r="E207" s="33">
        <v>1</v>
      </c>
      <c r="F207" s="35">
        <v>42878</v>
      </c>
      <c r="G207" s="27">
        <f t="shared" ref="G207:G211" si="92">D207-C207+1</f>
        <v>1</v>
      </c>
      <c r="H207" s="28" t="str">
        <f t="shared" si="91"/>
        <v>0</v>
      </c>
      <c r="I207" s="34" t="s">
        <v>528</v>
      </c>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c r="AK207" s="18"/>
      <c r="AL207" s="18"/>
      <c r="AM207" s="18"/>
      <c r="AN207" s="18"/>
      <c r="AO207" s="18"/>
      <c r="AP207" s="18"/>
      <c r="AQ207" s="18"/>
      <c r="AR207" s="18"/>
      <c r="AS207" s="18"/>
      <c r="AT207" s="18"/>
      <c r="AU207" s="18"/>
      <c r="AV207" s="18"/>
      <c r="AW207" s="18"/>
      <c r="AX207" s="18"/>
      <c r="AY207" s="18"/>
      <c r="AZ207" s="18"/>
      <c r="BA207" s="18"/>
      <c r="BB207" s="18"/>
      <c r="BC207" s="18"/>
      <c r="BD207" s="18"/>
      <c r="BE207" s="18"/>
      <c r="BF207" s="18"/>
      <c r="BG207" s="18"/>
      <c r="BH207" s="18"/>
      <c r="BI207" s="18"/>
      <c r="BJ207" s="18"/>
      <c r="BK207" s="18"/>
      <c r="BL207" s="18"/>
      <c r="BM207" s="18"/>
    </row>
    <row r="208" spans="1:65" s="7" customFormat="1" ht="22.5" x14ac:dyDescent="0.2">
      <c r="A208" s="30" t="s">
        <v>137</v>
      </c>
      <c r="B208" s="31" t="s">
        <v>497</v>
      </c>
      <c r="C208" s="32">
        <v>42878</v>
      </c>
      <c r="D208" s="32">
        <v>42878</v>
      </c>
      <c r="E208" s="33">
        <v>1</v>
      </c>
      <c r="F208" s="35">
        <v>42878</v>
      </c>
      <c r="G208" s="27">
        <f t="shared" si="92"/>
        <v>1</v>
      </c>
      <c r="H208" s="28" t="str">
        <f t="shared" si="91"/>
        <v>0</v>
      </c>
      <c r="I208" s="34" t="s">
        <v>529</v>
      </c>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c r="AK208" s="18"/>
      <c r="AL208" s="18"/>
      <c r="AM208" s="18"/>
      <c r="AN208" s="18"/>
      <c r="AO208" s="18"/>
      <c r="AP208" s="18"/>
      <c r="AQ208" s="18"/>
      <c r="AR208" s="18"/>
      <c r="AS208" s="18"/>
      <c r="AT208" s="18"/>
      <c r="AU208" s="18"/>
      <c r="AV208" s="18"/>
      <c r="AW208" s="18"/>
      <c r="AX208" s="18"/>
      <c r="AY208" s="18"/>
      <c r="AZ208" s="18"/>
      <c r="BA208" s="18"/>
      <c r="BB208" s="18"/>
      <c r="BC208" s="18"/>
      <c r="BD208" s="18"/>
      <c r="BE208" s="18"/>
      <c r="BF208" s="18"/>
      <c r="BG208" s="18"/>
      <c r="BH208" s="18"/>
      <c r="BI208" s="18"/>
      <c r="BJ208" s="18"/>
      <c r="BK208" s="18"/>
      <c r="BL208" s="18"/>
      <c r="BM208" s="18"/>
    </row>
    <row r="209" spans="1:65" s="7" customFormat="1" ht="12" x14ac:dyDescent="0.2">
      <c r="A209" s="1" t="s">
        <v>135</v>
      </c>
      <c r="B209" s="24" t="s">
        <v>505</v>
      </c>
      <c r="C209" s="25">
        <v>42878</v>
      </c>
      <c r="D209" s="25">
        <v>42878</v>
      </c>
      <c r="E209" s="26">
        <v>1</v>
      </c>
      <c r="F209" s="25">
        <v>42878</v>
      </c>
      <c r="G209" s="27">
        <f t="shared" si="92"/>
        <v>1</v>
      </c>
      <c r="H209" s="28" t="str">
        <f t="shared" si="91"/>
        <v>0</v>
      </c>
      <c r="I209" s="34" t="s">
        <v>530</v>
      </c>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c r="AK209" s="18"/>
      <c r="AL209" s="18"/>
      <c r="AM209" s="18"/>
      <c r="AN209" s="18"/>
      <c r="AO209" s="18"/>
      <c r="AP209" s="18"/>
      <c r="AQ209" s="18"/>
      <c r="AR209" s="18"/>
      <c r="AS209" s="18"/>
      <c r="AT209" s="18"/>
      <c r="AU209" s="18"/>
      <c r="AV209" s="18"/>
      <c r="AW209" s="18"/>
      <c r="AX209" s="18"/>
      <c r="AY209" s="18"/>
      <c r="AZ209" s="18"/>
      <c r="BA209" s="18"/>
      <c r="BB209" s="18"/>
      <c r="BC209" s="18"/>
      <c r="BD209" s="18"/>
      <c r="BE209" s="18"/>
      <c r="BF209" s="18"/>
      <c r="BG209" s="18"/>
      <c r="BH209" s="18"/>
      <c r="BI209" s="18"/>
      <c r="BJ209" s="18"/>
      <c r="BK209" s="18"/>
      <c r="BL209" s="18"/>
      <c r="BM209" s="18"/>
    </row>
    <row r="210" spans="1:65" s="50" customFormat="1" ht="33.75" x14ac:dyDescent="0.2">
      <c r="A210" s="30" t="s">
        <v>392</v>
      </c>
      <c r="B210" s="30" t="s">
        <v>501</v>
      </c>
      <c r="C210" s="32">
        <v>42879</v>
      </c>
      <c r="D210" s="32">
        <v>42879</v>
      </c>
      <c r="E210" s="33">
        <v>1</v>
      </c>
      <c r="F210" s="32">
        <v>42879</v>
      </c>
      <c r="G210" s="46">
        <f t="shared" si="92"/>
        <v>1</v>
      </c>
      <c r="H210" s="47" t="str">
        <f t="shared" si="91"/>
        <v>0</v>
      </c>
      <c r="I210" s="34" t="s">
        <v>531</v>
      </c>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c r="AZ210" s="18"/>
      <c r="BA210" s="18"/>
      <c r="BB210" s="18"/>
      <c r="BC210" s="18"/>
      <c r="BD210" s="18"/>
      <c r="BE210" s="18"/>
      <c r="BF210" s="18"/>
      <c r="BG210" s="18"/>
      <c r="BH210" s="18"/>
      <c r="BI210" s="18"/>
      <c r="BJ210" s="18"/>
      <c r="BK210" s="18"/>
      <c r="BL210" s="18"/>
      <c r="BM210" s="18"/>
    </row>
    <row r="211" spans="1:65" s="50" customFormat="1" ht="12" x14ac:dyDescent="0.2">
      <c r="A211" s="42" t="s">
        <v>532</v>
      </c>
      <c r="B211" s="43" t="s">
        <v>38</v>
      </c>
      <c r="C211" s="44">
        <v>42879</v>
      </c>
      <c r="D211" s="44">
        <v>42881</v>
      </c>
      <c r="E211" s="45">
        <v>1</v>
      </c>
      <c r="F211" s="44">
        <v>42881</v>
      </c>
      <c r="G211" s="46">
        <f t="shared" si="92"/>
        <v>3</v>
      </c>
      <c r="H211" s="47" t="str">
        <f t="shared" si="91"/>
        <v>0</v>
      </c>
      <c r="I211" s="51" t="s">
        <v>535</v>
      </c>
      <c r="J211" s="49"/>
      <c r="K211" s="49"/>
      <c r="L211" s="49"/>
      <c r="M211" s="49"/>
      <c r="N211" s="49"/>
      <c r="O211" s="49"/>
      <c r="P211" s="49"/>
      <c r="Q211" s="49"/>
      <c r="R211" s="49"/>
      <c r="S211" s="49"/>
      <c r="T211" s="49"/>
      <c r="U211" s="49"/>
      <c r="V211" s="49"/>
      <c r="W211" s="49"/>
      <c r="X211" s="49"/>
      <c r="Y211" s="49"/>
      <c r="Z211" s="49"/>
      <c r="AA211" s="49"/>
      <c r="AB211" s="49"/>
      <c r="AC211" s="49"/>
      <c r="AD211" s="49"/>
      <c r="AE211" s="49"/>
      <c r="AF211" s="49"/>
      <c r="AG211" s="49"/>
      <c r="AH211" s="49"/>
      <c r="AI211" s="49"/>
      <c r="AJ211" s="49"/>
      <c r="AK211" s="49"/>
      <c r="AL211" s="49"/>
      <c r="AM211" s="49"/>
      <c r="AN211" s="49"/>
      <c r="AO211" s="49"/>
      <c r="AP211" s="49"/>
      <c r="AQ211" s="49"/>
      <c r="AR211" s="49"/>
      <c r="AS211" s="49"/>
      <c r="AT211" s="49"/>
      <c r="AU211" s="49"/>
      <c r="AV211" s="49"/>
      <c r="AW211" s="49"/>
      <c r="AX211" s="49"/>
      <c r="AY211" s="49"/>
      <c r="AZ211" s="49"/>
      <c r="BA211" s="49"/>
      <c r="BB211" s="49"/>
      <c r="BC211" s="49"/>
      <c r="BD211" s="49"/>
      <c r="BE211" s="49"/>
      <c r="BF211" s="49"/>
      <c r="BG211" s="49"/>
      <c r="BH211" s="49"/>
      <c r="BI211" s="49"/>
      <c r="BJ211" s="49"/>
      <c r="BK211" s="49"/>
      <c r="BL211" s="49"/>
      <c r="BM211" s="49"/>
    </row>
    <row r="212" spans="1:65" s="50" customFormat="1" ht="24" x14ac:dyDescent="0.2">
      <c r="A212" s="42" t="s">
        <v>533</v>
      </c>
      <c r="B212" s="43" t="s">
        <v>40</v>
      </c>
      <c r="C212" s="44">
        <v>42879</v>
      </c>
      <c r="D212" s="44">
        <v>42893</v>
      </c>
      <c r="E212" s="45">
        <v>0.1</v>
      </c>
      <c r="F212" s="44"/>
      <c r="G212" s="46">
        <f t="shared" ref="G212:G215" si="93">D212-C212+1</f>
        <v>15</v>
      </c>
      <c r="H212" s="47" t="str">
        <f t="shared" ref="H212:H215" si="94">IF(F212-D212&gt;0,F212-D212&amp;"days","0")</f>
        <v>0</v>
      </c>
      <c r="I212" s="51" t="s">
        <v>534</v>
      </c>
      <c r="J212" s="49"/>
      <c r="K212" s="49"/>
      <c r="L212" s="49"/>
      <c r="M212" s="49"/>
      <c r="N212" s="49"/>
      <c r="O212" s="49"/>
      <c r="P212" s="49"/>
      <c r="Q212" s="49"/>
      <c r="R212" s="49"/>
      <c r="S212" s="49"/>
      <c r="T212" s="49"/>
      <c r="U212" s="49"/>
      <c r="V212" s="49"/>
      <c r="W212" s="49"/>
      <c r="X212" s="49"/>
      <c r="Y212" s="49"/>
      <c r="Z212" s="49"/>
      <c r="AA212" s="49"/>
      <c r="AB212" s="49"/>
      <c r="AC212" s="49"/>
      <c r="AD212" s="49"/>
      <c r="AE212" s="49"/>
      <c r="AF212" s="49"/>
      <c r="AG212" s="49"/>
      <c r="AH212" s="49"/>
      <c r="AI212" s="49"/>
      <c r="AJ212" s="49"/>
      <c r="AK212" s="49"/>
      <c r="AL212" s="49"/>
      <c r="AM212" s="49"/>
      <c r="AN212" s="49"/>
      <c r="AO212" s="49"/>
      <c r="AP212" s="49"/>
      <c r="AQ212" s="49"/>
      <c r="AR212" s="49"/>
      <c r="AS212" s="49"/>
      <c r="AT212" s="49"/>
      <c r="AU212" s="49"/>
      <c r="AV212" s="49"/>
      <c r="AW212" s="49"/>
      <c r="AX212" s="49"/>
      <c r="AY212" s="49"/>
      <c r="AZ212" s="49"/>
      <c r="BA212" s="49"/>
      <c r="BB212" s="49"/>
      <c r="BC212" s="49"/>
      <c r="BD212" s="49"/>
      <c r="BE212" s="49"/>
      <c r="BF212" s="49"/>
      <c r="BG212" s="49"/>
      <c r="BH212" s="49"/>
      <c r="BI212" s="49"/>
      <c r="BJ212" s="49"/>
      <c r="BK212" s="49"/>
      <c r="BL212" s="49"/>
      <c r="BM212" s="49"/>
    </row>
    <row r="213" spans="1:65" s="50" customFormat="1" ht="12" x14ac:dyDescent="0.2">
      <c r="A213" s="42" t="s">
        <v>509</v>
      </c>
      <c r="B213" s="43" t="s">
        <v>507</v>
      </c>
      <c r="C213" s="44">
        <v>42874</v>
      </c>
      <c r="D213" s="44">
        <v>42881</v>
      </c>
      <c r="E213" s="45">
        <v>1</v>
      </c>
      <c r="F213" s="44">
        <v>42881</v>
      </c>
      <c r="G213" s="46">
        <f t="shared" si="93"/>
        <v>8</v>
      </c>
      <c r="H213" s="47" t="str">
        <f t="shared" si="94"/>
        <v>0</v>
      </c>
      <c r="I213" s="51" t="s">
        <v>534</v>
      </c>
      <c r="J213" s="49"/>
      <c r="K213" s="49"/>
      <c r="L213" s="49"/>
      <c r="M213" s="49"/>
      <c r="N213" s="49"/>
      <c r="O213" s="49"/>
      <c r="P213" s="49"/>
      <c r="Q213" s="49"/>
      <c r="R213" s="49"/>
      <c r="S213" s="49"/>
      <c r="T213" s="49"/>
      <c r="U213" s="49"/>
      <c r="V213" s="49"/>
      <c r="W213" s="49"/>
      <c r="X213" s="49"/>
      <c r="Y213" s="49"/>
      <c r="Z213" s="49"/>
      <c r="AA213" s="49"/>
      <c r="AB213" s="49"/>
      <c r="AC213" s="49"/>
      <c r="AD213" s="49"/>
      <c r="AE213" s="49"/>
      <c r="AF213" s="49"/>
      <c r="AG213" s="49"/>
      <c r="AH213" s="49"/>
      <c r="AI213" s="49"/>
      <c r="AJ213" s="49"/>
      <c r="AK213" s="49"/>
      <c r="AL213" s="49"/>
      <c r="AM213" s="49"/>
      <c r="AN213" s="49"/>
      <c r="AO213" s="49"/>
      <c r="AP213" s="49"/>
      <c r="AQ213" s="49"/>
      <c r="AR213" s="49"/>
      <c r="AS213" s="49"/>
      <c r="AT213" s="49"/>
      <c r="AU213" s="49"/>
      <c r="AV213" s="49"/>
      <c r="AW213" s="49"/>
      <c r="AX213" s="49"/>
      <c r="AY213" s="49"/>
      <c r="AZ213" s="49"/>
      <c r="BA213" s="49"/>
      <c r="BB213" s="49"/>
      <c r="BC213" s="49"/>
      <c r="BD213" s="49"/>
      <c r="BE213" s="49"/>
      <c r="BF213" s="49"/>
      <c r="BG213" s="49"/>
      <c r="BH213" s="49"/>
      <c r="BI213" s="49"/>
      <c r="BJ213" s="49"/>
      <c r="BK213" s="49"/>
      <c r="BL213" s="49"/>
      <c r="BM213" s="49"/>
    </row>
    <row r="214" spans="1:65" s="7" customFormat="1" ht="12" x14ac:dyDescent="0.2">
      <c r="A214" s="30" t="s">
        <v>186</v>
      </c>
      <c r="B214" s="31" t="s">
        <v>536</v>
      </c>
      <c r="C214" s="32">
        <v>42881</v>
      </c>
      <c r="D214" s="32">
        <v>42881</v>
      </c>
      <c r="E214" s="33">
        <v>1</v>
      </c>
      <c r="F214" s="25">
        <v>42881</v>
      </c>
      <c r="G214" s="27">
        <f t="shared" si="93"/>
        <v>1</v>
      </c>
      <c r="H214" s="28" t="str">
        <f t="shared" si="94"/>
        <v>0</v>
      </c>
      <c r="I214" s="29" t="s">
        <v>537</v>
      </c>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M214" s="18"/>
      <c r="AN214" s="18"/>
      <c r="AO214" s="18"/>
      <c r="AP214" s="18"/>
      <c r="AQ214" s="18"/>
      <c r="AR214" s="18"/>
      <c r="AS214" s="18"/>
      <c r="AT214" s="18"/>
      <c r="AU214" s="18"/>
      <c r="AV214" s="18"/>
      <c r="AW214" s="18"/>
      <c r="AX214" s="18"/>
      <c r="AY214" s="18"/>
      <c r="AZ214" s="18"/>
      <c r="BA214" s="18"/>
      <c r="BB214" s="18"/>
      <c r="BC214" s="18"/>
      <c r="BD214" s="18"/>
      <c r="BE214" s="18"/>
      <c r="BF214" s="18"/>
      <c r="BG214" s="18"/>
      <c r="BH214" s="18"/>
      <c r="BI214" s="18"/>
      <c r="BJ214" s="18"/>
      <c r="BK214" s="18"/>
      <c r="BL214" s="18"/>
      <c r="BM214" s="18"/>
    </row>
    <row r="215" spans="1:65" s="7" customFormat="1" ht="12" x14ac:dyDescent="0.2">
      <c r="A215" s="30" t="s">
        <v>471</v>
      </c>
      <c r="B215" s="31" t="s">
        <v>475</v>
      </c>
      <c r="C215" s="32">
        <v>42880</v>
      </c>
      <c r="D215" s="32">
        <v>42887</v>
      </c>
      <c r="E215" s="33">
        <v>0.1</v>
      </c>
      <c r="F215" s="35"/>
      <c r="G215" s="27">
        <f t="shared" si="93"/>
        <v>8</v>
      </c>
      <c r="H215" s="28" t="str">
        <f t="shared" si="94"/>
        <v>0</v>
      </c>
      <c r="I215" s="34" t="s">
        <v>538</v>
      </c>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8"/>
      <c r="BB215" s="18"/>
      <c r="BC215" s="18"/>
      <c r="BD215" s="18"/>
      <c r="BE215" s="18"/>
      <c r="BF215" s="18"/>
      <c r="BG215" s="18"/>
      <c r="BH215" s="18"/>
      <c r="BI215" s="18"/>
      <c r="BJ215" s="18"/>
      <c r="BK215" s="18"/>
      <c r="BL215" s="18"/>
      <c r="BM215" s="18"/>
    </row>
    <row r="216" spans="1:65" s="2" customFormat="1" ht="24" customHeight="1" x14ac:dyDescent="0.2">
      <c r="A216" s="8" t="s">
        <v>6</v>
      </c>
      <c r="B216" s="22"/>
      <c r="C216" s="13">
        <f>MIN(C217:C225)</f>
        <v>42879</v>
      </c>
      <c r="D216" s="13">
        <f>MAX(D217:D225)</f>
        <v>42893</v>
      </c>
      <c r="E216" s="13"/>
      <c r="F216" s="13"/>
      <c r="G216" s="23"/>
      <c r="H216" s="23"/>
      <c r="I216" s="23"/>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c r="AK216" s="18"/>
      <c r="AL216" s="18"/>
      <c r="AM216" s="18"/>
      <c r="AN216" s="18"/>
      <c r="AO216" s="18"/>
      <c r="AP216" s="18"/>
      <c r="AQ216" s="18"/>
      <c r="AR216" s="18"/>
      <c r="AS216" s="18"/>
      <c r="AT216" s="18"/>
      <c r="AU216" s="18"/>
      <c r="AV216" s="18"/>
      <c r="AW216" s="18"/>
      <c r="AX216" s="18"/>
      <c r="AY216" s="18"/>
      <c r="AZ216" s="18"/>
      <c r="BA216" s="18"/>
      <c r="BB216" s="18"/>
      <c r="BC216" s="18"/>
      <c r="BD216" s="18"/>
      <c r="BE216" s="18"/>
      <c r="BF216" s="18"/>
      <c r="BG216" s="18"/>
      <c r="BH216" s="18"/>
      <c r="BI216" s="18"/>
      <c r="BJ216" s="18"/>
      <c r="BK216" s="18"/>
      <c r="BL216" s="18"/>
      <c r="BM216" s="18"/>
    </row>
    <row r="217" spans="1:65" s="50" customFormat="1" ht="45" x14ac:dyDescent="0.2">
      <c r="A217" s="30" t="s">
        <v>472</v>
      </c>
      <c r="B217" s="43" t="s">
        <v>12</v>
      </c>
      <c r="C217" s="44">
        <v>42886</v>
      </c>
      <c r="D217" s="32">
        <v>42887</v>
      </c>
      <c r="E217" s="45">
        <v>1</v>
      </c>
      <c r="F217" s="35">
        <v>42887</v>
      </c>
      <c r="G217" s="46">
        <f>D217-C217+1</f>
        <v>2</v>
      </c>
      <c r="H217" s="47" t="str">
        <f t="shared" ref="H217:H225" si="95">IF(F217-D217&gt;0,F217-D217&amp;"days","0")</f>
        <v>0</v>
      </c>
      <c r="I217" s="51" t="s">
        <v>550</v>
      </c>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8"/>
      <c r="BB217" s="18"/>
      <c r="BC217" s="18"/>
      <c r="BD217" s="18"/>
      <c r="BE217" s="18"/>
      <c r="BF217" s="18"/>
      <c r="BG217" s="18"/>
      <c r="BH217" s="18"/>
      <c r="BI217" s="18"/>
      <c r="BJ217" s="18"/>
      <c r="BK217" s="18"/>
      <c r="BL217" s="18"/>
      <c r="BM217" s="18"/>
    </row>
    <row r="218" spans="1:65" s="50" customFormat="1" ht="24" x14ac:dyDescent="0.2">
      <c r="A218" s="30" t="s">
        <v>527</v>
      </c>
      <c r="B218" s="43" t="s">
        <v>12</v>
      </c>
      <c r="C218" s="44">
        <v>42886</v>
      </c>
      <c r="D218" s="32">
        <v>42887</v>
      </c>
      <c r="E218" s="45">
        <v>1</v>
      </c>
      <c r="F218" s="35">
        <v>42887</v>
      </c>
      <c r="G218" s="46">
        <f>D218-C218+1</f>
        <v>2</v>
      </c>
      <c r="H218" s="47" t="str">
        <f t="shared" si="95"/>
        <v>0</v>
      </c>
      <c r="I218" s="51" t="s">
        <v>551</v>
      </c>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c r="AK218" s="18"/>
      <c r="AL218" s="18"/>
      <c r="AM218" s="18"/>
      <c r="AN218" s="18"/>
      <c r="AO218" s="18"/>
      <c r="AP218" s="18"/>
      <c r="AQ218" s="18"/>
      <c r="AR218" s="18"/>
      <c r="AS218" s="18"/>
      <c r="AT218" s="18"/>
      <c r="AU218" s="18"/>
      <c r="AV218" s="18"/>
      <c r="AW218" s="18"/>
      <c r="AX218" s="18"/>
      <c r="AY218" s="18"/>
      <c r="AZ218" s="18"/>
      <c r="BA218" s="18"/>
      <c r="BB218" s="18"/>
      <c r="BC218" s="18"/>
      <c r="BD218" s="18"/>
      <c r="BE218" s="18"/>
      <c r="BF218" s="18"/>
      <c r="BG218" s="18"/>
      <c r="BH218" s="18"/>
      <c r="BI218" s="18"/>
      <c r="BJ218" s="18"/>
      <c r="BK218" s="18"/>
      <c r="BL218" s="18"/>
      <c r="BM218" s="18"/>
    </row>
    <row r="219" spans="1:65" s="7" customFormat="1" ht="12" x14ac:dyDescent="0.2">
      <c r="A219" s="30" t="s">
        <v>133</v>
      </c>
      <c r="B219" s="31" t="s">
        <v>232</v>
      </c>
      <c r="C219" s="32">
        <v>42886</v>
      </c>
      <c r="D219" s="32">
        <v>42886</v>
      </c>
      <c r="E219" s="33">
        <v>1</v>
      </c>
      <c r="F219" s="35">
        <v>42886</v>
      </c>
      <c r="G219" s="27">
        <f t="shared" ref="G219:G225" si="96">D219-C219+1</f>
        <v>1</v>
      </c>
      <c r="H219" s="28" t="str">
        <f t="shared" si="95"/>
        <v>0</v>
      </c>
      <c r="I219" s="34" t="s">
        <v>552</v>
      </c>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c r="AK219" s="18"/>
      <c r="AL219" s="18"/>
      <c r="AM219" s="18"/>
      <c r="AN219" s="18"/>
      <c r="AO219" s="18"/>
      <c r="AP219" s="18"/>
      <c r="AQ219" s="18"/>
      <c r="AR219" s="18"/>
      <c r="AS219" s="18"/>
      <c r="AT219" s="18"/>
      <c r="AU219" s="18"/>
      <c r="AV219" s="18"/>
      <c r="AW219" s="18"/>
      <c r="AX219" s="18"/>
      <c r="AY219" s="18"/>
      <c r="AZ219" s="18"/>
      <c r="BA219" s="18"/>
      <c r="BB219" s="18"/>
      <c r="BC219" s="18"/>
      <c r="BD219" s="18"/>
      <c r="BE219" s="18"/>
      <c r="BF219" s="18"/>
      <c r="BG219" s="18"/>
      <c r="BH219" s="18"/>
      <c r="BI219" s="18"/>
      <c r="BJ219" s="18"/>
      <c r="BK219" s="18"/>
      <c r="BL219" s="18"/>
      <c r="BM219" s="18"/>
    </row>
    <row r="220" spans="1:65" s="7" customFormat="1" ht="12" x14ac:dyDescent="0.2">
      <c r="A220" s="30" t="s">
        <v>22</v>
      </c>
      <c r="B220" s="24" t="s">
        <v>176</v>
      </c>
      <c r="C220" s="32">
        <v>42886</v>
      </c>
      <c r="D220" s="32">
        <v>42886</v>
      </c>
      <c r="E220" s="33">
        <v>1</v>
      </c>
      <c r="F220" s="35">
        <v>42886</v>
      </c>
      <c r="G220" s="27">
        <f t="shared" si="96"/>
        <v>1</v>
      </c>
      <c r="H220" s="28" t="str">
        <f t="shared" si="95"/>
        <v>0</v>
      </c>
      <c r="I220" s="34" t="s">
        <v>499</v>
      </c>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c r="AK220" s="18"/>
      <c r="AL220" s="18"/>
      <c r="AM220" s="18"/>
      <c r="AN220" s="18"/>
      <c r="AO220" s="18"/>
      <c r="AP220" s="18"/>
      <c r="AQ220" s="18"/>
      <c r="AR220" s="18"/>
      <c r="AS220" s="18"/>
      <c r="AT220" s="18"/>
      <c r="AU220" s="18"/>
      <c r="AV220" s="18"/>
      <c r="AW220" s="18"/>
      <c r="AX220" s="18"/>
      <c r="AY220" s="18"/>
      <c r="AZ220" s="18"/>
      <c r="BA220" s="18"/>
      <c r="BB220" s="18"/>
      <c r="BC220" s="18"/>
      <c r="BD220" s="18"/>
      <c r="BE220" s="18"/>
      <c r="BF220" s="18"/>
      <c r="BG220" s="18"/>
      <c r="BH220" s="18"/>
      <c r="BI220" s="18"/>
      <c r="BJ220" s="18"/>
      <c r="BK220" s="18"/>
      <c r="BL220" s="18"/>
      <c r="BM220" s="18"/>
    </row>
    <row r="221" spans="1:65" s="7" customFormat="1" ht="12" x14ac:dyDescent="0.2">
      <c r="A221" s="1" t="s">
        <v>135</v>
      </c>
      <c r="B221" s="24" t="s">
        <v>505</v>
      </c>
      <c r="C221" s="25">
        <v>42886</v>
      </c>
      <c r="D221" s="25">
        <v>42886</v>
      </c>
      <c r="E221" s="26">
        <v>1</v>
      </c>
      <c r="F221" s="25">
        <v>42886</v>
      </c>
      <c r="G221" s="27">
        <f t="shared" si="96"/>
        <v>1</v>
      </c>
      <c r="H221" s="28" t="str">
        <f t="shared" si="95"/>
        <v>0</v>
      </c>
      <c r="I221" s="34" t="s">
        <v>553</v>
      </c>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c r="AK221" s="18"/>
      <c r="AL221" s="18"/>
      <c r="AM221" s="18"/>
      <c r="AN221" s="18"/>
      <c r="AO221" s="18"/>
      <c r="AP221" s="18"/>
      <c r="AQ221" s="18"/>
      <c r="AR221" s="18"/>
      <c r="AS221" s="18"/>
      <c r="AT221" s="18"/>
      <c r="AU221" s="18"/>
      <c r="AV221" s="18"/>
      <c r="AW221" s="18"/>
      <c r="AX221" s="18"/>
      <c r="AY221" s="18"/>
      <c r="AZ221" s="18"/>
      <c r="BA221" s="18"/>
      <c r="BB221" s="18"/>
      <c r="BC221" s="18"/>
      <c r="BD221" s="18"/>
      <c r="BE221" s="18"/>
      <c r="BF221" s="18"/>
      <c r="BG221" s="18"/>
      <c r="BH221" s="18"/>
      <c r="BI221" s="18"/>
      <c r="BJ221" s="18"/>
      <c r="BK221" s="18"/>
      <c r="BL221" s="18"/>
      <c r="BM221" s="18"/>
    </row>
    <row r="222" spans="1:65" s="50" customFormat="1" ht="12" x14ac:dyDescent="0.2">
      <c r="A222" s="42" t="s">
        <v>487</v>
      </c>
      <c r="B222" s="43" t="s">
        <v>38</v>
      </c>
      <c r="C222" s="44">
        <v>42886</v>
      </c>
      <c r="D222" s="44">
        <v>42888</v>
      </c>
      <c r="E222" s="45">
        <v>1</v>
      </c>
      <c r="F222" s="44">
        <v>42888</v>
      </c>
      <c r="G222" s="46">
        <f t="shared" si="96"/>
        <v>3</v>
      </c>
      <c r="H222" s="47" t="str">
        <f t="shared" si="95"/>
        <v>0</v>
      </c>
      <c r="I222" s="51" t="s">
        <v>432</v>
      </c>
      <c r="J222" s="49"/>
      <c r="K222" s="49"/>
      <c r="L222" s="49"/>
      <c r="M222" s="49"/>
      <c r="N222" s="49"/>
      <c r="O222" s="49"/>
      <c r="P222" s="49"/>
      <c r="Q222" s="49"/>
      <c r="R222" s="49"/>
      <c r="S222" s="49"/>
      <c r="T222" s="49"/>
      <c r="U222" s="49"/>
      <c r="V222" s="49"/>
      <c r="W222" s="49"/>
      <c r="X222" s="49"/>
      <c r="Y222" s="49"/>
      <c r="Z222" s="49"/>
      <c r="AA222" s="49"/>
      <c r="AB222" s="49"/>
      <c r="AC222" s="49"/>
      <c r="AD222" s="49"/>
      <c r="AE222" s="49"/>
      <c r="AF222" s="49"/>
      <c r="AG222" s="49"/>
      <c r="AH222" s="49"/>
      <c r="AI222" s="49"/>
      <c r="AJ222" s="49"/>
      <c r="AK222" s="49"/>
      <c r="AL222" s="49"/>
      <c r="AM222" s="49"/>
      <c r="AN222" s="49"/>
      <c r="AO222" s="49"/>
      <c r="AP222" s="49"/>
      <c r="AQ222" s="49"/>
      <c r="AR222" s="49"/>
      <c r="AS222" s="49"/>
      <c r="AT222" s="49"/>
      <c r="AU222" s="49"/>
      <c r="AV222" s="49"/>
      <c r="AW222" s="49"/>
      <c r="AX222" s="49"/>
      <c r="AY222" s="49"/>
      <c r="AZ222" s="49"/>
      <c r="BA222" s="49"/>
      <c r="BB222" s="49"/>
      <c r="BC222" s="49"/>
      <c r="BD222" s="49"/>
      <c r="BE222" s="49"/>
      <c r="BF222" s="49"/>
      <c r="BG222" s="49"/>
      <c r="BH222" s="49"/>
      <c r="BI222" s="49"/>
      <c r="BJ222" s="49"/>
      <c r="BK222" s="49"/>
      <c r="BL222" s="49"/>
      <c r="BM222" s="49"/>
    </row>
    <row r="223" spans="1:65" s="50" customFormat="1" ht="24" x14ac:dyDescent="0.2">
      <c r="A223" s="42" t="s">
        <v>554</v>
      </c>
      <c r="B223" s="43" t="s">
        <v>555</v>
      </c>
      <c r="C223" s="44">
        <v>42879</v>
      </c>
      <c r="D223" s="44">
        <v>42893</v>
      </c>
      <c r="E223" s="45">
        <v>0.1</v>
      </c>
      <c r="F223" s="44"/>
      <c r="G223" s="46">
        <f t="shared" si="96"/>
        <v>15</v>
      </c>
      <c r="H223" s="47" t="str">
        <f t="shared" si="95"/>
        <v>0</v>
      </c>
      <c r="I223" s="51" t="s">
        <v>559</v>
      </c>
      <c r="J223" s="49"/>
      <c r="K223" s="49"/>
      <c r="L223" s="49"/>
      <c r="M223" s="49"/>
      <c r="N223" s="49"/>
      <c r="O223" s="49"/>
      <c r="P223" s="49"/>
      <c r="Q223" s="49"/>
      <c r="R223" s="49"/>
      <c r="S223" s="49"/>
      <c r="T223" s="49"/>
      <c r="U223" s="49"/>
      <c r="V223" s="49"/>
      <c r="W223" s="49"/>
      <c r="X223" s="49"/>
      <c r="Y223" s="49"/>
      <c r="Z223" s="49"/>
      <c r="AA223" s="49"/>
      <c r="AB223" s="49"/>
      <c r="AC223" s="49"/>
      <c r="AD223" s="49"/>
      <c r="AE223" s="49"/>
      <c r="AF223" s="49"/>
      <c r="AG223" s="49"/>
      <c r="AH223" s="49"/>
      <c r="AI223" s="49"/>
      <c r="AJ223" s="49"/>
      <c r="AK223" s="49"/>
      <c r="AL223" s="49"/>
      <c r="AM223" s="49"/>
      <c r="AN223" s="49"/>
      <c r="AO223" s="49"/>
      <c r="AP223" s="49"/>
      <c r="AQ223" s="49"/>
      <c r="AR223" s="49"/>
      <c r="AS223" s="49"/>
      <c r="AT223" s="49"/>
      <c r="AU223" s="49"/>
      <c r="AV223" s="49"/>
      <c r="AW223" s="49"/>
      <c r="AX223" s="49"/>
      <c r="AY223" s="49"/>
      <c r="AZ223" s="49"/>
      <c r="BA223" s="49"/>
      <c r="BB223" s="49"/>
      <c r="BC223" s="49"/>
      <c r="BD223" s="49"/>
      <c r="BE223" s="49"/>
      <c r="BF223" s="49"/>
      <c r="BG223" s="49"/>
      <c r="BH223" s="49"/>
      <c r="BI223" s="49"/>
      <c r="BJ223" s="49"/>
      <c r="BK223" s="49"/>
      <c r="BL223" s="49"/>
      <c r="BM223" s="49"/>
    </row>
    <row r="224" spans="1:65" s="50" customFormat="1" ht="12" x14ac:dyDescent="0.2">
      <c r="A224" s="42" t="s">
        <v>509</v>
      </c>
      <c r="B224" s="43" t="s">
        <v>507</v>
      </c>
      <c r="C224" s="44">
        <v>42887</v>
      </c>
      <c r="D224" s="44">
        <v>42888</v>
      </c>
      <c r="E224" s="45">
        <v>1</v>
      </c>
      <c r="F224" s="44">
        <v>42888</v>
      </c>
      <c r="G224" s="46">
        <f t="shared" si="96"/>
        <v>2</v>
      </c>
      <c r="H224" s="47" t="str">
        <f t="shared" si="95"/>
        <v>0</v>
      </c>
      <c r="I224" s="51" t="s">
        <v>556</v>
      </c>
      <c r="J224" s="49"/>
      <c r="K224" s="49"/>
      <c r="L224" s="49"/>
      <c r="M224" s="49"/>
      <c r="N224" s="49"/>
      <c r="O224" s="49"/>
      <c r="P224" s="49"/>
      <c r="Q224" s="49"/>
      <c r="R224" s="49"/>
      <c r="S224" s="49"/>
      <c r="T224" s="49"/>
      <c r="U224" s="49"/>
      <c r="V224" s="49"/>
      <c r="W224" s="49"/>
      <c r="X224" s="49"/>
      <c r="Y224" s="49"/>
      <c r="Z224" s="49"/>
      <c r="AA224" s="49"/>
      <c r="AB224" s="49"/>
      <c r="AC224" s="49"/>
      <c r="AD224" s="49"/>
      <c r="AE224" s="49"/>
      <c r="AF224" s="49"/>
      <c r="AG224" s="49"/>
      <c r="AH224" s="49"/>
      <c r="AI224" s="49"/>
      <c r="AJ224" s="49"/>
      <c r="AK224" s="49"/>
      <c r="AL224" s="49"/>
      <c r="AM224" s="49"/>
      <c r="AN224" s="49"/>
      <c r="AO224" s="49"/>
      <c r="AP224" s="49"/>
      <c r="AQ224" s="49"/>
      <c r="AR224" s="49"/>
      <c r="AS224" s="49"/>
      <c r="AT224" s="49"/>
      <c r="AU224" s="49"/>
      <c r="AV224" s="49"/>
      <c r="AW224" s="49"/>
      <c r="AX224" s="49"/>
      <c r="AY224" s="49"/>
      <c r="AZ224" s="49"/>
      <c r="BA224" s="49"/>
      <c r="BB224" s="49"/>
      <c r="BC224" s="49"/>
      <c r="BD224" s="49"/>
      <c r="BE224" s="49"/>
      <c r="BF224" s="49"/>
      <c r="BG224" s="49"/>
      <c r="BH224" s="49"/>
      <c r="BI224" s="49"/>
      <c r="BJ224" s="49"/>
      <c r="BK224" s="49"/>
      <c r="BL224" s="49"/>
      <c r="BM224" s="49"/>
    </row>
    <row r="225" spans="1:65" s="50" customFormat="1" ht="22.5" x14ac:dyDescent="0.2">
      <c r="A225" s="30" t="s">
        <v>213</v>
      </c>
      <c r="B225" s="30" t="s">
        <v>557</v>
      </c>
      <c r="C225" s="32">
        <v>42888</v>
      </c>
      <c r="D225" s="32">
        <v>42888</v>
      </c>
      <c r="E225" s="33">
        <v>1</v>
      </c>
      <c r="F225" s="32">
        <v>42888</v>
      </c>
      <c r="G225" s="46">
        <f t="shared" si="96"/>
        <v>1</v>
      </c>
      <c r="H225" s="47" t="str">
        <f t="shared" si="95"/>
        <v>0</v>
      </c>
      <c r="I225" s="34" t="s">
        <v>558</v>
      </c>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M225" s="18"/>
      <c r="AN225" s="18"/>
      <c r="AO225" s="18"/>
      <c r="AP225" s="18"/>
      <c r="AQ225" s="18"/>
      <c r="AR225" s="18"/>
      <c r="AS225" s="18"/>
      <c r="AT225" s="18"/>
      <c r="AU225" s="18"/>
      <c r="AV225" s="18"/>
      <c r="AW225" s="18"/>
      <c r="AX225" s="18"/>
      <c r="AY225" s="18"/>
      <c r="AZ225" s="18"/>
      <c r="BA225" s="18"/>
      <c r="BB225" s="18"/>
      <c r="BC225" s="18"/>
      <c r="BD225" s="18"/>
      <c r="BE225" s="18"/>
      <c r="BF225" s="18"/>
      <c r="BG225" s="18"/>
      <c r="BH225" s="18"/>
      <c r="BI225" s="18"/>
      <c r="BJ225" s="18"/>
      <c r="BK225" s="18"/>
      <c r="BL225" s="18"/>
      <c r="BM225" s="18"/>
    </row>
    <row r="226" spans="1:65" s="50" customFormat="1" ht="24" x14ac:dyDescent="0.2">
      <c r="A226" s="30" t="s">
        <v>560</v>
      </c>
      <c r="B226" s="43" t="s">
        <v>12</v>
      </c>
      <c r="C226" s="44">
        <v>42887</v>
      </c>
      <c r="D226" s="32">
        <v>42887</v>
      </c>
      <c r="E226" s="45">
        <v>1</v>
      </c>
      <c r="F226" s="35">
        <v>42887</v>
      </c>
      <c r="G226" s="46">
        <f>D226-C226+1</f>
        <v>1</v>
      </c>
      <c r="H226" s="47" t="str">
        <f t="shared" ref="H226" si="97">IF(F226-D226&gt;0,F226-D226&amp;"days","0")</f>
        <v>0</v>
      </c>
      <c r="I226" s="51" t="s">
        <v>561</v>
      </c>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c r="AK226" s="18"/>
      <c r="AL226" s="18"/>
      <c r="AM226" s="18"/>
      <c r="AN226" s="18"/>
      <c r="AO226" s="18"/>
      <c r="AP226" s="18"/>
      <c r="AQ226" s="18"/>
      <c r="AR226" s="18"/>
      <c r="AS226" s="18"/>
      <c r="AT226" s="18"/>
      <c r="AU226" s="18"/>
      <c r="AV226" s="18"/>
      <c r="AW226" s="18"/>
      <c r="AX226" s="18"/>
      <c r="AY226" s="18"/>
      <c r="AZ226" s="18"/>
      <c r="BA226" s="18"/>
      <c r="BB226" s="18"/>
      <c r="BC226" s="18"/>
      <c r="BD226" s="18"/>
      <c r="BE226" s="18"/>
      <c r="BF226" s="18"/>
      <c r="BG226" s="18"/>
      <c r="BH226" s="18"/>
      <c r="BI226" s="18"/>
      <c r="BJ226" s="18"/>
      <c r="BK226" s="18"/>
      <c r="BL226" s="18"/>
      <c r="BM226" s="18"/>
    </row>
    <row r="227" spans="1:65" s="2" customFormat="1" ht="24" customHeight="1" x14ac:dyDescent="0.2">
      <c r="A227" s="8" t="s">
        <v>90</v>
      </c>
      <c r="B227" s="22"/>
      <c r="C227" s="13">
        <f>MIN(C228:C231)</f>
        <v>42711</v>
      </c>
      <c r="D227" s="13">
        <f>MAX(D228:D231)</f>
        <v>42734</v>
      </c>
      <c r="E227" s="13"/>
      <c r="F227" s="13"/>
      <c r="G227" s="23"/>
      <c r="H227" s="23"/>
      <c r="I227" s="23"/>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c r="AK227" s="18"/>
      <c r="AL227" s="18"/>
      <c r="AM227" s="18"/>
      <c r="AN227" s="18"/>
      <c r="AO227" s="18"/>
      <c r="AP227" s="18"/>
      <c r="AQ227" s="18"/>
      <c r="AR227" s="18"/>
      <c r="AS227" s="18"/>
      <c r="AT227" s="18"/>
      <c r="AU227" s="18"/>
      <c r="AV227" s="18"/>
      <c r="AW227" s="18"/>
      <c r="AX227" s="18"/>
      <c r="AY227" s="18"/>
      <c r="AZ227" s="18"/>
      <c r="BA227" s="18"/>
      <c r="BB227" s="18"/>
      <c r="BC227" s="18"/>
      <c r="BD227" s="18"/>
      <c r="BE227" s="18"/>
      <c r="BF227" s="18"/>
      <c r="BG227" s="18"/>
      <c r="BH227" s="18"/>
      <c r="BI227" s="18"/>
      <c r="BJ227" s="18"/>
      <c r="BK227" s="18"/>
      <c r="BL227" s="18"/>
      <c r="BM227" s="18"/>
    </row>
    <row r="228" spans="1:65" s="7" customFormat="1" ht="12" x14ac:dyDescent="0.2">
      <c r="A228" s="30" t="s">
        <v>19</v>
      </c>
      <c r="B228" s="31" t="s">
        <v>30</v>
      </c>
      <c r="C228" s="32">
        <v>42711</v>
      </c>
      <c r="D228" s="32">
        <v>42724</v>
      </c>
      <c r="E228" s="33">
        <v>1</v>
      </c>
      <c r="F228" s="25">
        <v>42724</v>
      </c>
      <c r="G228" s="27">
        <f>D228-C228+1</f>
        <v>14</v>
      </c>
      <c r="H228" s="28" t="str">
        <f t="shared" si="4"/>
        <v>0</v>
      </c>
      <c r="I228" s="29" t="s">
        <v>21</v>
      </c>
      <c r="J228" s="49"/>
      <c r="K228" s="49"/>
      <c r="L228" s="49"/>
      <c r="M228" s="49"/>
      <c r="N228" s="49"/>
      <c r="O228" s="49"/>
      <c r="P228" s="49"/>
      <c r="Q228" s="49"/>
      <c r="R228" s="49"/>
      <c r="S228" s="49"/>
      <c r="T228" s="49"/>
      <c r="U228" s="18"/>
      <c r="V228" s="49"/>
      <c r="W228" s="49"/>
      <c r="X228" s="49"/>
      <c r="Y228" s="49"/>
      <c r="Z228" s="49"/>
      <c r="AA228" s="49"/>
      <c r="AB228" s="49"/>
      <c r="AC228" s="49"/>
      <c r="AD228" s="49"/>
      <c r="AE228" s="49"/>
      <c r="AF228" s="49"/>
      <c r="AG228" s="49"/>
      <c r="AH228" s="49"/>
      <c r="AI228" s="49"/>
      <c r="AJ228" s="49"/>
      <c r="AK228" s="49"/>
      <c r="AL228" s="49"/>
      <c r="AM228" s="49"/>
      <c r="AN228" s="49"/>
      <c r="AO228" s="49"/>
      <c r="AP228" s="49"/>
      <c r="AQ228" s="49"/>
      <c r="AR228" s="49"/>
      <c r="AS228" s="49"/>
      <c r="AT228" s="49"/>
      <c r="AU228" s="49"/>
      <c r="AV228" s="49"/>
      <c r="AW228" s="49"/>
      <c r="AX228" s="49"/>
      <c r="AY228" s="49"/>
      <c r="AZ228" s="49"/>
      <c r="BA228" s="49"/>
      <c r="BB228" s="49"/>
      <c r="BC228" s="49"/>
      <c r="BD228" s="49"/>
      <c r="BE228" s="49"/>
      <c r="BF228" s="49"/>
      <c r="BG228" s="49"/>
      <c r="BH228" s="49"/>
      <c r="BI228" s="49"/>
      <c r="BJ228" s="49"/>
      <c r="BK228" s="49"/>
      <c r="BL228" s="49"/>
      <c r="BM228" s="49"/>
    </row>
    <row r="229" spans="1:65" s="7" customFormat="1" ht="15" customHeight="1" x14ac:dyDescent="0.2">
      <c r="A229" s="30" t="s">
        <v>20</v>
      </c>
      <c r="B229" s="31" t="s">
        <v>23</v>
      </c>
      <c r="C229" s="32">
        <v>42727</v>
      </c>
      <c r="D229" s="32">
        <v>42732</v>
      </c>
      <c r="E229" s="33">
        <v>1</v>
      </c>
      <c r="F229" s="25">
        <v>42732</v>
      </c>
      <c r="G229" s="27">
        <f>D229-C229+1</f>
        <v>6</v>
      </c>
      <c r="H229" s="28" t="str">
        <f t="shared" si="4"/>
        <v>0</v>
      </c>
      <c r="I229" s="29" t="s">
        <v>22</v>
      </c>
      <c r="J229" s="49"/>
      <c r="K229" s="49"/>
      <c r="L229" s="49"/>
      <c r="M229" s="49"/>
      <c r="N229" s="49"/>
      <c r="O229" s="49"/>
      <c r="P229" s="49"/>
      <c r="Q229" s="49"/>
      <c r="R229" s="49"/>
      <c r="S229" s="49"/>
      <c r="T229" s="49"/>
      <c r="U229" s="18"/>
      <c r="V229" s="49"/>
      <c r="W229" s="49"/>
      <c r="X229" s="49"/>
      <c r="Y229" s="49"/>
      <c r="Z229" s="49"/>
      <c r="AA229" s="49"/>
      <c r="AB229" s="49"/>
      <c r="AC229" s="49"/>
      <c r="AD229" s="49"/>
      <c r="AE229" s="49"/>
      <c r="AF229" s="49"/>
      <c r="AG229" s="49"/>
      <c r="AH229" s="49"/>
      <c r="AI229" s="49"/>
      <c r="AJ229" s="49"/>
      <c r="AK229" s="49"/>
      <c r="AL229" s="49"/>
      <c r="AM229" s="49"/>
      <c r="AN229" s="49"/>
      <c r="AO229" s="49"/>
      <c r="AP229" s="49"/>
      <c r="AQ229" s="49"/>
      <c r="AR229" s="49"/>
      <c r="AS229" s="49"/>
      <c r="AT229" s="49"/>
      <c r="AU229" s="49"/>
      <c r="AV229" s="49"/>
      <c r="AW229" s="49"/>
      <c r="AX229" s="49"/>
      <c r="AY229" s="49"/>
      <c r="AZ229" s="49"/>
      <c r="BA229" s="49"/>
      <c r="BB229" s="49"/>
      <c r="BC229" s="49"/>
      <c r="BD229" s="49"/>
      <c r="BE229" s="49"/>
      <c r="BF229" s="49"/>
      <c r="BG229" s="49"/>
      <c r="BH229" s="49"/>
      <c r="BI229" s="49"/>
      <c r="BJ229" s="49"/>
      <c r="BK229" s="49"/>
      <c r="BL229" s="49"/>
      <c r="BM229" s="49"/>
    </row>
    <row r="230" spans="1:65" s="7" customFormat="1" ht="12" x14ac:dyDescent="0.2">
      <c r="A230" s="30" t="s">
        <v>24</v>
      </c>
      <c r="B230" s="31" t="s">
        <v>25</v>
      </c>
      <c r="C230" s="32">
        <v>42726</v>
      </c>
      <c r="D230" s="32">
        <v>42733</v>
      </c>
      <c r="E230" s="33">
        <v>1</v>
      </c>
      <c r="F230" s="25">
        <v>42734</v>
      </c>
      <c r="G230" s="27">
        <f>D230-C230+1</f>
        <v>8</v>
      </c>
      <c r="H230" s="28" t="str">
        <f t="shared" si="4"/>
        <v>1days</v>
      </c>
      <c r="I230" s="29" t="s">
        <v>28</v>
      </c>
      <c r="J230" s="49"/>
      <c r="K230" s="49"/>
      <c r="L230" s="49"/>
      <c r="M230" s="49"/>
      <c r="N230" s="49"/>
      <c r="O230" s="49"/>
      <c r="P230" s="49"/>
      <c r="Q230" s="49"/>
      <c r="R230" s="49"/>
      <c r="S230" s="49"/>
      <c r="T230" s="49"/>
      <c r="U230" s="18"/>
      <c r="V230" s="49"/>
      <c r="W230" s="49"/>
      <c r="X230" s="49"/>
      <c r="Y230" s="49"/>
      <c r="Z230" s="49"/>
      <c r="AA230" s="49"/>
      <c r="AB230" s="49"/>
      <c r="AC230" s="49"/>
      <c r="AD230" s="49"/>
      <c r="AE230" s="49"/>
      <c r="AF230" s="49"/>
      <c r="AG230" s="49"/>
      <c r="AH230" s="49"/>
      <c r="AI230" s="49"/>
      <c r="AJ230" s="49"/>
      <c r="AK230" s="49"/>
      <c r="AL230" s="49"/>
      <c r="AM230" s="49"/>
      <c r="AN230" s="49"/>
      <c r="AO230" s="49"/>
      <c r="AP230" s="49"/>
      <c r="AQ230" s="49"/>
      <c r="AR230" s="49"/>
      <c r="AS230" s="49"/>
      <c r="AT230" s="49"/>
      <c r="AU230" s="49"/>
      <c r="AV230" s="49"/>
      <c r="AW230" s="49"/>
      <c r="AX230" s="49"/>
      <c r="AY230" s="49"/>
      <c r="AZ230" s="49"/>
      <c r="BA230" s="49"/>
      <c r="BB230" s="49"/>
      <c r="BC230" s="49"/>
      <c r="BD230" s="49"/>
      <c r="BE230" s="49"/>
      <c r="BF230" s="49"/>
      <c r="BG230" s="49"/>
      <c r="BH230" s="49"/>
      <c r="BI230" s="49"/>
      <c r="BJ230" s="49"/>
      <c r="BK230" s="49"/>
      <c r="BL230" s="49"/>
      <c r="BM230" s="49"/>
    </row>
    <row r="231" spans="1:65" s="7" customFormat="1" ht="12" x14ac:dyDescent="0.2">
      <c r="A231" s="30" t="s">
        <v>29</v>
      </c>
      <c r="B231" s="31" t="s">
        <v>32</v>
      </c>
      <c r="C231" s="32">
        <v>42732</v>
      </c>
      <c r="D231" s="32">
        <v>42734</v>
      </c>
      <c r="E231" s="33">
        <v>1</v>
      </c>
      <c r="F231" s="25">
        <v>42734</v>
      </c>
      <c r="G231" s="27">
        <f>D231-C231+1</f>
        <v>3</v>
      </c>
      <c r="H231" s="28" t="str">
        <f t="shared" si="4"/>
        <v>0</v>
      </c>
      <c r="I231" s="29" t="s">
        <v>31</v>
      </c>
      <c r="J231" s="49"/>
      <c r="K231" s="49"/>
      <c r="L231" s="49"/>
      <c r="M231" s="49"/>
      <c r="N231" s="49"/>
      <c r="O231" s="49"/>
      <c r="P231" s="49"/>
      <c r="Q231" s="49"/>
      <c r="R231" s="49"/>
      <c r="S231" s="49"/>
      <c r="T231" s="49"/>
      <c r="U231" s="18"/>
      <c r="V231" s="49"/>
      <c r="W231" s="49"/>
      <c r="X231" s="49"/>
      <c r="Y231" s="49"/>
      <c r="Z231" s="49"/>
      <c r="AA231" s="49"/>
      <c r="AB231" s="49"/>
      <c r="AC231" s="49"/>
      <c r="AD231" s="49"/>
      <c r="AE231" s="49"/>
      <c r="AF231" s="49"/>
      <c r="AG231" s="49"/>
      <c r="AH231" s="49"/>
      <c r="AI231" s="49"/>
      <c r="AJ231" s="49"/>
      <c r="AK231" s="49"/>
      <c r="AL231" s="49"/>
      <c r="AM231" s="49"/>
      <c r="AN231" s="49"/>
      <c r="AO231" s="49"/>
      <c r="AP231" s="49"/>
      <c r="AQ231" s="49"/>
      <c r="AR231" s="49"/>
      <c r="AS231" s="49"/>
      <c r="AT231" s="49"/>
      <c r="AU231" s="49"/>
      <c r="AV231" s="49"/>
      <c r="AW231" s="49"/>
      <c r="AX231" s="49"/>
      <c r="AY231" s="49"/>
      <c r="AZ231" s="49"/>
      <c r="BA231" s="49"/>
      <c r="BB231" s="49"/>
      <c r="BC231" s="49"/>
      <c r="BD231" s="49"/>
      <c r="BE231" s="49"/>
      <c r="BF231" s="49"/>
      <c r="BG231" s="49"/>
      <c r="BH231" s="49"/>
      <c r="BI231" s="49"/>
      <c r="BJ231" s="49"/>
      <c r="BK231" s="49"/>
      <c r="BL231" s="49"/>
      <c r="BM231" s="49"/>
    </row>
    <row r="232" spans="1:65" s="2" customFormat="1" ht="24" customHeight="1" x14ac:dyDescent="0.2">
      <c r="A232" s="8" t="s">
        <v>90</v>
      </c>
      <c r="B232" s="22"/>
      <c r="C232" s="13">
        <f>MIN(C233:C237)</f>
        <v>42738</v>
      </c>
      <c r="D232" s="13">
        <f>MAX(D233:D237)</f>
        <v>42751</v>
      </c>
      <c r="E232" s="13"/>
      <c r="F232" s="13"/>
      <c r="G232" s="23"/>
      <c r="H232" s="23"/>
      <c r="I232" s="23"/>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c r="AK232" s="18"/>
      <c r="AL232" s="18"/>
      <c r="AM232" s="18"/>
      <c r="AN232" s="18"/>
      <c r="AO232" s="18"/>
      <c r="AP232" s="18"/>
      <c r="AQ232" s="18"/>
      <c r="AR232" s="18"/>
      <c r="AS232" s="18"/>
      <c r="AT232" s="18"/>
      <c r="AU232" s="18"/>
      <c r="AV232" s="18"/>
      <c r="AW232" s="18"/>
      <c r="AX232" s="18"/>
      <c r="AY232" s="18"/>
      <c r="AZ232" s="18"/>
      <c r="BA232" s="18"/>
      <c r="BB232" s="18"/>
      <c r="BC232" s="18"/>
      <c r="BD232" s="18"/>
      <c r="BE232" s="18"/>
      <c r="BF232" s="18"/>
      <c r="BG232" s="18"/>
      <c r="BH232" s="18"/>
      <c r="BI232" s="18"/>
      <c r="BJ232" s="18"/>
      <c r="BK232" s="18"/>
      <c r="BL232" s="18"/>
      <c r="BM232" s="18"/>
    </row>
    <row r="233" spans="1:65" s="7" customFormat="1" ht="12" x14ac:dyDescent="0.2">
      <c r="A233" s="30" t="s">
        <v>44</v>
      </c>
      <c r="B233" s="31" t="s">
        <v>45</v>
      </c>
      <c r="C233" s="32">
        <v>42740</v>
      </c>
      <c r="D233" s="32">
        <v>42740</v>
      </c>
      <c r="E233" s="33">
        <v>1</v>
      </c>
      <c r="F233" s="25">
        <v>42740</v>
      </c>
      <c r="G233" s="27">
        <f>D233-C233+1</f>
        <v>1</v>
      </c>
      <c r="H233" s="28" t="str">
        <f t="shared" ref="H233" si="98">IF(F233-D233&gt;0,F233-D233&amp;"days","0")</f>
        <v>0</v>
      </c>
      <c r="I233" s="29" t="s">
        <v>46</v>
      </c>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c r="AK233" s="18"/>
      <c r="AL233" s="18"/>
      <c r="AM233" s="18"/>
      <c r="AN233" s="18"/>
      <c r="AO233" s="18"/>
      <c r="AP233" s="18"/>
      <c r="AQ233" s="18"/>
      <c r="AR233" s="18"/>
      <c r="AS233" s="18"/>
      <c r="AT233" s="18"/>
      <c r="AU233" s="18"/>
      <c r="AV233" s="18"/>
      <c r="AW233" s="18"/>
      <c r="AX233" s="18"/>
      <c r="AY233" s="18"/>
      <c r="AZ233" s="18"/>
      <c r="BA233" s="18"/>
      <c r="BB233" s="18"/>
      <c r="BC233" s="18"/>
      <c r="BD233" s="18"/>
      <c r="BE233" s="18"/>
      <c r="BF233" s="18"/>
      <c r="BG233" s="18"/>
      <c r="BH233" s="18"/>
      <c r="BI233" s="18"/>
      <c r="BJ233" s="18"/>
      <c r="BK233" s="18"/>
      <c r="BL233" s="18"/>
      <c r="BM233" s="18"/>
    </row>
    <row r="234" spans="1:65" s="7" customFormat="1" ht="12" x14ac:dyDescent="0.2">
      <c r="A234" s="30" t="s">
        <v>51</v>
      </c>
      <c r="B234" s="31" t="s">
        <v>52</v>
      </c>
      <c r="C234" s="32">
        <v>42738</v>
      </c>
      <c r="D234" s="32">
        <v>42746</v>
      </c>
      <c r="E234" s="33">
        <v>1</v>
      </c>
      <c r="F234" s="25">
        <v>42746</v>
      </c>
      <c r="G234" s="27">
        <f>D234-C234+1</f>
        <v>9</v>
      </c>
      <c r="H234" s="28" t="str">
        <f t="shared" si="4"/>
        <v>0</v>
      </c>
      <c r="I234" s="29" t="s">
        <v>53</v>
      </c>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c r="AK234" s="18"/>
      <c r="AL234" s="18"/>
      <c r="AM234" s="18"/>
      <c r="AN234" s="18"/>
      <c r="AO234" s="18"/>
      <c r="AP234" s="18"/>
      <c r="AQ234" s="18"/>
      <c r="AR234" s="18"/>
      <c r="AS234" s="18"/>
      <c r="AT234" s="18"/>
      <c r="AU234" s="18"/>
      <c r="AV234" s="18"/>
      <c r="AW234" s="18"/>
      <c r="AX234" s="18"/>
      <c r="AY234" s="18"/>
      <c r="AZ234" s="18"/>
      <c r="BA234" s="18"/>
      <c r="BB234" s="18"/>
      <c r="BC234" s="18"/>
      <c r="BD234" s="18"/>
      <c r="BE234" s="18"/>
      <c r="BF234" s="18"/>
      <c r="BG234" s="18"/>
      <c r="BH234" s="18"/>
      <c r="BI234" s="18"/>
      <c r="BJ234" s="18"/>
      <c r="BK234" s="18"/>
      <c r="BL234" s="18"/>
      <c r="BM234" s="18"/>
    </row>
    <row r="235" spans="1:65" s="7" customFormat="1" ht="12" x14ac:dyDescent="0.2">
      <c r="A235" s="30" t="s">
        <v>48</v>
      </c>
      <c r="B235" s="31" t="s">
        <v>47</v>
      </c>
      <c r="C235" s="32">
        <v>42739</v>
      </c>
      <c r="D235" s="32">
        <v>42748</v>
      </c>
      <c r="E235" s="33">
        <v>1</v>
      </c>
      <c r="F235" s="25">
        <v>42747</v>
      </c>
      <c r="G235" s="27">
        <f>D235-C235+1</f>
        <v>10</v>
      </c>
      <c r="H235" s="28" t="str">
        <f t="shared" si="4"/>
        <v>0</v>
      </c>
      <c r="I235" s="29" t="s">
        <v>49</v>
      </c>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c r="AK235" s="18"/>
      <c r="AL235" s="18"/>
      <c r="AM235" s="18"/>
      <c r="AN235" s="18"/>
      <c r="AO235" s="18"/>
      <c r="AP235" s="18"/>
      <c r="AQ235" s="18"/>
      <c r="AR235" s="18"/>
      <c r="AS235" s="18"/>
      <c r="AT235" s="18"/>
      <c r="AU235" s="18"/>
      <c r="AV235" s="18"/>
      <c r="AW235" s="18"/>
      <c r="AX235" s="18"/>
      <c r="AY235" s="18"/>
      <c r="AZ235" s="18"/>
      <c r="BA235" s="18"/>
      <c r="BB235" s="18"/>
      <c r="BC235" s="18"/>
      <c r="BD235" s="18"/>
      <c r="BE235" s="18"/>
      <c r="BF235" s="18"/>
      <c r="BG235" s="18"/>
      <c r="BH235" s="18"/>
      <c r="BI235" s="18"/>
      <c r="BJ235" s="18"/>
      <c r="BK235" s="18"/>
      <c r="BL235" s="18"/>
      <c r="BM235" s="18"/>
    </row>
    <row r="236" spans="1:65" s="7" customFormat="1" ht="12" x14ac:dyDescent="0.2">
      <c r="A236" s="30" t="s">
        <v>68</v>
      </c>
      <c r="B236" s="31" t="s">
        <v>69</v>
      </c>
      <c r="C236" s="32">
        <v>42738</v>
      </c>
      <c r="D236" s="32">
        <v>42738</v>
      </c>
      <c r="E236" s="33">
        <v>1</v>
      </c>
      <c r="F236" s="25">
        <v>42738</v>
      </c>
      <c r="G236" s="27">
        <f>D236-C236+1</f>
        <v>1</v>
      </c>
      <c r="H236" s="28" t="str">
        <f t="shared" si="4"/>
        <v>0</v>
      </c>
      <c r="I236" s="29" t="s">
        <v>70</v>
      </c>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c r="AZ236" s="18"/>
      <c r="BA236" s="18"/>
      <c r="BB236" s="18"/>
      <c r="BC236" s="18"/>
      <c r="BD236" s="18"/>
      <c r="BE236" s="18"/>
      <c r="BF236" s="18"/>
      <c r="BG236" s="18"/>
      <c r="BH236" s="18"/>
      <c r="BI236" s="18"/>
      <c r="BJ236" s="18"/>
      <c r="BK236" s="18"/>
      <c r="BL236" s="18"/>
      <c r="BM236" s="18"/>
    </row>
    <row r="237" spans="1:65" s="7" customFormat="1" ht="12" x14ac:dyDescent="0.2">
      <c r="A237" s="30" t="s">
        <v>71</v>
      </c>
      <c r="B237" s="31" t="s">
        <v>72</v>
      </c>
      <c r="C237" s="32">
        <v>42739</v>
      </c>
      <c r="D237" s="32">
        <v>42751</v>
      </c>
      <c r="E237" s="33">
        <v>1</v>
      </c>
      <c r="F237" s="25">
        <v>42751</v>
      </c>
      <c r="G237" s="27">
        <f>D237-C237+1</f>
        <v>13</v>
      </c>
      <c r="H237" s="28" t="str">
        <f t="shared" si="4"/>
        <v>0</v>
      </c>
      <c r="I237" s="29" t="s">
        <v>73</v>
      </c>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c r="AK237" s="18"/>
      <c r="AL237" s="18"/>
      <c r="AM237" s="18"/>
      <c r="AN237" s="18"/>
      <c r="AO237" s="18"/>
      <c r="AP237" s="18"/>
      <c r="AQ237" s="18"/>
      <c r="AR237" s="18"/>
      <c r="AS237" s="18"/>
      <c r="AT237" s="18"/>
      <c r="AU237" s="18"/>
      <c r="AV237" s="18"/>
      <c r="AW237" s="18"/>
      <c r="AX237" s="18"/>
      <c r="AY237" s="18"/>
      <c r="AZ237" s="18"/>
      <c r="BA237" s="18"/>
      <c r="BB237" s="18"/>
      <c r="BC237" s="18"/>
      <c r="BD237" s="18"/>
      <c r="BE237" s="18"/>
      <c r="BF237" s="18"/>
      <c r="BG237" s="18"/>
      <c r="BH237" s="18"/>
      <c r="BI237" s="18"/>
      <c r="BJ237" s="18"/>
      <c r="BK237" s="18"/>
      <c r="BL237" s="18"/>
      <c r="BM237" s="18"/>
    </row>
    <row r="238" spans="1:65" s="2" customFormat="1" ht="24" customHeight="1" x14ac:dyDescent="0.2">
      <c r="A238" s="8" t="s">
        <v>92</v>
      </c>
      <c r="B238" s="22"/>
      <c r="C238" s="13">
        <f>MIN(C239:C241)</f>
        <v>42746</v>
      </c>
      <c r="D238" s="13">
        <f>MAX(D239:D241)</f>
        <v>42747</v>
      </c>
      <c r="E238" s="13"/>
      <c r="F238" s="13"/>
      <c r="G238" s="23"/>
      <c r="H238" s="23"/>
      <c r="I238" s="23"/>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c r="AK238" s="18"/>
      <c r="AL238" s="18"/>
      <c r="AM238" s="18"/>
      <c r="AN238" s="18"/>
      <c r="AO238" s="18"/>
      <c r="AP238" s="18"/>
      <c r="AQ238" s="18"/>
      <c r="AR238" s="18"/>
      <c r="AS238" s="18"/>
      <c r="AT238" s="18"/>
      <c r="AU238" s="18"/>
      <c r="AV238" s="18"/>
      <c r="AW238" s="18"/>
      <c r="AX238" s="18"/>
      <c r="AY238" s="18"/>
      <c r="AZ238" s="18"/>
      <c r="BA238" s="18"/>
      <c r="BB238" s="18"/>
      <c r="BC238" s="18"/>
      <c r="BD238" s="18"/>
      <c r="BE238" s="18"/>
      <c r="BF238" s="18"/>
      <c r="BG238" s="18"/>
      <c r="BH238" s="18"/>
      <c r="BI238" s="18"/>
      <c r="BJ238" s="18"/>
      <c r="BK238" s="18"/>
      <c r="BL238" s="18"/>
      <c r="BM238" s="18"/>
    </row>
    <row r="239" spans="1:65" s="7" customFormat="1" ht="12" x14ac:dyDescent="0.2">
      <c r="A239" s="30" t="s">
        <v>59</v>
      </c>
      <c r="B239" s="31" t="s">
        <v>60</v>
      </c>
      <c r="C239" s="32">
        <v>42746</v>
      </c>
      <c r="D239" s="32">
        <v>42746</v>
      </c>
      <c r="E239" s="33">
        <v>1</v>
      </c>
      <c r="F239" s="25">
        <v>42746</v>
      </c>
      <c r="G239" s="27">
        <f>D239-C239+1</f>
        <v>1</v>
      </c>
      <c r="H239" s="28" t="str">
        <f t="shared" ref="H239" si="99">IF(F239-D239&gt;0,F239-D239&amp;"days","0")</f>
        <v>0</v>
      </c>
      <c r="I239" s="29" t="s">
        <v>61</v>
      </c>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c r="AK239" s="18"/>
      <c r="AL239" s="18"/>
      <c r="AM239" s="18"/>
      <c r="AN239" s="18"/>
      <c r="AO239" s="18"/>
      <c r="AP239" s="18"/>
      <c r="AQ239" s="18"/>
      <c r="AR239" s="18"/>
      <c r="AS239" s="18"/>
      <c r="AT239" s="18"/>
      <c r="AU239" s="18"/>
      <c r="AV239" s="18"/>
      <c r="AW239" s="18"/>
      <c r="AX239" s="18"/>
      <c r="AY239" s="18"/>
      <c r="AZ239" s="18"/>
      <c r="BA239" s="18"/>
      <c r="BB239" s="18"/>
      <c r="BC239" s="18"/>
      <c r="BD239" s="18"/>
      <c r="BE239" s="18"/>
      <c r="BF239" s="18"/>
      <c r="BG239" s="18"/>
      <c r="BH239" s="18"/>
      <c r="BI239" s="18"/>
      <c r="BJ239" s="18"/>
      <c r="BK239" s="18"/>
      <c r="BL239" s="18"/>
      <c r="BM239" s="18"/>
    </row>
    <row r="240" spans="1:65" s="7" customFormat="1" ht="15" customHeight="1" x14ac:dyDescent="0.2">
      <c r="A240" s="30" t="s">
        <v>62</v>
      </c>
      <c r="B240" s="31" t="s">
        <v>63</v>
      </c>
      <c r="C240" s="32">
        <v>42746</v>
      </c>
      <c r="D240" s="32">
        <v>42746</v>
      </c>
      <c r="E240" s="33">
        <v>1</v>
      </c>
      <c r="F240" s="25">
        <v>42746</v>
      </c>
      <c r="G240" s="27">
        <f>D240-C240+1</f>
        <v>1</v>
      </c>
      <c r="H240" s="28" t="str">
        <f t="shared" ref="H240" si="100">IF(F240-D240&gt;0,F240-D240&amp;"days","0")</f>
        <v>0</v>
      </c>
      <c r="I240" s="29" t="s">
        <v>64</v>
      </c>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c r="AK240" s="18"/>
      <c r="AL240" s="18"/>
      <c r="AM240" s="18"/>
      <c r="AN240" s="18"/>
      <c r="AO240" s="18"/>
      <c r="AP240" s="18"/>
      <c r="AQ240" s="18"/>
      <c r="AR240" s="18"/>
      <c r="AS240" s="18"/>
      <c r="AT240" s="18"/>
      <c r="AU240" s="18"/>
      <c r="AV240" s="18"/>
      <c r="AW240" s="18"/>
      <c r="AX240" s="18"/>
      <c r="AY240" s="18"/>
      <c r="AZ240" s="18"/>
      <c r="BA240" s="18"/>
      <c r="BB240" s="18"/>
      <c r="BC240" s="18"/>
      <c r="BD240" s="18"/>
      <c r="BE240" s="18"/>
      <c r="BF240" s="18"/>
      <c r="BG240" s="18"/>
      <c r="BH240" s="18"/>
      <c r="BI240" s="18"/>
      <c r="BJ240" s="18"/>
      <c r="BK240" s="18"/>
      <c r="BL240" s="18"/>
      <c r="BM240" s="18"/>
    </row>
    <row r="241" spans="1:65" s="7" customFormat="1" ht="12" x14ac:dyDescent="0.2">
      <c r="A241" s="30" t="s">
        <v>65</v>
      </c>
      <c r="B241" s="31" t="s">
        <v>66</v>
      </c>
      <c r="C241" s="32">
        <v>42747</v>
      </c>
      <c r="D241" s="32">
        <v>42747</v>
      </c>
      <c r="E241" s="33">
        <v>1</v>
      </c>
      <c r="F241" s="25">
        <v>42747</v>
      </c>
      <c r="G241" s="27">
        <f>D241-C241+1</f>
        <v>1</v>
      </c>
      <c r="H241" s="28" t="str">
        <f t="shared" ref="H241" si="101">IF(F241-D241&gt;0,F241-D241&amp;"days","0")</f>
        <v>0</v>
      </c>
      <c r="I241" s="29" t="s">
        <v>67</v>
      </c>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c r="AK241" s="18"/>
      <c r="AL241" s="18"/>
      <c r="AM241" s="18"/>
      <c r="AN241" s="18"/>
      <c r="AO241" s="18"/>
      <c r="AP241" s="18"/>
      <c r="AQ241" s="18"/>
      <c r="AR241" s="18"/>
      <c r="AS241" s="18"/>
      <c r="AT241" s="18"/>
      <c r="AU241" s="18"/>
      <c r="AV241" s="18"/>
      <c r="AW241" s="18"/>
      <c r="AX241" s="18"/>
      <c r="AY241" s="18"/>
      <c r="AZ241" s="18"/>
      <c r="BA241" s="18"/>
      <c r="BB241" s="18"/>
      <c r="BC241" s="18"/>
      <c r="BD241" s="18"/>
      <c r="BE241" s="18"/>
      <c r="BF241" s="18"/>
      <c r="BG241" s="18"/>
      <c r="BH241" s="18"/>
      <c r="BI241" s="18"/>
      <c r="BJ241" s="18"/>
      <c r="BK241" s="18"/>
      <c r="BL241" s="18"/>
      <c r="BM241" s="18"/>
    </row>
    <row r="242" spans="1:65" s="2" customFormat="1" ht="24" customHeight="1" x14ac:dyDescent="0.2">
      <c r="A242" s="8" t="s">
        <v>93</v>
      </c>
      <c r="B242" s="22"/>
      <c r="C242" s="13">
        <f>MIN(C243:C246)</f>
        <v>42752</v>
      </c>
      <c r="D242" s="13">
        <f>MAX(D243:D246)</f>
        <v>42772</v>
      </c>
      <c r="E242" s="13"/>
      <c r="F242" s="13"/>
      <c r="G242" s="23"/>
      <c r="H242" s="23"/>
      <c r="I242" s="23"/>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c r="AK242" s="18"/>
      <c r="AL242" s="18"/>
      <c r="AM242" s="18"/>
      <c r="AN242" s="18"/>
      <c r="AO242" s="18"/>
      <c r="AP242" s="18"/>
      <c r="AQ242" s="18"/>
      <c r="AR242" s="18"/>
      <c r="AS242" s="18"/>
      <c r="AT242" s="18"/>
      <c r="AU242" s="18"/>
      <c r="AV242" s="18"/>
      <c r="AW242" s="18"/>
      <c r="AX242" s="18"/>
      <c r="AY242" s="18"/>
      <c r="AZ242" s="18"/>
      <c r="BA242" s="18"/>
      <c r="BB242" s="18"/>
      <c r="BC242" s="18"/>
      <c r="BD242" s="18"/>
      <c r="BE242" s="18"/>
      <c r="BF242" s="18"/>
      <c r="BG242" s="18"/>
      <c r="BH242" s="18"/>
      <c r="BI242" s="18"/>
      <c r="BJ242" s="18"/>
      <c r="BK242" s="18"/>
      <c r="BL242" s="18"/>
      <c r="BM242" s="18"/>
    </row>
    <row r="243" spans="1:65" s="7" customFormat="1" ht="12" x14ac:dyDescent="0.2">
      <c r="A243" s="30" t="s">
        <v>54</v>
      </c>
      <c r="B243" s="31" t="s">
        <v>55</v>
      </c>
      <c r="C243" s="32">
        <v>42752</v>
      </c>
      <c r="D243" s="32">
        <v>42754</v>
      </c>
      <c r="E243" s="33">
        <v>1</v>
      </c>
      <c r="F243" s="25">
        <v>42754</v>
      </c>
      <c r="G243" s="27">
        <f>D243-C243+1</f>
        <v>3</v>
      </c>
      <c r="H243" s="28" t="str">
        <f t="shared" ref="H243" si="102">IF(F243-D243&gt;0,F243-D243&amp;"days","0")</f>
        <v>0</v>
      </c>
      <c r="I243" s="29" t="s">
        <v>56</v>
      </c>
      <c r="J243" s="49"/>
      <c r="K243" s="49"/>
      <c r="L243" s="49"/>
      <c r="M243" s="49"/>
      <c r="N243" s="49"/>
      <c r="O243" s="49"/>
      <c r="P243" s="49"/>
      <c r="Q243" s="49"/>
      <c r="R243" s="49"/>
      <c r="S243" s="49"/>
      <c r="T243" s="49"/>
      <c r="U243" s="18"/>
      <c r="V243" s="49"/>
      <c r="W243" s="49"/>
      <c r="X243" s="49"/>
      <c r="Y243" s="49"/>
      <c r="Z243" s="49"/>
      <c r="AA243" s="49"/>
      <c r="AB243" s="49"/>
      <c r="AC243" s="49"/>
      <c r="AD243" s="49"/>
      <c r="AE243" s="49"/>
      <c r="AF243" s="49"/>
      <c r="AG243" s="49"/>
      <c r="AH243" s="49"/>
      <c r="AI243" s="49"/>
      <c r="AJ243" s="49"/>
      <c r="AK243" s="49"/>
      <c r="AL243" s="49"/>
      <c r="AM243" s="49"/>
      <c r="AN243" s="49"/>
      <c r="AO243" s="49"/>
      <c r="AP243" s="49"/>
      <c r="AQ243" s="49"/>
      <c r="AR243" s="49"/>
      <c r="AS243" s="49"/>
      <c r="AT243" s="49"/>
      <c r="AU243" s="49"/>
      <c r="AV243" s="49"/>
      <c r="AW243" s="49"/>
      <c r="AX243" s="49"/>
      <c r="AY243" s="49"/>
      <c r="AZ243" s="49"/>
      <c r="BA243" s="49"/>
      <c r="BB243" s="49"/>
      <c r="BC243" s="49"/>
      <c r="BD243" s="49"/>
      <c r="BE243" s="49"/>
      <c r="BF243" s="49"/>
      <c r="BG243" s="49"/>
      <c r="BH243" s="49"/>
      <c r="BI243" s="49"/>
      <c r="BJ243" s="49"/>
      <c r="BK243" s="49"/>
      <c r="BL243" s="49"/>
      <c r="BM243" s="49"/>
    </row>
    <row r="244" spans="1:65" s="7" customFormat="1" ht="12" x14ac:dyDescent="0.2">
      <c r="A244" s="30" t="s">
        <v>57</v>
      </c>
      <c r="B244" s="31" t="s">
        <v>55</v>
      </c>
      <c r="C244" s="32">
        <v>42752</v>
      </c>
      <c r="D244" s="32">
        <v>42754</v>
      </c>
      <c r="E244" s="33">
        <v>1</v>
      </c>
      <c r="F244" s="25">
        <v>42754</v>
      </c>
      <c r="G244" s="27">
        <f>D244-C244+1</f>
        <v>3</v>
      </c>
      <c r="H244" s="28" t="str">
        <f t="shared" ref="H244:H246" si="103">IF(F244-D244&gt;0,F244-D244&amp;"days","0")</f>
        <v>0</v>
      </c>
      <c r="I244" s="29" t="s">
        <v>58</v>
      </c>
      <c r="J244" s="49"/>
      <c r="K244" s="49"/>
      <c r="L244" s="49"/>
      <c r="M244" s="49"/>
      <c r="N244" s="49"/>
      <c r="O244" s="49"/>
      <c r="P244" s="49"/>
      <c r="Q244" s="49"/>
      <c r="R244" s="49"/>
      <c r="S244" s="49"/>
      <c r="T244" s="49"/>
      <c r="U244" s="18"/>
      <c r="V244" s="49"/>
      <c r="W244" s="49"/>
      <c r="X244" s="49"/>
      <c r="Y244" s="49"/>
      <c r="Z244" s="49"/>
      <c r="AA244" s="49"/>
      <c r="AB244" s="49"/>
      <c r="AC244" s="49"/>
      <c r="AD244" s="49"/>
      <c r="AE244" s="49"/>
      <c r="AF244" s="49"/>
      <c r="AG244" s="49"/>
      <c r="AH244" s="49"/>
      <c r="AI244" s="49"/>
      <c r="AJ244" s="49"/>
      <c r="AK244" s="49"/>
      <c r="AL244" s="49"/>
      <c r="AM244" s="49"/>
      <c r="AN244" s="49"/>
      <c r="AO244" s="49"/>
      <c r="AP244" s="49"/>
      <c r="AQ244" s="49"/>
      <c r="AR244" s="49"/>
      <c r="AS244" s="49"/>
      <c r="AT244" s="49"/>
      <c r="AU244" s="49"/>
      <c r="AV244" s="49"/>
      <c r="AW244" s="49"/>
      <c r="AX244" s="49"/>
      <c r="AY244" s="49"/>
      <c r="AZ244" s="49"/>
      <c r="BA244" s="49"/>
      <c r="BB244" s="49"/>
      <c r="BC244" s="49"/>
      <c r="BD244" s="49"/>
      <c r="BE244" s="49"/>
      <c r="BF244" s="49"/>
      <c r="BG244" s="49"/>
      <c r="BH244" s="49"/>
      <c r="BI244" s="49"/>
      <c r="BJ244" s="49"/>
      <c r="BK244" s="49"/>
      <c r="BL244" s="49"/>
      <c r="BM244" s="49"/>
    </row>
    <row r="245" spans="1:65" s="7" customFormat="1" ht="12" x14ac:dyDescent="0.2">
      <c r="A245" s="30" t="s">
        <v>74</v>
      </c>
      <c r="B245" s="31" t="s">
        <v>75</v>
      </c>
      <c r="C245" s="32">
        <v>42752</v>
      </c>
      <c r="D245" s="32">
        <v>42755</v>
      </c>
      <c r="E245" s="33">
        <v>1</v>
      </c>
      <c r="F245" s="25">
        <v>42755</v>
      </c>
      <c r="G245" s="27">
        <f>D245-C245+1</f>
        <v>4</v>
      </c>
      <c r="H245" s="28" t="str">
        <f t="shared" si="103"/>
        <v>0</v>
      </c>
      <c r="I245" s="29" t="s">
        <v>58</v>
      </c>
      <c r="J245" s="49"/>
      <c r="K245" s="49"/>
      <c r="L245" s="49"/>
      <c r="M245" s="49"/>
      <c r="N245" s="49"/>
      <c r="O245" s="49"/>
      <c r="P245" s="49"/>
      <c r="Q245" s="49"/>
      <c r="R245" s="49"/>
      <c r="S245" s="49"/>
      <c r="T245" s="49"/>
      <c r="U245" s="18"/>
      <c r="V245" s="49"/>
      <c r="W245" s="49"/>
      <c r="X245" s="49"/>
      <c r="Y245" s="49"/>
      <c r="Z245" s="49"/>
      <c r="AA245" s="49"/>
      <c r="AB245" s="49"/>
      <c r="AC245" s="49"/>
      <c r="AD245" s="49"/>
      <c r="AE245" s="49"/>
      <c r="AF245" s="49"/>
      <c r="AG245" s="49"/>
      <c r="AH245" s="49"/>
      <c r="AI245" s="49"/>
      <c r="AJ245" s="49"/>
      <c r="AK245" s="49"/>
      <c r="AL245" s="49"/>
      <c r="AM245" s="49"/>
      <c r="AN245" s="49"/>
      <c r="AO245" s="49"/>
      <c r="AP245" s="49"/>
      <c r="AQ245" s="49"/>
      <c r="AR245" s="49"/>
      <c r="AS245" s="49"/>
      <c r="AT245" s="49"/>
      <c r="AU245" s="49"/>
      <c r="AV245" s="49"/>
      <c r="AW245" s="49"/>
      <c r="AX245" s="49"/>
      <c r="AY245" s="49"/>
      <c r="AZ245" s="49"/>
      <c r="BA245" s="49"/>
      <c r="BB245" s="49"/>
      <c r="BC245" s="49"/>
      <c r="BD245" s="49"/>
      <c r="BE245" s="49"/>
      <c r="BF245" s="49"/>
      <c r="BG245" s="49"/>
      <c r="BH245" s="49"/>
      <c r="BI245" s="49"/>
      <c r="BJ245" s="49"/>
      <c r="BK245" s="49"/>
      <c r="BL245" s="49"/>
      <c r="BM245" s="49"/>
    </row>
    <row r="246" spans="1:65" s="7" customFormat="1" ht="12" x14ac:dyDescent="0.2">
      <c r="A246" s="1" t="s">
        <v>87</v>
      </c>
      <c r="B246" s="24" t="s">
        <v>88</v>
      </c>
      <c r="C246" s="35">
        <v>42755</v>
      </c>
      <c r="D246" s="35">
        <v>42772</v>
      </c>
      <c r="E246" s="36">
        <v>0.1</v>
      </c>
      <c r="F246" s="25"/>
      <c r="G246" s="27">
        <f t="shared" ref="G246:G258" si="104">D246-C246+1</f>
        <v>18</v>
      </c>
      <c r="H246" s="28" t="str">
        <f t="shared" si="103"/>
        <v>0</v>
      </c>
      <c r="I246" s="29" t="s">
        <v>76</v>
      </c>
      <c r="J246" s="49"/>
      <c r="K246" s="49"/>
      <c r="L246" s="49"/>
      <c r="M246" s="49"/>
      <c r="N246" s="49"/>
      <c r="O246" s="49"/>
      <c r="P246" s="49"/>
      <c r="Q246" s="49"/>
      <c r="R246" s="49"/>
      <c r="S246" s="49"/>
      <c r="T246" s="49"/>
      <c r="U246" s="18"/>
      <c r="V246" s="49"/>
      <c r="W246" s="49"/>
      <c r="X246" s="49"/>
      <c r="Y246" s="49"/>
      <c r="Z246" s="49"/>
      <c r="AA246" s="49"/>
      <c r="AB246" s="49"/>
      <c r="AC246" s="49"/>
      <c r="AD246" s="49"/>
      <c r="AE246" s="49"/>
      <c r="AF246" s="49"/>
      <c r="AG246" s="49"/>
      <c r="AH246" s="49"/>
      <c r="AI246" s="49"/>
      <c r="AJ246" s="49"/>
      <c r="AK246" s="49"/>
      <c r="AL246" s="49"/>
      <c r="AM246" s="49"/>
      <c r="AN246" s="49"/>
      <c r="AO246" s="49"/>
      <c r="AP246" s="49"/>
      <c r="AQ246" s="49"/>
      <c r="AR246" s="49"/>
      <c r="AS246" s="49"/>
      <c r="AT246" s="49"/>
      <c r="AU246" s="49"/>
      <c r="AV246" s="49"/>
      <c r="AW246" s="49"/>
      <c r="AX246" s="49"/>
      <c r="AY246" s="49"/>
      <c r="AZ246" s="49"/>
      <c r="BA246" s="49"/>
      <c r="BB246" s="49"/>
      <c r="BC246" s="49"/>
      <c r="BD246" s="49"/>
      <c r="BE246" s="49"/>
      <c r="BF246" s="49"/>
      <c r="BG246" s="49"/>
      <c r="BH246" s="49"/>
      <c r="BI246" s="49"/>
      <c r="BJ246" s="49"/>
      <c r="BK246" s="49"/>
      <c r="BL246" s="49"/>
      <c r="BM246" s="49"/>
    </row>
    <row r="247" spans="1:65" s="2" customFormat="1" ht="24" customHeight="1" x14ac:dyDescent="0.2">
      <c r="A247" s="8" t="s">
        <v>90</v>
      </c>
      <c r="B247" s="22"/>
      <c r="C247" s="13">
        <f>MIN(C248:C251)</f>
        <v>42772</v>
      </c>
      <c r="D247" s="13">
        <f>MAX(D248:D251)</f>
        <v>42797</v>
      </c>
      <c r="E247" s="13"/>
      <c r="F247" s="13"/>
      <c r="G247" s="23"/>
      <c r="H247" s="23"/>
      <c r="I247" s="23"/>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c r="AK247" s="18"/>
      <c r="AL247" s="18"/>
      <c r="AM247" s="18"/>
      <c r="AN247" s="18"/>
      <c r="AO247" s="18"/>
      <c r="AP247" s="18"/>
      <c r="AQ247" s="18"/>
      <c r="AR247" s="18"/>
      <c r="AS247" s="18"/>
      <c r="AT247" s="18"/>
      <c r="AU247" s="18"/>
      <c r="AV247" s="18"/>
      <c r="AW247" s="18"/>
      <c r="AX247" s="18"/>
      <c r="AY247" s="18"/>
      <c r="AZ247" s="18"/>
      <c r="BA247" s="18"/>
      <c r="BB247" s="18"/>
      <c r="BC247" s="18"/>
      <c r="BD247" s="18"/>
      <c r="BE247" s="18"/>
      <c r="BF247" s="18"/>
      <c r="BG247" s="18"/>
      <c r="BH247" s="18"/>
      <c r="BI247" s="18"/>
      <c r="BJ247" s="18"/>
      <c r="BK247" s="18"/>
      <c r="BL247" s="18"/>
      <c r="BM247" s="18"/>
    </row>
    <row r="248" spans="1:65" ht="14.25" x14ac:dyDescent="0.2">
      <c r="A248" s="38" t="s">
        <v>94</v>
      </c>
      <c r="B248" s="31" t="s">
        <v>95</v>
      </c>
      <c r="C248" s="32">
        <v>42772</v>
      </c>
      <c r="D248" s="32">
        <v>42774</v>
      </c>
      <c r="E248" s="33">
        <v>1</v>
      </c>
      <c r="F248" s="35">
        <v>42774</v>
      </c>
      <c r="G248" s="27">
        <f t="shared" si="104"/>
        <v>3</v>
      </c>
      <c r="H248" s="28" t="str">
        <f t="shared" ref="H248:H258" si="105">IF(F248-D248&gt;0,F248-D248&amp;"days","0")</f>
        <v>0</v>
      </c>
      <c r="I248" s="39" t="s">
        <v>96</v>
      </c>
      <c r="J248" s="49"/>
      <c r="K248" s="49"/>
      <c r="L248" s="49"/>
      <c r="M248" s="49"/>
      <c r="N248" s="49"/>
      <c r="O248" s="49"/>
      <c r="P248" s="49"/>
      <c r="Q248" s="49"/>
      <c r="R248" s="49"/>
      <c r="S248" s="49"/>
      <c r="T248" s="49"/>
      <c r="U248" s="18"/>
      <c r="V248" s="49"/>
      <c r="W248" s="49"/>
      <c r="X248" s="49"/>
      <c r="Y248" s="49"/>
      <c r="Z248" s="49"/>
      <c r="AA248" s="49"/>
      <c r="AB248" s="49"/>
      <c r="AC248" s="49"/>
      <c r="AD248" s="49"/>
      <c r="AE248" s="49"/>
      <c r="AF248" s="49"/>
      <c r="AG248" s="49"/>
      <c r="AH248" s="49"/>
      <c r="AI248" s="49"/>
      <c r="AJ248" s="49"/>
      <c r="AK248" s="49"/>
      <c r="AL248" s="49"/>
      <c r="AM248" s="49"/>
      <c r="AN248" s="49"/>
      <c r="AO248" s="49"/>
      <c r="AP248" s="49"/>
      <c r="AQ248" s="49"/>
      <c r="AR248" s="49"/>
      <c r="AS248" s="49"/>
      <c r="AT248" s="49"/>
      <c r="AU248" s="49"/>
      <c r="AV248" s="49"/>
      <c r="AW248" s="49"/>
      <c r="AX248" s="49"/>
      <c r="AY248" s="49"/>
      <c r="AZ248" s="49"/>
      <c r="BA248" s="49"/>
      <c r="BB248" s="49"/>
      <c r="BC248" s="49"/>
      <c r="BD248" s="49"/>
      <c r="BE248" s="49"/>
      <c r="BF248" s="49"/>
      <c r="BG248" s="49"/>
      <c r="BH248" s="49"/>
      <c r="BI248" s="49"/>
      <c r="BJ248" s="49"/>
      <c r="BK248" s="49"/>
      <c r="BL248" s="49"/>
      <c r="BM248" s="49"/>
    </row>
    <row r="249" spans="1:65" ht="14.25" x14ac:dyDescent="0.2">
      <c r="A249" s="38" t="s">
        <v>97</v>
      </c>
      <c r="B249" s="31" t="s">
        <v>98</v>
      </c>
      <c r="C249" s="32">
        <v>42772</v>
      </c>
      <c r="D249" s="32">
        <v>42776</v>
      </c>
      <c r="E249" s="33">
        <v>1</v>
      </c>
      <c r="F249" s="35">
        <v>42776</v>
      </c>
      <c r="G249" s="27">
        <f t="shared" si="104"/>
        <v>5</v>
      </c>
      <c r="H249" s="28" t="str">
        <f t="shared" si="105"/>
        <v>0</v>
      </c>
      <c r="I249" s="39" t="s">
        <v>132</v>
      </c>
      <c r="J249" s="49"/>
      <c r="K249" s="49"/>
      <c r="L249" s="49"/>
      <c r="M249" s="49"/>
      <c r="N249" s="49"/>
      <c r="O249" s="49"/>
      <c r="P249" s="49"/>
      <c r="Q249" s="49"/>
      <c r="R249" s="49"/>
      <c r="S249" s="49"/>
      <c r="T249" s="49"/>
      <c r="U249" s="18"/>
      <c r="V249" s="49"/>
      <c r="W249" s="49"/>
      <c r="X249" s="49"/>
      <c r="Y249" s="49"/>
      <c r="Z249" s="49"/>
      <c r="AA249" s="49"/>
      <c r="AB249" s="49"/>
      <c r="AC249" s="49"/>
      <c r="AD249" s="49"/>
      <c r="AE249" s="49"/>
      <c r="AF249" s="49"/>
      <c r="AG249" s="49"/>
      <c r="AH249" s="49"/>
      <c r="AI249" s="49"/>
      <c r="AJ249" s="49"/>
      <c r="AK249" s="49"/>
      <c r="AL249" s="49"/>
      <c r="AM249" s="49"/>
      <c r="AN249" s="49"/>
      <c r="AO249" s="49"/>
      <c r="AP249" s="49"/>
      <c r="AQ249" s="49"/>
      <c r="AR249" s="49"/>
      <c r="AS249" s="49"/>
      <c r="AT249" s="49"/>
      <c r="AU249" s="49"/>
      <c r="AV249" s="49"/>
      <c r="AW249" s="49"/>
      <c r="AX249" s="49"/>
      <c r="AY249" s="49"/>
      <c r="AZ249" s="49"/>
      <c r="BA249" s="49"/>
      <c r="BB249" s="49"/>
      <c r="BC249" s="49"/>
      <c r="BD249" s="49"/>
      <c r="BE249" s="49"/>
      <c r="BF249" s="49"/>
      <c r="BG249" s="49"/>
      <c r="BH249" s="49"/>
      <c r="BI249" s="49"/>
      <c r="BJ249" s="49"/>
      <c r="BK249" s="49"/>
      <c r="BL249" s="49"/>
      <c r="BM249" s="49"/>
    </row>
    <row r="250" spans="1:65" ht="14.25" x14ac:dyDescent="0.2">
      <c r="A250" s="1" t="s">
        <v>143</v>
      </c>
      <c r="B250" s="24" t="s">
        <v>144</v>
      </c>
      <c r="C250" s="35">
        <v>42779</v>
      </c>
      <c r="D250" s="35">
        <v>42797</v>
      </c>
      <c r="E250" s="36">
        <v>1</v>
      </c>
      <c r="F250" s="35">
        <v>42797</v>
      </c>
      <c r="G250" s="27">
        <f t="shared" si="104"/>
        <v>19</v>
      </c>
      <c r="H250" s="28" t="str">
        <f t="shared" si="105"/>
        <v>0</v>
      </c>
      <c r="I250" s="54" t="s">
        <v>197</v>
      </c>
      <c r="J250" s="49"/>
      <c r="K250" s="49"/>
      <c r="L250" s="49"/>
      <c r="M250" s="49"/>
      <c r="N250" s="49"/>
      <c r="O250" s="49"/>
      <c r="P250" s="49"/>
      <c r="Q250" s="49"/>
      <c r="R250" s="49"/>
      <c r="S250" s="49"/>
      <c r="T250" s="49"/>
      <c r="U250" s="18"/>
      <c r="V250" s="49"/>
      <c r="W250" s="49"/>
      <c r="X250" s="49"/>
      <c r="Y250" s="49"/>
      <c r="Z250" s="49"/>
      <c r="AA250" s="49"/>
      <c r="AB250" s="49"/>
      <c r="AC250" s="49"/>
      <c r="AD250" s="49"/>
      <c r="AE250" s="49"/>
      <c r="AF250" s="49"/>
      <c r="AG250" s="49"/>
      <c r="AH250" s="49"/>
      <c r="AI250" s="49"/>
      <c r="AJ250" s="49"/>
      <c r="AK250" s="49"/>
      <c r="AL250" s="49"/>
      <c r="AM250" s="49"/>
      <c r="AN250" s="49"/>
      <c r="AO250" s="49"/>
      <c r="AP250" s="49"/>
      <c r="AQ250" s="49"/>
      <c r="AR250" s="49"/>
      <c r="AS250" s="49"/>
      <c r="AT250" s="49"/>
      <c r="AU250" s="49"/>
      <c r="AV250" s="49"/>
      <c r="AW250" s="49"/>
      <c r="AX250" s="49"/>
      <c r="AY250" s="49"/>
      <c r="AZ250" s="49"/>
      <c r="BA250" s="49"/>
      <c r="BB250" s="49"/>
      <c r="BC250" s="49"/>
      <c r="BD250" s="49"/>
      <c r="BE250" s="49"/>
      <c r="BF250" s="49"/>
      <c r="BG250" s="49"/>
      <c r="BH250" s="49"/>
      <c r="BI250" s="49"/>
      <c r="BJ250" s="49"/>
      <c r="BK250" s="49"/>
      <c r="BL250" s="49"/>
      <c r="BM250" s="49"/>
    </row>
    <row r="251" spans="1:65" ht="14.25" x14ac:dyDescent="0.2">
      <c r="A251" s="1" t="s">
        <v>141</v>
      </c>
      <c r="B251" s="24" t="s">
        <v>142</v>
      </c>
      <c r="C251" s="35">
        <v>42779</v>
      </c>
      <c r="D251" s="35">
        <v>42797</v>
      </c>
      <c r="E251" s="36">
        <v>0.1</v>
      </c>
      <c r="F251" s="35">
        <v>42797</v>
      </c>
      <c r="G251" s="27">
        <f t="shared" si="104"/>
        <v>19</v>
      </c>
      <c r="H251" s="28" t="str">
        <f t="shared" si="105"/>
        <v>0</v>
      </c>
      <c r="I251" s="39" t="s">
        <v>99</v>
      </c>
      <c r="J251" s="49"/>
      <c r="K251" s="49"/>
      <c r="L251" s="49"/>
      <c r="M251" s="49"/>
      <c r="N251" s="49"/>
      <c r="O251" s="49"/>
      <c r="P251" s="49"/>
      <c r="Q251" s="49"/>
      <c r="R251" s="49"/>
      <c r="S251" s="49"/>
      <c r="T251" s="49"/>
      <c r="U251" s="18"/>
      <c r="V251" s="49"/>
      <c r="W251" s="49"/>
      <c r="X251" s="49"/>
      <c r="Y251" s="49"/>
      <c r="Z251" s="49"/>
      <c r="AA251" s="49"/>
      <c r="AB251" s="49"/>
      <c r="AC251" s="49"/>
      <c r="AD251" s="49"/>
      <c r="AE251" s="49"/>
      <c r="AF251" s="49"/>
      <c r="AG251" s="49"/>
      <c r="AH251" s="49"/>
      <c r="AI251" s="49"/>
      <c r="AJ251" s="49"/>
      <c r="AK251" s="49"/>
      <c r="AL251" s="49"/>
      <c r="AM251" s="49"/>
      <c r="AN251" s="49"/>
      <c r="AO251" s="49"/>
      <c r="AP251" s="49"/>
      <c r="AQ251" s="49"/>
      <c r="AR251" s="49"/>
      <c r="AS251" s="49"/>
      <c r="AT251" s="49"/>
      <c r="AU251" s="49"/>
      <c r="AV251" s="49"/>
      <c r="AW251" s="49"/>
      <c r="AX251" s="49"/>
      <c r="AY251" s="49"/>
      <c r="AZ251" s="49"/>
      <c r="BA251" s="49"/>
      <c r="BB251" s="49"/>
      <c r="BC251" s="49"/>
      <c r="BD251" s="49"/>
      <c r="BE251" s="49"/>
      <c r="BF251" s="49"/>
      <c r="BG251" s="49"/>
      <c r="BH251" s="49"/>
      <c r="BI251" s="49"/>
      <c r="BJ251" s="49"/>
      <c r="BK251" s="49"/>
      <c r="BL251" s="49"/>
      <c r="BM251" s="49"/>
    </row>
    <row r="252" spans="1:65" ht="14.25" x14ac:dyDescent="0.2">
      <c r="A252" s="1" t="s">
        <v>141</v>
      </c>
      <c r="B252" s="24" t="s">
        <v>145</v>
      </c>
      <c r="C252" s="35">
        <v>42779</v>
      </c>
      <c r="D252" s="35"/>
      <c r="E252" s="36"/>
      <c r="F252" s="35"/>
      <c r="G252" s="27"/>
      <c r="H252" s="28" t="str">
        <f t="shared" si="105"/>
        <v>0</v>
      </c>
      <c r="I252" s="39" t="s">
        <v>100</v>
      </c>
      <c r="J252" s="49"/>
      <c r="K252" s="49"/>
      <c r="L252" s="49"/>
      <c r="M252" s="49"/>
      <c r="N252" s="49"/>
      <c r="O252" s="49"/>
      <c r="P252" s="49"/>
      <c r="Q252" s="49"/>
      <c r="R252" s="49"/>
      <c r="S252" s="49"/>
      <c r="T252" s="49"/>
      <c r="U252" s="18"/>
      <c r="V252" s="49"/>
      <c r="W252" s="49"/>
      <c r="X252" s="49"/>
      <c r="Y252" s="49"/>
      <c r="Z252" s="49"/>
      <c r="AA252" s="49"/>
      <c r="AB252" s="49"/>
      <c r="AC252" s="49"/>
      <c r="AD252" s="49"/>
      <c r="AE252" s="49"/>
      <c r="AF252" s="49"/>
      <c r="AG252" s="49"/>
      <c r="AH252" s="49"/>
      <c r="AI252" s="49"/>
      <c r="AJ252" s="49"/>
      <c r="AK252" s="49"/>
      <c r="AL252" s="49"/>
      <c r="AM252" s="49"/>
      <c r="AN252" s="49"/>
      <c r="AO252" s="49"/>
      <c r="AP252" s="49"/>
      <c r="AQ252" s="49"/>
      <c r="AR252" s="49"/>
      <c r="AS252" s="49"/>
      <c r="AT252" s="49"/>
      <c r="AU252" s="49"/>
      <c r="AV252" s="49"/>
      <c r="AW252" s="49"/>
      <c r="AX252" s="49"/>
      <c r="AY252" s="49"/>
      <c r="AZ252" s="49"/>
      <c r="BA252" s="49"/>
      <c r="BB252" s="49"/>
      <c r="BC252" s="49"/>
      <c r="BD252" s="49"/>
      <c r="BE252" s="49"/>
      <c r="BF252" s="49"/>
      <c r="BG252" s="49"/>
      <c r="BH252" s="49"/>
      <c r="BI252" s="49"/>
      <c r="BJ252" s="49"/>
      <c r="BK252" s="49"/>
      <c r="BL252" s="49"/>
      <c r="BM252" s="49"/>
    </row>
    <row r="253" spans="1:65" ht="14.25" x14ac:dyDescent="0.2">
      <c r="A253" s="38" t="s">
        <v>94</v>
      </c>
      <c r="B253" s="31" t="s">
        <v>101</v>
      </c>
      <c r="C253" s="32">
        <v>42780</v>
      </c>
      <c r="D253" s="32">
        <v>42781</v>
      </c>
      <c r="E253" s="33">
        <v>1</v>
      </c>
      <c r="F253" s="35">
        <v>42781</v>
      </c>
      <c r="G253" s="27">
        <f t="shared" si="104"/>
        <v>2</v>
      </c>
      <c r="H253" s="28" t="str">
        <f t="shared" si="105"/>
        <v>0</v>
      </c>
      <c r="I253" s="39" t="s">
        <v>102</v>
      </c>
      <c r="J253" s="49"/>
      <c r="K253" s="49"/>
      <c r="L253" s="49"/>
      <c r="M253" s="49"/>
      <c r="N253" s="49"/>
      <c r="O253" s="49"/>
      <c r="P253" s="49"/>
      <c r="Q253" s="49"/>
      <c r="R253" s="49"/>
      <c r="S253" s="49"/>
      <c r="T253" s="49"/>
      <c r="U253" s="18"/>
      <c r="V253" s="49"/>
      <c r="W253" s="49"/>
      <c r="X253" s="49"/>
      <c r="Y253" s="49"/>
      <c r="Z253" s="49"/>
      <c r="AA253" s="49"/>
      <c r="AB253" s="49"/>
      <c r="AC253" s="49"/>
      <c r="AD253" s="49"/>
      <c r="AE253" s="49"/>
      <c r="AF253" s="49"/>
      <c r="AG253" s="49"/>
      <c r="AH253" s="49"/>
      <c r="AI253" s="49"/>
      <c r="AJ253" s="49"/>
      <c r="AK253" s="49"/>
      <c r="AL253" s="49"/>
      <c r="AM253" s="49"/>
      <c r="AN253" s="49"/>
      <c r="AO253" s="49"/>
      <c r="AP253" s="49"/>
      <c r="AQ253" s="49"/>
      <c r="AR253" s="49"/>
      <c r="AS253" s="49"/>
      <c r="AT253" s="49"/>
      <c r="AU253" s="49"/>
      <c r="AV253" s="49"/>
      <c r="AW253" s="49"/>
      <c r="AX253" s="49"/>
      <c r="AY253" s="49"/>
      <c r="AZ253" s="49"/>
      <c r="BA253" s="49"/>
      <c r="BB253" s="49"/>
      <c r="BC253" s="49"/>
      <c r="BD253" s="49"/>
      <c r="BE253" s="49"/>
      <c r="BF253" s="49"/>
      <c r="BG253" s="49"/>
      <c r="BH253" s="49"/>
      <c r="BI253" s="49"/>
      <c r="BJ253" s="49"/>
      <c r="BK253" s="49"/>
      <c r="BL253" s="49"/>
      <c r="BM253" s="49"/>
    </row>
    <row r="254" spans="1:65" ht="14.25" x14ac:dyDescent="0.2">
      <c r="A254" s="1" t="s">
        <v>141</v>
      </c>
      <c r="B254" s="24" t="s">
        <v>146</v>
      </c>
      <c r="C254" s="35">
        <v>42781</v>
      </c>
      <c r="D254" s="35"/>
      <c r="E254" s="36"/>
      <c r="F254" s="35"/>
      <c r="G254" s="27"/>
      <c r="H254" s="28" t="str">
        <f t="shared" si="105"/>
        <v>0</v>
      </c>
      <c r="I254" s="39" t="s">
        <v>103</v>
      </c>
      <c r="J254" s="49"/>
      <c r="K254" s="49"/>
      <c r="L254" s="49"/>
      <c r="M254" s="49"/>
      <c r="N254" s="49"/>
      <c r="O254" s="49"/>
      <c r="P254" s="49"/>
      <c r="Q254" s="49"/>
      <c r="R254" s="49"/>
      <c r="S254" s="49"/>
      <c r="T254" s="49"/>
      <c r="U254" s="18"/>
      <c r="V254" s="49"/>
      <c r="W254" s="49"/>
      <c r="X254" s="49"/>
      <c r="Y254" s="49"/>
      <c r="Z254" s="49"/>
      <c r="AA254" s="49"/>
      <c r="AB254" s="49"/>
      <c r="AC254" s="49"/>
      <c r="AD254" s="49"/>
      <c r="AE254" s="49"/>
      <c r="AF254" s="49"/>
      <c r="AG254" s="49"/>
      <c r="AH254" s="49"/>
      <c r="AI254" s="49"/>
      <c r="AJ254" s="49"/>
      <c r="AK254" s="49"/>
      <c r="AL254" s="49"/>
      <c r="AM254" s="49"/>
      <c r="AN254" s="49"/>
      <c r="AO254" s="49"/>
      <c r="AP254" s="49"/>
      <c r="AQ254" s="49"/>
      <c r="AR254" s="49"/>
      <c r="AS254" s="49"/>
      <c r="AT254" s="49"/>
      <c r="AU254" s="49"/>
      <c r="AV254" s="49"/>
      <c r="AW254" s="49"/>
      <c r="AX254" s="49"/>
      <c r="AY254" s="49"/>
      <c r="AZ254" s="49"/>
      <c r="BA254" s="49"/>
      <c r="BB254" s="49"/>
      <c r="BC254" s="49"/>
      <c r="BD254" s="49"/>
      <c r="BE254" s="49"/>
      <c r="BF254" s="49"/>
      <c r="BG254" s="49"/>
      <c r="BH254" s="49"/>
      <c r="BI254" s="49"/>
      <c r="BJ254" s="49"/>
      <c r="BK254" s="49"/>
      <c r="BL254" s="49"/>
      <c r="BM254" s="49"/>
    </row>
    <row r="255" spans="1:65" ht="14.25" x14ac:dyDescent="0.2">
      <c r="A255" s="38" t="s">
        <v>104</v>
      </c>
      <c r="B255" s="31" t="s">
        <v>30</v>
      </c>
      <c r="C255" s="32">
        <v>42780</v>
      </c>
      <c r="D255" s="32">
        <v>42781</v>
      </c>
      <c r="E255" s="33">
        <v>1</v>
      </c>
      <c r="F255" s="35">
        <v>42781</v>
      </c>
      <c r="G255" s="27">
        <f t="shared" si="104"/>
        <v>2</v>
      </c>
      <c r="H255" s="28" t="str">
        <f t="shared" si="105"/>
        <v>0</v>
      </c>
      <c r="I255" s="39" t="s">
        <v>105</v>
      </c>
      <c r="J255" s="49"/>
      <c r="K255" s="49"/>
      <c r="L255" s="49"/>
      <c r="M255" s="49"/>
      <c r="N255" s="49"/>
      <c r="O255" s="49"/>
      <c r="P255" s="49"/>
      <c r="Q255" s="49"/>
      <c r="R255" s="49"/>
      <c r="S255" s="49"/>
      <c r="T255" s="49"/>
      <c r="U255" s="18"/>
      <c r="V255" s="49"/>
      <c r="W255" s="49"/>
      <c r="X255" s="49"/>
      <c r="Y255" s="49"/>
      <c r="Z255" s="49"/>
      <c r="AA255" s="49"/>
      <c r="AB255" s="49"/>
      <c r="AC255" s="49"/>
      <c r="AD255" s="49"/>
      <c r="AE255" s="49"/>
      <c r="AF255" s="49"/>
      <c r="AG255" s="49"/>
      <c r="AH255" s="49"/>
      <c r="AI255" s="49"/>
      <c r="AJ255" s="49"/>
      <c r="AK255" s="49"/>
      <c r="AL255" s="49"/>
      <c r="AM255" s="49"/>
      <c r="AN255" s="49"/>
      <c r="AO255" s="49"/>
      <c r="AP255" s="49"/>
      <c r="AQ255" s="49"/>
      <c r="AR255" s="49"/>
      <c r="AS255" s="49"/>
      <c r="AT255" s="49"/>
      <c r="AU255" s="49"/>
      <c r="AV255" s="49"/>
      <c r="AW255" s="49"/>
      <c r="AX255" s="49"/>
      <c r="AY255" s="49"/>
      <c r="AZ255" s="49"/>
      <c r="BA255" s="49"/>
      <c r="BB255" s="49"/>
      <c r="BC255" s="49"/>
      <c r="BD255" s="49"/>
      <c r="BE255" s="49"/>
      <c r="BF255" s="49"/>
      <c r="BG255" s="49"/>
      <c r="BH255" s="49"/>
      <c r="BI255" s="49"/>
      <c r="BJ255" s="49"/>
      <c r="BK255" s="49"/>
      <c r="BL255" s="49"/>
      <c r="BM255" s="49"/>
    </row>
    <row r="256" spans="1:65" ht="14.25" x14ac:dyDescent="0.2">
      <c r="A256" s="38" t="s">
        <v>106</v>
      </c>
      <c r="B256" s="31" t="s">
        <v>30</v>
      </c>
      <c r="C256" s="32">
        <v>42780</v>
      </c>
      <c r="D256" s="32">
        <v>42782</v>
      </c>
      <c r="E256" s="33">
        <v>1</v>
      </c>
      <c r="F256" s="35">
        <v>42782</v>
      </c>
      <c r="G256" s="27">
        <f t="shared" si="104"/>
        <v>3</v>
      </c>
      <c r="H256" s="28" t="str">
        <f t="shared" si="105"/>
        <v>0</v>
      </c>
      <c r="I256" s="39" t="s">
        <v>107</v>
      </c>
      <c r="J256" s="49"/>
      <c r="K256" s="49"/>
      <c r="L256" s="49"/>
      <c r="M256" s="49"/>
      <c r="N256" s="49"/>
      <c r="O256" s="49"/>
      <c r="P256" s="49"/>
      <c r="Q256" s="49"/>
      <c r="R256" s="49"/>
      <c r="S256" s="49"/>
      <c r="T256" s="49"/>
      <c r="U256" s="18"/>
      <c r="V256" s="49"/>
      <c r="W256" s="49"/>
      <c r="X256" s="49"/>
      <c r="Y256" s="49"/>
      <c r="Z256" s="49"/>
      <c r="AA256" s="49"/>
      <c r="AB256" s="49"/>
      <c r="AC256" s="49"/>
      <c r="AD256" s="49"/>
      <c r="AE256" s="49"/>
      <c r="AF256" s="49"/>
      <c r="AG256" s="49"/>
      <c r="AH256" s="49"/>
      <c r="AI256" s="49"/>
      <c r="AJ256" s="49"/>
      <c r="AK256" s="49"/>
      <c r="AL256" s="49"/>
      <c r="AM256" s="49"/>
      <c r="AN256" s="49"/>
      <c r="AO256" s="49"/>
      <c r="AP256" s="49"/>
      <c r="AQ256" s="49"/>
      <c r="AR256" s="49"/>
      <c r="AS256" s="49"/>
      <c r="AT256" s="49"/>
      <c r="AU256" s="49"/>
      <c r="AV256" s="49"/>
      <c r="AW256" s="49"/>
      <c r="AX256" s="49"/>
      <c r="AY256" s="49"/>
      <c r="AZ256" s="49"/>
      <c r="BA256" s="49"/>
      <c r="BB256" s="49"/>
      <c r="BC256" s="49"/>
      <c r="BD256" s="49"/>
      <c r="BE256" s="49"/>
      <c r="BF256" s="49"/>
      <c r="BG256" s="49"/>
      <c r="BH256" s="49"/>
      <c r="BI256" s="49"/>
      <c r="BJ256" s="49"/>
      <c r="BK256" s="49"/>
      <c r="BL256" s="49"/>
      <c r="BM256" s="49"/>
    </row>
    <row r="257" spans="1:65" ht="14.25" x14ac:dyDescent="0.2">
      <c r="A257" s="38" t="s">
        <v>108</v>
      </c>
      <c r="B257" s="31" t="s">
        <v>109</v>
      </c>
      <c r="C257" s="32">
        <v>42776</v>
      </c>
      <c r="D257" s="32">
        <v>42783</v>
      </c>
      <c r="E257" s="33">
        <v>1</v>
      </c>
      <c r="F257" s="35">
        <v>42782</v>
      </c>
      <c r="G257" s="27">
        <f t="shared" si="104"/>
        <v>8</v>
      </c>
      <c r="H257" s="28" t="str">
        <f t="shared" si="105"/>
        <v>0</v>
      </c>
      <c r="I257" s="40" t="s">
        <v>110</v>
      </c>
      <c r="J257" s="49"/>
      <c r="K257" s="49"/>
      <c r="L257" s="49"/>
      <c r="M257" s="49"/>
      <c r="N257" s="49"/>
      <c r="O257" s="49"/>
      <c r="P257" s="49"/>
      <c r="Q257" s="49"/>
      <c r="R257" s="49"/>
      <c r="S257" s="49"/>
      <c r="T257" s="49"/>
      <c r="U257" s="18"/>
      <c r="V257" s="49"/>
      <c r="W257" s="49"/>
      <c r="X257" s="49"/>
      <c r="Y257" s="49"/>
      <c r="Z257" s="49"/>
      <c r="AA257" s="49"/>
      <c r="AB257" s="49"/>
      <c r="AC257" s="49"/>
      <c r="AD257" s="49"/>
      <c r="AE257" s="49"/>
      <c r="AF257" s="49"/>
      <c r="AG257" s="49"/>
      <c r="AH257" s="49"/>
      <c r="AI257" s="49"/>
      <c r="AJ257" s="49"/>
      <c r="AK257" s="49"/>
      <c r="AL257" s="49"/>
      <c r="AM257" s="49"/>
      <c r="AN257" s="49"/>
      <c r="AO257" s="49"/>
      <c r="AP257" s="49"/>
      <c r="AQ257" s="49"/>
      <c r="AR257" s="49"/>
      <c r="AS257" s="49"/>
      <c r="AT257" s="49"/>
      <c r="AU257" s="49"/>
      <c r="AV257" s="49"/>
      <c r="AW257" s="49"/>
      <c r="AX257" s="49"/>
      <c r="AY257" s="49"/>
      <c r="AZ257" s="49"/>
      <c r="BA257" s="49"/>
      <c r="BB257" s="49"/>
      <c r="BC257" s="49"/>
      <c r="BD257" s="49"/>
      <c r="BE257" s="49"/>
      <c r="BF257" s="49"/>
      <c r="BG257" s="49"/>
      <c r="BH257" s="49"/>
      <c r="BI257" s="49"/>
      <c r="BJ257" s="49"/>
      <c r="BK257" s="49"/>
      <c r="BL257" s="49"/>
      <c r="BM257" s="49"/>
    </row>
    <row r="258" spans="1:65" ht="14.25" x14ac:dyDescent="0.2">
      <c r="A258" s="38" t="s">
        <v>111</v>
      </c>
      <c r="B258" s="31" t="s">
        <v>112</v>
      </c>
      <c r="C258" s="32">
        <v>42776</v>
      </c>
      <c r="D258" s="32">
        <v>42783</v>
      </c>
      <c r="E258" s="33">
        <v>1</v>
      </c>
      <c r="F258" s="35">
        <v>42782</v>
      </c>
      <c r="G258" s="27">
        <f t="shared" si="104"/>
        <v>8</v>
      </c>
      <c r="H258" s="28" t="str">
        <f t="shared" si="105"/>
        <v>0</v>
      </c>
      <c r="I258" s="39" t="s">
        <v>113</v>
      </c>
      <c r="J258" s="49"/>
      <c r="K258" s="49"/>
      <c r="L258" s="49"/>
      <c r="M258" s="49"/>
      <c r="N258" s="49"/>
      <c r="O258" s="49"/>
      <c r="P258" s="49"/>
      <c r="Q258" s="49"/>
      <c r="R258" s="49"/>
      <c r="S258" s="49"/>
      <c r="T258" s="49"/>
      <c r="U258" s="18"/>
      <c r="V258" s="49"/>
      <c r="W258" s="49"/>
      <c r="X258" s="49"/>
      <c r="Y258" s="49"/>
      <c r="Z258" s="49"/>
      <c r="AA258" s="49"/>
      <c r="AB258" s="49"/>
      <c r="AC258" s="49"/>
      <c r="AD258" s="49"/>
      <c r="AE258" s="49"/>
      <c r="AF258" s="49"/>
      <c r="AG258" s="49"/>
      <c r="AH258" s="49"/>
      <c r="AI258" s="49"/>
      <c r="AJ258" s="49"/>
      <c r="AK258" s="49"/>
      <c r="AL258" s="49"/>
      <c r="AM258" s="49"/>
      <c r="AN258" s="49"/>
      <c r="AO258" s="49"/>
      <c r="AP258" s="49"/>
      <c r="AQ258" s="49"/>
      <c r="AR258" s="49"/>
      <c r="AS258" s="49"/>
      <c r="AT258" s="49"/>
      <c r="AU258" s="49"/>
      <c r="AV258" s="49"/>
      <c r="AW258" s="49"/>
      <c r="AX258" s="49"/>
      <c r="AY258" s="49"/>
      <c r="AZ258" s="49"/>
      <c r="BA258" s="49"/>
      <c r="BB258" s="49"/>
      <c r="BC258" s="49"/>
      <c r="BD258" s="49"/>
      <c r="BE258" s="49"/>
      <c r="BF258" s="49"/>
      <c r="BG258" s="49"/>
      <c r="BH258" s="49"/>
      <c r="BI258" s="49"/>
      <c r="BJ258" s="49"/>
      <c r="BK258" s="49"/>
      <c r="BL258" s="49"/>
      <c r="BM258" s="49"/>
    </row>
    <row r="259" spans="1:65" s="2" customFormat="1" ht="24" customHeight="1" x14ac:dyDescent="0.2">
      <c r="A259" s="8" t="s">
        <v>90</v>
      </c>
      <c r="B259" s="22"/>
      <c r="C259" s="13">
        <f>MIN(C260:C263)</f>
        <v>42788</v>
      </c>
      <c r="D259" s="13">
        <f>MAX(D260:D263)</f>
        <v>42790</v>
      </c>
      <c r="E259" s="13"/>
      <c r="F259" s="13"/>
      <c r="G259" s="23"/>
      <c r="H259" s="23"/>
      <c r="I259" s="23"/>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c r="AK259" s="18"/>
      <c r="AL259" s="18"/>
      <c r="AM259" s="18"/>
      <c r="AN259" s="18"/>
      <c r="AO259" s="18"/>
      <c r="AP259" s="49"/>
      <c r="AQ259" s="18"/>
      <c r="AR259" s="18"/>
      <c r="AS259" s="18"/>
      <c r="AT259" s="18"/>
      <c r="AU259" s="18"/>
      <c r="AV259" s="18"/>
      <c r="AW259" s="18"/>
      <c r="AX259" s="18"/>
      <c r="AY259" s="18"/>
      <c r="AZ259" s="18"/>
      <c r="BA259" s="18"/>
      <c r="BB259" s="18"/>
      <c r="BC259" s="18"/>
      <c r="BD259" s="18"/>
      <c r="BE259" s="18"/>
      <c r="BF259" s="18"/>
      <c r="BG259" s="18"/>
      <c r="BH259" s="18"/>
      <c r="BI259" s="18"/>
      <c r="BJ259" s="18"/>
      <c r="BK259" s="18"/>
      <c r="BL259" s="18"/>
      <c r="BM259" s="18"/>
    </row>
    <row r="260" spans="1:65" ht="14.25" x14ac:dyDescent="0.2">
      <c r="A260" s="38" t="s">
        <v>108</v>
      </c>
      <c r="B260" s="31" t="s">
        <v>23</v>
      </c>
      <c r="C260" s="32">
        <v>42788</v>
      </c>
      <c r="D260" s="32">
        <v>42790</v>
      </c>
      <c r="E260" s="33">
        <v>1</v>
      </c>
      <c r="F260" s="35">
        <v>42782</v>
      </c>
      <c r="G260" s="27">
        <f t="shared" ref="G260:G262" si="106">D260-C260+1</f>
        <v>3</v>
      </c>
      <c r="H260" s="28" t="str">
        <f t="shared" ref="H260" si="107">IF(F260-D260&gt;0,F260-D260&amp;"days","0")</f>
        <v>0</v>
      </c>
      <c r="I260" s="39" t="s">
        <v>306</v>
      </c>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c r="AK260" s="18"/>
      <c r="AL260" s="18"/>
      <c r="AM260" s="18"/>
      <c r="AN260" s="18"/>
      <c r="AO260" s="18"/>
      <c r="AP260" s="49"/>
      <c r="AQ260" s="18"/>
      <c r="AR260" s="18"/>
      <c r="AS260" s="18"/>
      <c r="AT260" s="18"/>
      <c r="AU260" s="18"/>
      <c r="AV260" s="18"/>
      <c r="AW260" s="18"/>
      <c r="AX260" s="18"/>
      <c r="AY260" s="18"/>
      <c r="AZ260" s="18"/>
      <c r="BA260" s="18"/>
      <c r="BB260" s="18"/>
      <c r="BC260" s="18"/>
      <c r="BD260" s="18"/>
      <c r="BE260" s="18"/>
      <c r="BF260" s="18"/>
      <c r="BG260" s="18"/>
      <c r="BH260" s="18"/>
      <c r="BI260" s="18"/>
      <c r="BJ260" s="18"/>
      <c r="BK260" s="18"/>
      <c r="BL260" s="18"/>
      <c r="BM260" s="18"/>
    </row>
    <row r="261" spans="1:65" ht="14.25" x14ac:dyDescent="0.2">
      <c r="A261" s="38" t="s">
        <v>160</v>
      </c>
      <c r="B261" s="31" t="s">
        <v>161</v>
      </c>
      <c r="C261" s="32">
        <v>42788</v>
      </c>
      <c r="D261" s="32">
        <v>42788</v>
      </c>
      <c r="E261" s="33">
        <v>1</v>
      </c>
      <c r="F261" s="32">
        <v>42788</v>
      </c>
      <c r="G261" s="27">
        <f t="shared" si="106"/>
        <v>1</v>
      </c>
      <c r="H261" s="28" t="str">
        <f>IF(F261-D261&gt;0,F261-D261&amp;"days","0")</f>
        <v>0</v>
      </c>
      <c r="I261" s="39" t="s">
        <v>307</v>
      </c>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c r="AK261" s="18"/>
      <c r="AL261" s="18"/>
      <c r="AM261" s="18"/>
      <c r="AN261" s="18"/>
      <c r="AO261" s="18"/>
      <c r="AP261" s="49"/>
      <c r="AQ261" s="18"/>
      <c r="AR261" s="18"/>
      <c r="AS261" s="18"/>
      <c r="AT261" s="18"/>
      <c r="AU261" s="18"/>
      <c r="AV261" s="18"/>
      <c r="AW261" s="18"/>
      <c r="AX261" s="18"/>
      <c r="AY261" s="18"/>
      <c r="AZ261" s="18"/>
      <c r="BA261" s="18"/>
      <c r="BB261" s="18"/>
      <c r="BC261" s="18"/>
      <c r="BD261" s="18"/>
      <c r="BE261" s="18"/>
      <c r="BF261" s="18"/>
      <c r="BG261" s="18"/>
      <c r="BH261" s="18"/>
      <c r="BI261" s="18"/>
      <c r="BJ261" s="18"/>
      <c r="BK261" s="18"/>
      <c r="BL261" s="18"/>
      <c r="BM261" s="18"/>
    </row>
    <row r="262" spans="1:65" ht="14.25" x14ac:dyDescent="0.2">
      <c r="A262" s="38" t="s">
        <v>162</v>
      </c>
      <c r="B262" s="31" t="s">
        <v>163</v>
      </c>
      <c r="C262" s="32">
        <v>42789</v>
      </c>
      <c r="D262" s="32">
        <v>42789</v>
      </c>
      <c r="E262" s="33">
        <v>1</v>
      </c>
      <c r="F262" s="32">
        <v>42789</v>
      </c>
      <c r="G262" s="27">
        <f t="shared" si="106"/>
        <v>1</v>
      </c>
      <c r="H262" s="28" t="str">
        <f>IF(F262-D262&gt;0,F262-D262&amp;"days","0")</f>
        <v>0</v>
      </c>
      <c r="I262" s="39" t="s">
        <v>308</v>
      </c>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49"/>
      <c r="AQ262" s="18"/>
      <c r="AR262" s="18"/>
      <c r="AS262" s="18"/>
      <c r="AT262" s="18"/>
      <c r="AU262" s="18"/>
      <c r="AV262" s="18"/>
      <c r="AW262" s="18"/>
      <c r="AX262" s="18"/>
      <c r="AY262" s="18"/>
      <c r="AZ262" s="18"/>
      <c r="BA262" s="18"/>
      <c r="BB262" s="18"/>
      <c r="BC262" s="18"/>
      <c r="BD262" s="18"/>
      <c r="BE262" s="18"/>
      <c r="BF262" s="18"/>
      <c r="BG262" s="18"/>
      <c r="BH262" s="18"/>
      <c r="BI262" s="18"/>
      <c r="BJ262" s="18"/>
      <c r="BK262" s="18"/>
      <c r="BL262" s="18"/>
      <c r="BM262" s="18"/>
    </row>
    <row r="263" spans="1:65" ht="14.25" x14ac:dyDescent="0.2">
      <c r="A263" s="38" t="s">
        <v>164</v>
      </c>
      <c r="B263" s="31" t="s">
        <v>163</v>
      </c>
      <c r="C263" s="32">
        <v>42789</v>
      </c>
      <c r="D263" s="32">
        <v>42789</v>
      </c>
      <c r="E263" s="33">
        <v>1</v>
      </c>
      <c r="F263" s="32">
        <v>42789</v>
      </c>
      <c r="G263" s="27">
        <f t="shared" ref="G263" si="108">D263-C263+1</f>
        <v>1</v>
      </c>
      <c r="H263" s="28" t="str">
        <f>IF(F263-D263&gt;0,F263-D263&amp;"days","0")</f>
        <v>0</v>
      </c>
      <c r="I263" s="39" t="s">
        <v>309</v>
      </c>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c r="AK263" s="18"/>
      <c r="AL263" s="18"/>
      <c r="AM263" s="18"/>
      <c r="AN263" s="18"/>
      <c r="AO263" s="18"/>
      <c r="AP263" s="49"/>
      <c r="AQ263" s="18"/>
      <c r="AR263" s="18"/>
      <c r="AS263" s="18"/>
      <c r="AT263" s="18"/>
      <c r="AU263" s="18"/>
      <c r="AV263" s="18"/>
      <c r="AW263" s="18"/>
      <c r="AX263" s="18"/>
      <c r="AY263" s="18"/>
      <c r="AZ263" s="18"/>
      <c r="BA263" s="18"/>
      <c r="BB263" s="18"/>
      <c r="BC263" s="18"/>
      <c r="BD263" s="18"/>
      <c r="BE263" s="18"/>
      <c r="BF263" s="18"/>
      <c r="BG263" s="18"/>
      <c r="BH263" s="18"/>
      <c r="BI263" s="18"/>
      <c r="BJ263" s="18"/>
      <c r="BK263" s="18"/>
      <c r="BL263" s="18"/>
      <c r="BM263" s="18"/>
    </row>
    <row r="264" spans="1:65" s="2" customFormat="1" ht="24" customHeight="1" x14ac:dyDescent="0.2">
      <c r="A264" s="8" t="s">
        <v>90</v>
      </c>
      <c r="B264" s="22"/>
      <c r="C264" s="13">
        <f>MIN(C265:C268)</f>
        <v>42793</v>
      </c>
      <c r="D264" s="13">
        <f>MAX(D265:D268)</f>
        <v>42797</v>
      </c>
      <c r="E264" s="13"/>
      <c r="F264" s="13"/>
      <c r="G264" s="23"/>
      <c r="H264" s="23"/>
      <c r="I264" s="23"/>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c r="AK264" s="18"/>
      <c r="AL264" s="18"/>
      <c r="AM264" s="18"/>
      <c r="AN264" s="18"/>
      <c r="AO264" s="18"/>
      <c r="AP264" s="49"/>
      <c r="AQ264" s="18"/>
      <c r="AR264" s="18"/>
      <c r="AS264" s="18"/>
      <c r="AT264" s="18"/>
      <c r="AU264" s="18"/>
      <c r="AV264" s="18"/>
      <c r="AW264" s="18"/>
      <c r="AX264" s="18"/>
      <c r="AY264" s="18"/>
      <c r="AZ264" s="18"/>
      <c r="BA264" s="18"/>
      <c r="BB264" s="18"/>
      <c r="BC264" s="18"/>
      <c r="BD264" s="18"/>
      <c r="BE264" s="18"/>
      <c r="BF264" s="18"/>
      <c r="BG264" s="18"/>
      <c r="BH264" s="18"/>
      <c r="BI264" s="18"/>
      <c r="BJ264" s="18"/>
      <c r="BK264" s="18"/>
      <c r="BL264" s="18"/>
      <c r="BM264" s="18"/>
    </row>
    <row r="265" spans="1:65" ht="14.25" x14ac:dyDescent="0.2">
      <c r="A265" s="38" t="s">
        <v>108</v>
      </c>
      <c r="B265" s="31" t="s">
        <v>23</v>
      </c>
      <c r="C265" s="32">
        <v>42795</v>
      </c>
      <c r="D265" s="32">
        <v>42797</v>
      </c>
      <c r="E265" s="33">
        <v>1</v>
      </c>
      <c r="F265" s="35">
        <v>42797</v>
      </c>
      <c r="G265" s="27">
        <f t="shared" ref="G265" si="109">D265-C265+1</f>
        <v>3</v>
      </c>
      <c r="H265" s="28" t="str">
        <f t="shared" ref="H265" si="110">IF(F265-D265&gt;0,F265-D265&amp;"days","0")</f>
        <v>0</v>
      </c>
      <c r="I265" s="39" t="s">
        <v>310</v>
      </c>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c r="AK265" s="18"/>
      <c r="AL265" s="18"/>
      <c r="AM265" s="18"/>
      <c r="AN265" s="18"/>
      <c r="AO265" s="18"/>
      <c r="AP265" s="49"/>
      <c r="AQ265" s="18"/>
      <c r="AR265" s="18"/>
      <c r="AS265" s="18"/>
      <c r="AT265" s="18"/>
      <c r="AU265" s="18"/>
      <c r="AV265" s="18"/>
      <c r="AW265" s="18"/>
      <c r="AX265" s="18"/>
      <c r="AY265" s="18"/>
      <c r="AZ265" s="18"/>
      <c r="BA265" s="18"/>
      <c r="BB265" s="18"/>
      <c r="BC265" s="18"/>
      <c r="BD265" s="18"/>
      <c r="BE265" s="18"/>
      <c r="BF265" s="18"/>
      <c r="BG265" s="18"/>
      <c r="BH265" s="18"/>
      <c r="BI265" s="18"/>
      <c r="BJ265" s="18"/>
      <c r="BK265" s="18"/>
      <c r="BL265" s="18"/>
      <c r="BM265" s="18"/>
    </row>
    <row r="266" spans="1:65" ht="14.25" x14ac:dyDescent="0.2">
      <c r="A266" s="38" t="s">
        <v>200</v>
      </c>
      <c r="B266" s="31" t="s">
        <v>201</v>
      </c>
      <c r="C266" s="32">
        <v>42793</v>
      </c>
      <c r="D266" s="32">
        <v>42793</v>
      </c>
      <c r="E266" s="33">
        <v>1</v>
      </c>
      <c r="F266" s="32">
        <v>42793</v>
      </c>
      <c r="G266" s="27">
        <f t="shared" ref="G266" si="111">D266-C266+1</f>
        <v>1</v>
      </c>
      <c r="H266" s="28" t="str">
        <f t="shared" ref="H266" si="112">IF(F266-D266&gt;0,F266-D266&amp;"days","0")</f>
        <v>0</v>
      </c>
      <c r="I266" s="39" t="s">
        <v>311</v>
      </c>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c r="AK266" s="18"/>
      <c r="AL266" s="18"/>
      <c r="AM266" s="18"/>
      <c r="AN266" s="18"/>
      <c r="AO266" s="18"/>
      <c r="AP266" s="49"/>
      <c r="AQ266" s="18"/>
      <c r="AR266" s="18"/>
      <c r="AS266" s="18"/>
      <c r="AT266" s="18"/>
      <c r="AU266" s="18"/>
      <c r="AV266" s="18"/>
      <c r="AW266" s="18"/>
      <c r="AX266" s="18"/>
      <c r="AY266" s="18"/>
      <c r="AZ266" s="18"/>
      <c r="BA266" s="18"/>
      <c r="BB266" s="18"/>
      <c r="BC266" s="18"/>
      <c r="BD266" s="18"/>
      <c r="BE266" s="18"/>
      <c r="BF266" s="18"/>
      <c r="BG266" s="18"/>
      <c r="BH266" s="18"/>
      <c r="BI266" s="18"/>
      <c r="BJ266" s="18"/>
      <c r="BK266" s="18"/>
      <c r="BL266" s="18"/>
      <c r="BM266" s="18"/>
    </row>
    <row r="267" spans="1:65" ht="14.25" x14ac:dyDescent="0.2">
      <c r="A267" s="38" t="s">
        <v>202</v>
      </c>
      <c r="B267" s="31" t="s">
        <v>207</v>
      </c>
      <c r="C267" s="32">
        <v>42793</v>
      </c>
      <c r="D267" s="32">
        <v>42793</v>
      </c>
      <c r="E267" s="33">
        <v>1</v>
      </c>
      <c r="F267" s="32">
        <v>42793</v>
      </c>
      <c r="G267" s="27">
        <f t="shared" ref="G267" si="113">D267-C267+1</f>
        <v>1</v>
      </c>
      <c r="H267" s="28" t="str">
        <f t="shared" ref="H267" si="114">IF(F267-D267&gt;0,F267-D267&amp;"days","0")</f>
        <v>0</v>
      </c>
      <c r="I267" s="39" t="s">
        <v>312</v>
      </c>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c r="AK267" s="18"/>
      <c r="AL267" s="18"/>
      <c r="AM267" s="18"/>
      <c r="AN267" s="18"/>
      <c r="AO267" s="18"/>
      <c r="AP267" s="49"/>
      <c r="AQ267" s="18"/>
      <c r="AR267" s="18"/>
      <c r="AS267" s="18"/>
      <c r="AT267" s="18"/>
      <c r="AU267" s="18"/>
      <c r="AV267" s="18"/>
      <c r="AW267" s="18"/>
      <c r="AX267" s="18"/>
      <c r="AY267" s="18"/>
      <c r="AZ267" s="18"/>
      <c r="BA267" s="18"/>
      <c r="BB267" s="18"/>
      <c r="BC267" s="18"/>
      <c r="BD267" s="18"/>
      <c r="BE267" s="18"/>
      <c r="BF267" s="18"/>
      <c r="BG267" s="18"/>
      <c r="BH267" s="18"/>
      <c r="BI267" s="18"/>
      <c r="BJ267" s="18"/>
      <c r="BK267" s="18"/>
      <c r="BL267" s="18"/>
      <c r="BM267" s="18"/>
    </row>
    <row r="268" spans="1:65" ht="14.25" x14ac:dyDescent="0.2">
      <c r="A268" s="38" t="s">
        <v>199</v>
      </c>
      <c r="B268" s="31" t="s">
        <v>198</v>
      </c>
      <c r="C268" s="32">
        <v>42794</v>
      </c>
      <c r="D268" s="32">
        <v>42794</v>
      </c>
      <c r="E268" s="33">
        <v>1</v>
      </c>
      <c r="F268" s="32">
        <v>42794</v>
      </c>
      <c r="G268" s="27">
        <f t="shared" ref="G268:G269" si="115">D268-C268+1</f>
        <v>1</v>
      </c>
      <c r="H268" s="28" t="str">
        <f t="shared" ref="H268:H269" si="116">IF(F268-D268&gt;0,F268-D268&amp;"days","0")</f>
        <v>0</v>
      </c>
      <c r="I268" s="39" t="s">
        <v>313</v>
      </c>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c r="AK268" s="18"/>
      <c r="AL268" s="18"/>
      <c r="AM268" s="18"/>
      <c r="AN268" s="18"/>
      <c r="AO268" s="18"/>
      <c r="AP268" s="49"/>
      <c r="AQ268" s="18"/>
      <c r="AR268" s="18"/>
      <c r="AS268" s="18"/>
      <c r="AT268" s="18"/>
      <c r="AU268" s="18"/>
      <c r="AV268" s="18"/>
      <c r="AW268" s="18"/>
      <c r="AX268" s="18"/>
      <c r="AY268" s="18"/>
      <c r="AZ268" s="18"/>
      <c r="BA268" s="18"/>
      <c r="BB268" s="18"/>
      <c r="BC268" s="18"/>
      <c r="BD268" s="18"/>
      <c r="BE268" s="18"/>
      <c r="BF268" s="18"/>
      <c r="BG268" s="18"/>
      <c r="BH268" s="18"/>
      <c r="BI268" s="18"/>
      <c r="BJ268" s="18"/>
      <c r="BK268" s="18"/>
      <c r="BL268" s="18"/>
      <c r="BM268" s="18"/>
    </row>
    <row r="269" spans="1:65" ht="14.25" x14ac:dyDescent="0.2">
      <c r="A269" s="38" t="s">
        <v>203</v>
      </c>
      <c r="B269" s="31" t="s">
        <v>204</v>
      </c>
      <c r="C269" s="32">
        <v>42793</v>
      </c>
      <c r="D269" s="32">
        <v>42794</v>
      </c>
      <c r="E269" s="33">
        <v>1</v>
      </c>
      <c r="F269" s="32">
        <v>42794</v>
      </c>
      <c r="G269" s="27">
        <f t="shared" si="115"/>
        <v>2</v>
      </c>
      <c r="H269" s="28" t="str">
        <f t="shared" si="116"/>
        <v>0</v>
      </c>
      <c r="I269" s="39" t="s">
        <v>314</v>
      </c>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c r="AK269" s="18"/>
      <c r="AL269" s="18"/>
      <c r="AM269" s="18"/>
      <c r="AN269" s="18"/>
      <c r="AO269" s="18"/>
      <c r="AP269" s="49"/>
      <c r="AQ269" s="18"/>
      <c r="AR269" s="18"/>
      <c r="AS269" s="18"/>
      <c r="AT269" s="18"/>
      <c r="AU269" s="18"/>
      <c r="AV269" s="18"/>
      <c r="AW269" s="18"/>
      <c r="AX269" s="18"/>
      <c r="AY269" s="18"/>
      <c r="AZ269" s="18"/>
      <c r="BA269" s="18"/>
      <c r="BB269" s="18"/>
      <c r="BC269" s="18"/>
      <c r="BD269" s="18"/>
      <c r="BE269" s="18"/>
      <c r="BF269" s="18"/>
      <c r="BG269" s="18"/>
      <c r="BH269" s="18"/>
      <c r="BI269" s="18"/>
      <c r="BJ269" s="18"/>
      <c r="BK269" s="18"/>
      <c r="BL269" s="18"/>
      <c r="BM269" s="18"/>
    </row>
    <row r="270" spans="1:65" ht="14.25" x14ac:dyDescent="0.2">
      <c r="A270" s="38" t="s">
        <v>205</v>
      </c>
      <c r="B270" s="31" t="s">
        <v>204</v>
      </c>
      <c r="C270" s="32">
        <v>42793</v>
      </c>
      <c r="D270" s="32">
        <v>42793</v>
      </c>
      <c r="E270" s="33">
        <v>1</v>
      </c>
      <c r="F270" s="32">
        <v>42793</v>
      </c>
      <c r="G270" s="27">
        <f t="shared" ref="G270:G271" si="117">D270-C270+1</f>
        <v>1</v>
      </c>
      <c r="H270" s="28" t="str">
        <f t="shared" ref="H270:H271" si="118">IF(F270-D270&gt;0,F270-D270&amp;"days","0")</f>
        <v>0</v>
      </c>
      <c r="I270" s="39" t="s">
        <v>315</v>
      </c>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c r="AK270" s="18"/>
      <c r="AL270" s="18"/>
      <c r="AM270" s="18"/>
      <c r="AN270" s="18"/>
      <c r="AO270" s="18"/>
      <c r="AP270" s="49"/>
      <c r="AQ270" s="18"/>
      <c r="AR270" s="18"/>
      <c r="AS270" s="18"/>
      <c r="AT270" s="18"/>
      <c r="AU270" s="18"/>
      <c r="AV270" s="18"/>
      <c r="AW270" s="18"/>
      <c r="AX270" s="18"/>
      <c r="AY270" s="18"/>
      <c r="AZ270" s="18"/>
      <c r="BA270" s="18"/>
      <c r="BB270" s="18"/>
      <c r="BC270" s="18"/>
      <c r="BD270" s="18"/>
      <c r="BE270" s="18"/>
      <c r="BF270" s="18"/>
      <c r="BG270" s="18"/>
      <c r="BH270" s="18"/>
      <c r="BI270" s="18"/>
      <c r="BJ270" s="18"/>
      <c r="BK270" s="18"/>
      <c r="BL270" s="18"/>
      <c r="BM270" s="18"/>
    </row>
    <row r="271" spans="1:65" ht="14.25" x14ac:dyDescent="0.2">
      <c r="A271" s="38" t="s">
        <v>203</v>
      </c>
      <c r="B271" s="31" t="s">
        <v>204</v>
      </c>
      <c r="C271" s="32">
        <v>42796</v>
      </c>
      <c r="D271" s="32">
        <v>42796</v>
      </c>
      <c r="E271" s="33">
        <v>1</v>
      </c>
      <c r="F271" s="32">
        <v>42796</v>
      </c>
      <c r="G271" s="27">
        <f t="shared" si="117"/>
        <v>1</v>
      </c>
      <c r="H271" s="28" t="str">
        <f t="shared" si="118"/>
        <v>0</v>
      </c>
      <c r="I271" s="39" t="s">
        <v>314</v>
      </c>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c r="AK271" s="18"/>
      <c r="AL271" s="18"/>
      <c r="AM271" s="18"/>
      <c r="AN271" s="18"/>
      <c r="AO271" s="18"/>
      <c r="AP271" s="49"/>
      <c r="AQ271" s="18"/>
      <c r="AR271" s="18"/>
      <c r="AS271" s="18"/>
      <c r="AT271" s="18"/>
      <c r="AU271" s="18"/>
      <c r="AV271" s="18"/>
      <c r="AW271" s="18"/>
      <c r="AX271" s="18"/>
      <c r="AY271" s="18"/>
      <c r="AZ271" s="18"/>
      <c r="BA271" s="18"/>
      <c r="BB271" s="18"/>
      <c r="BC271" s="18"/>
      <c r="BD271" s="18"/>
      <c r="BE271" s="18"/>
      <c r="BF271" s="18"/>
      <c r="BG271" s="18"/>
      <c r="BH271" s="18"/>
      <c r="BI271" s="18"/>
      <c r="BJ271" s="18"/>
      <c r="BK271" s="18"/>
      <c r="BL271" s="18"/>
      <c r="BM271" s="18"/>
    </row>
    <row r="272" spans="1:65" ht="14.25" x14ac:dyDescent="0.2">
      <c r="A272" s="38" t="s">
        <v>206</v>
      </c>
      <c r="B272" s="31" t="s">
        <v>207</v>
      </c>
      <c r="C272" s="32">
        <v>42793</v>
      </c>
      <c r="D272" s="32">
        <v>42797</v>
      </c>
      <c r="E272" s="33">
        <v>0.8</v>
      </c>
      <c r="F272" s="32">
        <v>42797</v>
      </c>
      <c r="G272" s="27">
        <f t="shared" ref="G272" si="119">D272-C272+1</f>
        <v>5</v>
      </c>
      <c r="H272" s="28" t="str">
        <f t="shared" ref="H272" si="120">IF(F272-D272&gt;0,F272-D272&amp;"days","0")</f>
        <v>0</v>
      </c>
      <c r="I272" s="39" t="s">
        <v>316</v>
      </c>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c r="AK272" s="18"/>
      <c r="AL272" s="18"/>
      <c r="AM272" s="18"/>
      <c r="AN272" s="18"/>
      <c r="AO272" s="18"/>
      <c r="AP272" s="49"/>
      <c r="AQ272" s="18"/>
      <c r="AR272" s="18"/>
      <c r="AS272" s="18"/>
      <c r="AT272" s="18"/>
      <c r="AU272" s="18"/>
      <c r="AV272" s="18"/>
      <c r="AW272" s="18"/>
      <c r="AX272" s="18"/>
      <c r="AY272" s="18"/>
      <c r="AZ272" s="18"/>
      <c r="BA272" s="18"/>
      <c r="BB272" s="18"/>
      <c r="BC272" s="18"/>
      <c r="BD272" s="18"/>
      <c r="BE272" s="18"/>
      <c r="BF272" s="18"/>
      <c r="BG272" s="18"/>
      <c r="BH272" s="18"/>
      <c r="BI272" s="18"/>
      <c r="BJ272" s="18"/>
      <c r="BK272" s="18"/>
      <c r="BL272" s="18"/>
      <c r="BM272" s="18"/>
    </row>
    <row r="273" spans="1:65" s="2" customFormat="1" ht="24" customHeight="1" x14ac:dyDescent="0.2">
      <c r="A273" s="8" t="s">
        <v>90</v>
      </c>
      <c r="B273" s="22"/>
      <c r="C273" s="13">
        <f>MIN(C274:C275)</f>
        <v>42797</v>
      </c>
      <c r="D273" s="13">
        <f>MAX(D274:D275)</f>
        <v>42801</v>
      </c>
      <c r="E273" s="13"/>
      <c r="F273" s="13"/>
      <c r="G273" s="23"/>
      <c r="H273" s="23"/>
      <c r="I273" s="23"/>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c r="AK273" s="18"/>
      <c r="AL273" s="18"/>
      <c r="AM273" s="18"/>
      <c r="AN273" s="18"/>
      <c r="AO273" s="18"/>
      <c r="AP273" s="49"/>
      <c r="AQ273" s="18"/>
      <c r="AR273" s="18"/>
      <c r="AS273" s="18"/>
      <c r="AT273" s="18"/>
      <c r="AU273" s="18"/>
      <c r="AV273" s="18"/>
      <c r="AW273" s="18"/>
      <c r="AX273" s="18"/>
      <c r="AY273" s="18"/>
      <c r="AZ273" s="18"/>
      <c r="BA273" s="18"/>
      <c r="BB273" s="18"/>
      <c r="BC273" s="18"/>
      <c r="BD273" s="18"/>
      <c r="BE273" s="18"/>
      <c r="BF273" s="18"/>
      <c r="BG273" s="18"/>
      <c r="BH273" s="18"/>
      <c r="BI273" s="18"/>
      <c r="BJ273" s="18"/>
      <c r="BK273" s="18"/>
      <c r="BL273" s="18"/>
      <c r="BM273" s="18"/>
    </row>
    <row r="274" spans="1:65" ht="14.25" x14ac:dyDescent="0.2">
      <c r="A274" s="38" t="s">
        <v>19</v>
      </c>
      <c r="B274" s="31" t="s">
        <v>30</v>
      </c>
      <c r="C274" s="32">
        <v>42801</v>
      </c>
      <c r="D274" s="32">
        <v>42801</v>
      </c>
      <c r="E274" s="33">
        <v>1</v>
      </c>
      <c r="F274" s="32">
        <v>42801</v>
      </c>
      <c r="G274" s="27">
        <f t="shared" ref="G274" si="121">D274-C274+1</f>
        <v>1</v>
      </c>
      <c r="H274" s="28" t="str">
        <f t="shared" ref="H274" si="122">IF(F274-D274&gt;0,F274-D274&amp;"days","0")</f>
        <v>0</v>
      </c>
      <c r="I274" s="39" t="s">
        <v>214</v>
      </c>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c r="AK274" s="18"/>
      <c r="AL274" s="18"/>
      <c r="AM274" s="18"/>
      <c r="AN274" s="18"/>
      <c r="AO274" s="18"/>
      <c r="AP274" s="49"/>
      <c r="AQ274" s="18"/>
      <c r="AR274" s="18"/>
      <c r="AS274" s="18"/>
      <c r="AT274" s="18"/>
      <c r="AU274" s="18"/>
      <c r="AV274" s="18"/>
      <c r="AW274" s="18"/>
      <c r="AX274" s="18"/>
      <c r="AY274" s="18"/>
      <c r="AZ274" s="18"/>
      <c r="BA274" s="18"/>
      <c r="BB274" s="18"/>
      <c r="BC274" s="18"/>
      <c r="BD274" s="18"/>
      <c r="BE274" s="18"/>
      <c r="BF274" s="18"/>
      <c r="BG274" s="18"/>
      <c r="BH274" s="18"/>
      <c r="BI274" s="18"/>
      <c r="BJ274" s="18"/>
      <c r="BK274" s="18"/>
      <c r="BL274" s="18"/>
      <c r="BM274" s="18"/>
    </row>
    <row r="275" spans="1:65" ht="14.25" x14ac:dyDescent="0.2">
      <c r="A275" s="38" t="s">
        <v>215</v>
      </c>
      <c r="B275" s="31" t="s">
        <v>223</v>
      </c>
      <c r="C275" s="32">
        <v>42797</v>
      </c>
      <c r="D275" s="32">
        <v>42801</v>
      </c>
      <c r="E275" s="33">
        <v>1</v>
      </c>
      <c r="F275" s="32">
        <v>42801</v>
      </c>
      <c r="G275" s="27">
        <f>D275-C275+1</f>
        <v>5</v>
      </c>
      <c r="H275" s="28" t="str">
        <f>IF(F275-D275&gt;0,F275-D275&amp;"days","0")</f>
        <v>0</v>
      </c>
      <c r="I275" s="39" t="s">
        <v>216</v>
      </c>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49"/>
      <c r="AQ275" s="18"/>
      <c r="AR275" s="18"/>
      <c r="AS275" s="18"/>
      <c r="AT275" s="18"/>
      <c r="AU275" s="18"/>
      <c r="AV275" s="18"/>
      <c r="AW275" s="18"/>
      <c r="AX275" s="18"/>
      <c r="AY275" s="18"/>
      <c r="AZ275" s="18"/>
      <c r="BA275" s="18"/>
      <c r="BB275" s="18"/>
      <c r="BC275" s="18"/>
      <c r="BD275" s="18"/>
      <c r="BE275" s="18"/>
      <c r="BF275" s="18"/>
      <c r="BG275" s="18"/>
      <c r="BH275" s="18"/>
      <c r="BI275" s="18"/>
      <c r="BJ275" s="18"/>
      <c r="BK275" s="18"/>
      <c r="BL275" s="18"/>
      <c r="BM275" s="18"/>
    </row>
    <row r="276" spans="1:65" ht="14.25" x14ac:dyDescent="0.2">
      <c r="A276" s="38" t="s">
        <v>217</v>
      </c>
      <c r="B276" s="31" t="s">
        <v>23</v>
      </c>
      <c r="C276" s="32">
        <v>42800</v>
      </c>
      <c r="D276" s="32">
        <v>42802</v>
      </c>
      <c r="E276" s="33">
        <v>1</v>
      </c>
      <c r="F276" s="35">
        <v>42797</v>
      </c>
      <c r="G276" s="27">
        <f t="shared" ref="G276:G281" si="123">D276-C276+1</f>
        <v>3</v>
      </c>
      <c r="H276" s="28" t="str">
        <f t="shared" ref="H276" si="124">IF(F276-D276&gt;0,F276-D276&amp;"days","0")</f>
        <v>0</v>
      </c>
      <c r="I276" s="39" t="s">
        <v>218</v>
      </c>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c r="AK276" s="18"/>
      <c r="AL276" s="18"/>
      <c r="AM276" s="18"/>
      <c r="AN276" s="18"/>
      <c r="AO276" s="18"/>
      <c r="AP276" s="49"/>
      <c r="AQ276" s="18"/>
      <c r="AR276" s="18"/>
      <c r="AS276" s="18"/>
      <c r="AT276" s="18"/>
      <c r="AU276" s="18"/>
      <c r="AV276" s="18"/>
      <c r="AW276" s="18"/>
      <c r="AX276" s="18"/>
      <c r="AY276" s="18"/>
      <c r="AZ276" s="18"/>
      <c r="BA276" s="18"/>
      <c r="BB276" s="18"/>
      <c r="BC276" s="18"/>
      <c r="BD276" s="18"/>
      <c r="BE276" s="18"/>
      <c r="BF276" s="18"/>
      <c r="BG276" s="18"/>
      <c r="BH276" s="18"/>
      <c r="BI276" s="18"/>
      <c r="BJ276" s="18"/>
      <c r="BK276" s="18"/>
      <c r="BL276" s="18"/>
      <c r="BM276" s="18"/>
    </row>
    <row r="277" spans="1:65" ht="14.25" x14ac:dyDescent="0.2">
      <c r="A277" s="38" t="s">
        <v>221</v>
      </c>
      <c r="B277" s="31" t="s">
        <v>219</v>
      </c>
      <c r="C277" s="32">
        <v>42800</v>
      </c>
      <c r="D277" s="32">
        <v>42804</v>
      </c>
      <c r="E277" s="33">
        <v>1</v>
      </c>
      <c r="F277" s="35" t="s">
        <v>256</v>
      </c>
      <c r="G277" s="27">
        <f t="shared" si="123"/>
        <v>5</v>
      </c>
      <c r="I277" s="39" t="s">
        <v>220</v>
      </c>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c r="AK277" s="18"/>
      <c r="AL277" s="18"/>
      <c r="AM277" s="18"/>
      <c r="AN277" s="18"/>
      <c r="AO277" s="18"/>
      <c r="AP277" s="49"/>
      <c r="AQ277" s="18"/>
      <c r="AR277" s="18"/>
      <c r="AS277" s="18"/>
      <c r="AT277" s="18"/>
      <c r="AU277" s="18"/>
      <c r="AV277" s="18"/>
      <c r="AW277" s="18"/>
      <c r="AX277" s="18"/>
      <c r="AY277" s="18"/>
      <c r="AZ277" s="18"/>
      <c r="BA277" s="18"/>
      <c r="BB277" s="18"/>
      <c r="BC277" s="18"/>
      <c r="BD277" s="18"/>
      <c r="BE277" s="18"/>
      <c r="BF277" s="18"/>
      <c r="BG277" s="18"/>
      <c r="BH277" s="18"/>
      <c r="BI277" s="18"/>
      <c r="BJ277" s="18"/>
      <c r="BK277" s="18"/>
      <c r="BL277" s="18"/>
      <c r="BM277" s="18"/>
    </row>
    <row r="278" spans="1:65" ht="14.25" x14ac:dyDescent="0.2">
      <c r="A278" s="38" t="s">
        <v>222</v>
      </c>
      <c r="B278" s="31" t="s">
        <v>224</v>
      </c>
      <c r="C278" s="32">
        <v>42803</v>
      </c>
      <c r="D278" s="32">
        <v>42803</v>
      </c>
      <c r="E278" s="33">
        <v>1</v>
      </c>
      <c r="F278" s="32">
        <v>42803</v>
      </c>
      <c r="G278" s="27">
        <f t="shared" si="123"/>
        <v>1</v>
      </c>
      <c r="H278" s="28" t="str">
        <f t="shared" ref="H278" si="125">IF(F278-D278&gt;0,F278-D278&amp;"days","0")</f>
        <v>0</v>
      </c>
      <c r="I278" s="39" t="s">
        <v>225</v>
      </c>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c r="AK278" s="18"/>
      <c r="AL278" s="18"/>
      <c r="AM278" s="18"/>
      <c r="AN278" s="18"/>
      <c r="AO278" s="18"/>
      <c r="AP278" s="49"/>
      <c r="AQ278" s="18"/>
      <c r="AR278" s="18"/>
      <c r="AS278" s="18"/>
      <c r="AT278" s="18"/>
      <c r="AU278" s="18"/>
      <c r="AV278" s="18"/>
      <c r="AW278" s="18"/>
      <c r="AX278" s="18"/>
      <c r="AY278" s="18"/>
      <c r="AZ278" s="18"/>
      <c r="BA278" s="18"/>
      <c r="BB278" s="18"/>
      <c r="BC278" s="18"/>
      <c r="BD278" s="18"/>
      <c r="BE278" s="18"/>
      <c r="BF278" s="18"/>
      <c r="BG278" s="18"/>
      <c r="BH278" s="18"/>
      <c r="BI278" s="18"/>
      <c r="BJ278" s="18"/>
      <c r="BK278" s="18"/>
      <c r="BL278" s="18"/>
      <c r="BM278" s="18"/>
    </row>
    <row r="279" spans="1:65" ht="14.25" x14ac:dyDescent="0.2">
      <c r="A279" s="38" t="s">
        <v>222</v>
      </c>
      <c r="B279" s="31" t="s">
        <v>226</v>
      </c>
      <c r="C279" s="32">
        <v>42800</v>
      </c>
      <c r="D279" s="32">
        <v>42800</v>
      </c>
      <c r="E279" s="33">
        <v>1</v>
      </c>
      <c r="F279" s="32">
        <v>42800</v>
      </c>
      <c r="G279" s="27">
        <f t="shared" si="123"/>
        <v>1</v>
      </c>
      <c r="I279" s="39" t="s">
        <v>227</v>
      </c>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c r="AK279" s="18"/>
      <c r="AL279" s="18"/>
      <c r="AM279" s="18"/>
      <c r="AN279" s="18"/>
      <c r="AO279" s="18"/>
      <c r="AP279" s="49"/>
      <c r="AQ279" s="18"/>
      <c r="AR279" s="18"/>
      <c r="AS279" s="18"/>
      <c r="AT279" s="18"/>
      <c r="AU279" s="18"/>
      <c r="AV279" s="18"/>
      <c r="AW279" s="18"/>
      <c r="AX279" s="18"/>
      <c r="AY279" s="18"/>
      <c r="AZ279" s="18"/>
      <c r="BA279" s="18"/>
      <c r="BB279" s="18"/>
      <c r="BC279" s="18"/>
      <c r="BD279" s="18"/>
      <c r="BE279" s="18"/>
      <c r="BF279" s="18"/>
      <c r="BG279" s="18"/>
      <c r="BH279" s="18"/>
      <c r="BI279" s="18"/>
      <c r="BJ279" s="18"/>
      <c r="BK279" s="18"/>
      <c r="BL279" s="18"/>
      <c r="BM279" s="18"/>
    </row>
    <row r="280" spans="1:65" ht="14.25" x14ac:dyDescent="0.2">
      <c r="A280" s="38" t="s">
        <v>228</v>
      </c>
      <c r="B280" s="31" t="s">
        <v>226</v>
      </c>
      <c r="C280" s="32">
        <v>42801</v>
      </c>
      <c r="D280" s="32">
        <v>42801</v>
      </c>
      <c r="E280" s="33">
        <v>1</v>
      </c>
      <c r="F280" s="32">
        <v>42801</v>
      </c>
      <c r="G280" s="27">
        <f t="shared" si="123"/>
        <v>1</v>
      </c>
      <c r="I280" s="39" t="s">
        <v>229</v>
      </c>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c r="AK280" s="18"/>
      <c r="AL280" s="18"/>
      <c r="AM280" s="18"/>
      <c r="AN280" s="18"/>
      <c r="AO280" s="18"/>
      <c r="AP280" s="49"/>
      <c r="AQ280" s="18"/>
      <c r="AR280" s="18"/>
      <c r="AS280" s="18"/>
      <c r="AT280" s="18"/>
      <c r="AU280" s="18"/>
      <c r="AV280" s="18"/>
      <c r="AW280" s="18"/>
      <c r="AX280" s="18"/>
      <c r="AY280" s="18"/>
      <c r="AZ280" s="18"/>
      <c r="BA280" s="18"/>
      <c r="BB280" s="18"/>
      <c r="BC280" s="18"/>
      <c r="BD280" s="18"/>
      <c r="BE280" s="18"/>
      <c r="BF280" s="18"/>
      <c r="BG280" s="18"/>
      <c r="BH280" s="18"/>
      <c r="BI280" s="18"/>
      <c r="BJ280" s="18"/>
      <c r="BK280" s="18"/>
      <c r="BL280" s="18"/>
      <c r="BM280" s="18"/>
    </row>
    <row r="281" spans="1:65" ht="14.25" x14ac:dyDescent="0.2">
      <c r="A281" s="56" t="s">
        <v>230</v>
      </c>
      <c r="B281" s="31" t="s">
        <v>226</v>
      </c>
      <c r="C281" s="32">
        <v>42803</v>
      </c>
      <c r="D281" s="32">
        <v>42803</v>
      </c>
      <c r="E281" s="33">
        <v>1</v>
      </c>
      <c r="F281" s="32">
        <v>42803</v>
      </c>
      <c r="G281" s="27">
        <f t="shared" si="123"/>
        <v>1</v>
      </c>
      <c r="I281" s="39" t="s">
        <v>231</v>
      </c>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c r="AK281" s="18"/>
      <c r="AL281" s="18"/>
      <c r="AM281" s="18"/>
      <c r="AN281" s="18"/>
      <c r="AO281" s="18"/>
      <c r="AP281" s="49"/>
      <c r="AQ281" s="18"/>
      <c r="AR281" s="18"/>
      <c r="AS281" s="18"/>
      <c r="AT281" s="18"/>
      <c r="AU281" s="18"/>
      <c r="AV281" s="18"/>
      <c r="AW281" s="18"/>
      <c r="AX281" s="18"/>
      <c r="AY281" s="18"/>
      <c r="AZ281" s="18"/>
      <c r="BA281" s="18"/>
      <c r="BB281" s="18"/>
      <c r="BC281" s="18"/>
      <c r="BD281" s="18"/>
      <c r="BE281" s="18"/>
      <c r="BF281" s="18"/>
      <c r="BG281" s="18"/>
      <c r="BH281" s="18"/>
      <c r="BI281" s="18"/>
      <c r="BJ281" s="18"/>
      <c r="BK281" s="18"/>
      <c r="BL281" s="18"/>
      <c r="BM281" s="18"/>
    </row>
    <row r="282" spans="1:65" s="2" customFormat="1" ht="24" customHeight="1" x14ac:dyDescent="0.2">
      <c r="A282" s="8" t="s">
        <v>90</v>
      </c>
      <c r="B282" s="22"/>
      <c r="C282" s="13">
        <f>MIN(C283:C284)</f>
        <v>42807</v>
      </c>
      <c r="D282" s="13">
        <f>MAX(D283:D284)</f>
        <v>42810</v>
      </c>
      <c r="E282" s="13"/>
      <c r="F282" s="13"/>
      <c r="G282" s="23"/>
      <c r="H282" s="23"/>
      <c r="I282" s="23"/>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c r="AK282" s="18"/>
      <c r="AL282" s="18"/>
      <c r="AM282" s="18"/>
      <c r="AN282" s="18"/>
      <c r="AO282" s="18"/>
      <c r="AP282" s="49"/>
      <c r="AQ282" s="18"/>
      <c r="AR282" s="18"/>
      <c r="AS282" s="18"/>
      <c r="AT282" s="18"/>
      <c r="AU282" s="18"/>
      <c r="AV282" s="18"/>
      <c r="AW282" s="18"/>
      <c r="AX282" s="18"/>
      <c r="AY282" s="18"/>
      <c r="AZ282" s="18"/>
      <c r="BA282" s="18"/>
      <c r="BB282" s="18"/>
      <c r="BC282" s="18"/>
      <c r="BD282" s="18"/>
      <c r="BE282" s="18"/>
      <c r="BF282" s="18"/>
      <c r="BG282" s="18"/>
      <c r="BH282" s="18"/>
      <c r="BI282" s="18"/>
      <c r="BJ282" s="18"/>
      <c r="BK282" s="18"/>
      <c r="BL282" s="18"/>
      <c r="BM282" s="18"/>
    </row>
    <row r="283" spans="1:65" ht="14.25" x14ac:dyDescent="0.2">
      <c r="A283" s="38" t="s">
        <v>254</v>
      </c>
      <c r="B283" s="31" t="s">
        <v>23</v>
      </c>
      <c r="C283" s="32">
        <v>42809</v>
      </c>
      <c r="D283" s="32">
        <v>42810</v>
      </c>
      <c r="E283" s="33">
        <v>1</v>
      </c>
      <c r="F283" s="35">
        <v>42810</v>
      </c>
      <c r="G283" s="27">
        <f t="shared" ref="G283" si="126">D283-C283+1</f>
        <v>2</v>
      </c>
      <c r="H283" s="28" t="str">
        <f t="shared" ref="H283" si="127">IF(F283-D283&gt;0,F283-D283&amp;"days","0")</f>
        <v>0</v>
      </c>
      <c r="I283" s="39" t="s">
        <v>317</v>
      </c>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c r="AK283" s="18"/>
      <c r="AL283" s="18"/>
      <c r="AM283" s="18"/>
      <c r="AN283" s="18"/>
      <c r="AO283" s="18"/>
      <c r="AP283" s="49"/>
      <c r="AQ283" s="18"/>
      <c r="AR283" s="18"/>
      <c r="AS283" s="18"/>
      <c r="AT283" s="18"/>
      <c r="AU283" s="18"/>
      <c r="AV283" s="18"/>
      <c r="AW283" s="18"/>
      <c r="AX283" s="18"/>
      <c r="AY283" s="18"/>
      <c r="AZ283" s="18"/>
      <c r="BA283" s="18"/>
      <c r="BB283" s="18"/>
      <c r="BC283" s="18"/>
      <c r="BD283" s="18"/>
      <c r="BE283" s="18"/>
      <c r="BF283" s="18"/>
      <c r="BG283" s="18"/>
      <c r="BH283" s="18"/>
      <c r="BI283" s="18"/>
      <c r="BJ283" s="18"/>
      <c r="BK283" s="18"/>
      <c r="BL283" s="18"/>
      <c r="BM283" s="18"/>
    </row>
    <row r="284" spans="1:65" ht="14.25" x14ac:dyDescent="0.2">
      <c r="A284" s="38" t="s">
        <v>255</v>
      </c>
      <c r="B284" s="31" t="s">
        <v>23</v>
      </c>
      <c r="C284" s="32">
        <v>42807</v>
      </c>
      <c r="D284" s="32">
        <v>42809</v>
      </c>
      <c r="E284" s="33">
        <v>1</v>
      </c>
      <c r="F284" s="35">
        <v>42809</v>
      </c>
      <c r="G284" s="27">
        <f t="shared" ref="G284" si="128">D284-C284+1</f>
        <v>3</v>
      </c>
      <c r="H284" s="28" t="str">
        <f t="shared" ref="H284" si="129">IF(F284-D284&gt;0,F284-D284&amp;"days","0")</f>
        <v>0</v>
      </c>
      <c r="I284" s="39" t="s">
        <v>318</v>
      </c>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c r="AK284" s="18"/>
      <c r="AL284" s="18"/>
      <c r="AM284" s="18"/>
      <c r="AN284" s="18"/>
      <c r="AO284" s="18"/>
      <c r="AP284" s="49"/>
      <c r="AQ284" s="18"/>
      <c r="AR284" s="18"/>
      <c r="AS284" s="18"/>
      <c r="AT284" s="18"/>
      <c r="AU284" s="18"/>
      <c r="AV284" s="18"/>
      <c r="AW284" s="18"/>
      <c r="AX284" s="18"/>
      <c r="AY284" s="18"/>
      <c r="AZ284" s="18"/>
      <c r="BA284" s="18"/>
      <c r="BB284" s="18"/>
      <c r="BC284" s="18"/>
      <c r="BD284" s="18"/>
      <c r="BE284" s="18"/>
      <c r="BF284" s="18"/>
      <c r="BG284" s="18"/>
      <c r="BH284" s="18"/>
      <c r="BI284" s="18"/>
      <c r="BJ284" s="18"/>
      <c r="BK284" s="18"/>
      <c r="BL284" s="18"/>
      <c r="BM284" s="18"/>
    </row>
    <row r="285" spans="1:65" ht="14.25" x14ac:dyDescent="0.2">
      <c r="A285" s="38" t="s">
        <v>257</v>
      </c>
      <c r="B285" s="31" t="s">
        <v>258</v>
      </c>
      <c r="C285" s="32">
        <v>42807</v>
      </c>
      <c r="D285" s="32">
        <v>42809</v>
      </c>
      <c r="E285" s="33">
        <v>1</v>
      </c>
      <c r="F285" s="35">
        <v>42809</v>
      </c>
      <c r="G285" s="27">
        <f t="shared" ref="G285" si="130">D285-C285+1</f>
        <v>3</v>
      </c>
      <c r="H285" s="28" t="str">
        <f t="shared" ref="H285" si="131">IF(F285-D285&gt;0,F285-D285&amp;"days","0")</f>
        <v>0</v>
      </c>
      <c r="I285" s="39" t="s">
        <v>319</v>
      </c>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c r="AK285" s="18"/>
      <c r="AL285" s="18"/>
      <c r="AM285" s="18"/>
      <c r="AN285" s="18"/>
      <c r="AO285" s="18"/>
      <c r="AP285" s="49"/>
      <c r="AQ285" s="18"/>
      <c r="AR285" s="18"/>
      <c r="AS285" s="18"/>
      <c r="AT285" s="18"/>
      <c r="AU285" s="18"/>
      <c r="AV285" s="18"/>
      <c r="AW285" s="18"/>
      <c r="AX285" s="18"/>
      <c r="AY285" s="18"/>
      <c r="AZ285" s="18"/>
      <c r="BA285" s="18"/>
      <c r="BB285" s="18"/>
      <c r="BC285" s="18"/>
      <c r="BD285" s="18"/>
      <c r="BE285" s="18"/>
      <c r="BF285" s="18"/>
      <c r="BG285" s="18"/>
      <c r="BH285" s="18"/>
      <c r="BI285" s="18"/>
      <c r="BJ285" s="18"/>
      <c r="BK285" s="18"/>
      <c r="BL285" s="18"/>
      <c r="BM285" s="18"/>
    </row>
    <row r="286" spans="1:65" ht="14.25" x14ac:dyDescent="0.2">
      <c r="A286" s="38" t="s">
        <v>259</v>
      </c>
      <c r="B286" s="31" t="s">
        <v>260</v>
      </c>
      <c r="C286" s="32">
        <v>42809</v>
      </c>
      <c r="D286" s="32">
        <v>42811</v>
      </c>
      <c r="E286" s="33">
        <v>1</v>
      </c>
      <c r="F286" s="35">
        <v>42811</v>
      </c>
      <c r="G286" s="27">
        <f t="shared" ref="G286" si="132">D286-C286+1</f>
        <v>3</v>
      </c>
      <c r="H286" s="28" t="str">
        <f t="shared" ref="H286" si="133">IF(F286-D286&gt;0,F286-D286&amp;"days","0")</f>
        <v>0</v>
      </c>
      <c r="I286" s="39" t="s">
        <v>320</v>
      </c>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c r="AK286" s="18"/>
      <c r="AL286" s="18"/>
      <c r="AM286" s="18"/>
      <c r="AN286" s="18"/>
      <c r="AO286" s="18"/>
      <c r="AP286" s="49"/>
      <c r="AQ286" s="18"/>
      <c r="AR286" s="18"/>
      <c r="AS286" s="18"/>
      <c r="AT286" s="18"/>
      <c r="AU286" s="18"/>
      <c r="AV286" s="18"/>
      <c r="AW286" s="18"/>
      <c r="AX286" s="18"/>
      <c r="AY286" s="18"/>
      <c r="AZ286" s="18"/>
      <c r="BA286" s="18"/>
      <c r="BB286" s="18"/>
      <c r="BC286" s="18"/>
      <c r="BD286" s="18"/>
      <c r="BE286" s="18"/>
      <c r="BF286" s="18"/>
      <c r="BG286" s="18"/>
      <c r="BH286" s="18"/>
      <c r="BI286" s="18"/>
      <c r="BJ286" s="18"/>
      <c r="BK286" s="18"/>
      <c r="BL286" s="18"/>
      <c r="BM286" s="18"/>
    </row>
    <row r="287" spans="1:65" ht="14.25" x14ac:dyDescent="0.2">
      <c r="A287" s="56" t="s">
        <v>230</v>
      </c>
      <c r="B287" s="31" t="s">
        <v>226</v>
      </c>
      <c r="C287" s="32">
        <v>42809</v>
      </c>
      <c r="D287" s="32">
        <v>42809</v>
      </c>
      <c r="E287" s="33">
        <v>1</v>
      </c>
      <c r="F287" s="35">
        <v>42809</v>
      </c>
      <c r="G287" s="27">
        <f t="shared" ref="G287" si="134">D287-C287+1</f>
        <v>1</v>
      </c>
      <c r="H287" s="28" t="str">
        <f t="shared" ref="H287" si="135">IF(F287-D287&gt;0,F287-D287&amp;"days","0")</f>
        <v>0</v>
      </c>
      <c r="I287" s="39" t="s">
        <v>321</v>
      </c>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c r="AK287" s="18"/>
      <c r="AL287" s="18"/>
      <c r="AM287" s="18"/>
      <c r="AN287" s="18"/>
      <c r="AO287" s="18"/>
      <c r="AP287" s="49"/>
      <c r="AQ287" s="18"/>
      <c r="AR287" s="18"/>
      <c r="AS287" s="18"/>
      <c r="AT287" s="18"/>
      <c r="AU287" s="18"/>
      <c r="AV287" s="18"/>
      <c r="AW287" s="18"/>
      <c r="AX287" s="18"/>
      <c r="AY287" s="18"/>
      <c r="AZ287" s="18"/>
      <c r="BA287" s="18"/>
      <c r="BB287" s="18"/>
      <c r="BC287" s="18"/>
      <c r="BD287" s="18"/>
      <c r="BE287" s="18"/>
      <c r="BF287" s="18"/>
      <c r="BG287" s="18"/>
      <c r="BH287" s="18"/>
      <c r="BI287" s="18"/>
      <c r="BJ287" s="18"/>
      <c r="BK287" s="18"/>
      <c r="BL287" s="18"/>
      <c r="BM287" s="18"/>
    </row>
    <row r="288" spans="1:65" ht="14.25" x14ac:dyDescent="0.2">
      <c r="A288" s="38" t="s">
        <v>261</v>
      </c>
      <c r="B288" s="31" t="s">
        <v>226</v>
      </c>
      <c r="C288" s="32">
        <v>42804</v>
      </c>
      <c r="D288" s="32">
        <v>42811</v>
      </c>
      <c r="E288" s="33">
        <v>1</v>
      </c>
      <c r="F288" s="35">
        <v>42811</v>
      </c>
      <c r="G288" s="27">
        <f t="shared" ref="G288" si="136">D288-C288+1</f>
        <v>8</v>
      </c>
      <c r="H288" s="28" t="str">
        <f t="shared" ref="H288" si="137">IF(F288-D288&gt;0,F288-D288&amp;"days","0")</f>
        <v>0</v>
      </c>
      <c r="I288" s="39" t="s">
        <v>262</v>
      </c>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c r="AP288" s="49"/>
      <c r="AQ288" s="18"/>
      <c r="AR288" s="18"/>
      <c r="AS288" s="18"/>
      <c r="AT288" s="18"/>
      <c r="AU288" s="18"/>
      <c r="AV288" s="18"/>
      <c r="AW288" s="18"/>
      <c r="AX288" s="18"/>
      <c r="AY288" s="18"/>
      <c r="AZ288" s="18"/>
      <c r="BA288" s="18"/>
      <c r="BB288" s="18"/>
      <c r="BC288" s="18"/>
      <c r="BD288" s="18"/>
      <c r="BE288" s="18"/>
      <c r="BF288" s="18"/>
      <c r="BG288" s="18"/>
      <c r="BH288" s="18"/>
      <c r="BI288" s="18"/>
      <c r="BJ288" s="18"/>
      <c r="BK288" s="18"/>
      <c r="BL288" s="18"/>
      <c r="BM288" s="18"/>
    </row>
    <row r="289" spans="1:65" s="2" customFormat="1" ht="24" customHeight="1" x14ac:dyDescent="0.2">
      <c r="A289" s="8" t="s">
        <v>90</v>
      </c>
      <c r="B289" s="22"/>
      <c r="C289" s="13">
        <f>MIN(C290:C291)</f>
        <v>42814</v>
      </c>
      <c r="D289" s="13">
        <f>MAX(D290:D291)</f>
        <v>42823</v>
      </c>
      <c r="E289" s="13"/>
      <c r="F289" s="13"/>
      <c r="G289" s="23"/>
      <c r="H289" s="23"/>
      <c r="I289" s="23"/>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c r="AK289" s="18"/>
      <c r="AL289" s="18"/>
      <c r="AM289" s="18"/>
      <c r="AN289" s="18"/>
      <c r="AO289" s="18"/>
      <c r="AP289" s="49"/>
      <c r="AQ289" s="18"/>
      <c r="AR289" s="18"/>
      <c r="AS289" s="18"/>
      <c r="AT289" s="18"/>
      <c r="AU289" s="18"/>
      <c r="AV289" s="18"/>
      <c r="AW289" s="18"/>
      <c r="AX289" s="18"/>
      <c r="AY289" s="18"/>
      <c r="AZ289" s="18"/>
      <c r="BA289" s="18"/>
      <c r="BB289" s="18"/>
      <c r="BC289" s="18"/>
      <c r="BD289" s="18"/>
      <c r="BE289" s="18"/>
      <c r="BF289" s="18"/>
      <c r="BG289" s="18"/>
      <c r="BH289" s="18"/>
      <c r="BI289" s="18"/>
      <c r="BJ289" s="18"/>
      <c r="BK289" s="18"/>
      <c r="BL289" s="18"/>
      <c r="BM289" s="18"/>
    </row>
    <row r="290" spans="1:65" ht="14.25" x14ac:dyDescent="0.2">
      <c r="A290" s="38" t="s">
        <v>108</v>
      </c>
      <c r="B290" s="31" t="s">
        <v>23</v>
      </c>
      <c r="C290" s="32">
        <v>42816</v>
      </c>
      <c r="D290" s="32">
        <v>42817</v>
      </c>
      <c r="E290" s="33">
        <v>1</v>
      </c>
      <c r="F290" s="35">
        <v>42817</v>
      </c>
      <c r="G290" s="27">
        <f t="shared" ref="G290:G291" si="138">D290-C290+1</f>
        <v>2</v>
      </c>
      <c r="H290" s="28" t="str">
        <f t="shared" ref="H290" si="139">IF(F290-D290&gt;0,F290-D290&amp;"days","0")</f>
        <v>0</v>
      </c>
      <c r="I290" s="39" t="s">
        <v>322</v>
      </c>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c r="AK290" s="18"/>
      <c r="AL290" s="18"/>
      <c r="AM290" s="18"/>
      <c r="AN290" s="18"/>
      <c r="AO290" s="18"/>
      <c r="AP290" s="49"/>
      <c r="AQ290" s="18"/>
      <c r="AR290" s="18"/>
      <c r="AS290" s="18"/>
      <c r="AT290" s="18"/>
      <c r="AU290" s="18"/>
      <c r="AV290" s="18"/>
      <c r="AW290" s="18"/>
      <c r="AX290" s="18"/>
      <c r="AY290" s="18"/>
      <c r="AZ290" s="18"/>
      <c r="BA290" s="18"/>
      <c r="BB290" s="18"/>
      <c r="BC290" s="18"/>
      <c r="BD290" s="18"/>
      <c r="BE290" s="18"/>
      <c r="BF290" s="18"/>
      <c r="BG290" s="18"/>
      <c r="BH290" s="18"/>
      <c r="BI290" s="18"/>
      <c r="BJ290" s="18"/>
      <c r="BK290" s="18"/>
      <c r="BL290" s="18"/>
      <c r="BM290" s="18"/>
    </row>
    <row r="291" spans="1:65" ht="14.25" x14ac:dyDescent="0.2">
      <c r="A291" s="38" t="s">
        <v>280</v>
      </c>
      <c r="B291" s="31" t="s">
        <v>281</v>
      </c>
      <c r="C291" s="32">
        <v>42814</v>
      </c>
      <c r="D291" s="32">
        <v>42823</v>
      </c>
      <c r="E291" s="33">
        <v>0.8</v>
      </c>
      <c r="F291" s="35"/>
      <c r="G291" s="27">
        <f t="shared" si="138"/>
        <v>10</v>
      </c>
      <c r="I291" s="39" t="s">
        <v>323</v>
      </c>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c r="AK291" s="18"/>
      <c r="AL291" s="18"/>
      <c r="AM291" s="18"/>
      <c r="AN291" s="18"/>
      <c r="AO291" s="18"/>
      <c r="AP291" s="49"/>
      <c r="AQ291" s="18"/>
      <c r="AR291" s="18"/>
      <c r="AS291" s="18"/>
      <c r="AT291" s="18"/>
      <c r="AU291" s="18"/>
      <c r="AV291" s="18"/>
      <c r="AW291" s="18"/>
      <c r="AX291" s="18"/>
      <c r="AY291" s="18"/>
      <c r="AZ291" s="18"/>
      <c r="BA291" s="18"/>
      <c r="BB291" s="18"/>
      <c r="BC291" s="18"/>
      <c r="BD291" s="18"/>
      <c r="BE291" s="18"/>
      <c r="BF291" s="18"/>
      <c r="BG291" s="18"/>
      <c r="BH291" s="18"/>
      <c r="BI291" s="18"/>
      <c r="BJ291" s="18"/>
      <c r="BK291" s="18"/>
      <c r="BL291" s="18"/>
      <c r="BM291" s="18"/>
    </row>
    <row r="292" spans="1:65" ht="14.25" x14ac:dyDescent="0.2">
      <c r="A292" s="38" t="s">
        <v>282</v>
      </c>
      <c r="B292" s="31" t="s">
        <v>283</v>
      </c>
      <c r="C292" s="32">
        <v>42814</v>
      </c>
      <c r="D292" s="32">
        <v>42818</v>
      </c>
      <c r="E292" s="33">
        <v>0.7</v>
      </c>
      <c r="F292" s="32">
        <v>42818</v>
      </c>
      <c r="G292" s="27">
        <f t="shared" ref="G292:G293" si="140">D292-C292+1</f>
        <v>5</v>
      </c>
      <c r="I292" s="39" t="s">
        <v>324</v>
      </c>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c r="AK292" s="18"/>
      <c r="AL292" s="18"/>
      <c r="AM292" s="18"/>
      <c r="AN292" s="18"/>
      <c r="AO292" s="18"/>
      <c r="AP292" s="49"/>
      <c r="AQ292" s="18"/>
      <c r="AR292" s="18"/>
      <c r="AS292" s="18"/>
      <c r="AT292" s="18"/>
      <c r="AU292" s="18"/>
      <c r="AV292" s="18"/>
      <c r="AW292" s="18"/>
      <c r="AX292" s="18"/>
      <c r="AY292" s="18"/>
      <c r="AZ292" s="18"/>
      <c r="BA292" s="18"/>
      <c r="BB292" s="18"/>
      <c r="BC292" s="18"/>
      <c r="BD292" s="18"/>
      <c r="BE292" s="18"/>
      <c r="BF292" s="18"/>
      <c r="BG292" s="18"/>
      <c r="BH292" s="18"/>
      <c r="BI292" s="18"/>
      <c r="BJ292" s="18"/>
      <c r="BK292" s="18"/>
      <c r="BL292" s="18"/>
      <c r="BM292" s="18"/>
    </row>
    <row r="293" spans="1:65" ht="14.25" x14ac:dyDescent="0.2">
      <c r="A293" s="38" t="s">
        <v>284</v>
      </c>
      <c r="B293" s="31" t="s">
        <v>55</v>
      </c>
      <c r="C293" s="32">
        <v>42814</v>
      </c>
      <c r="D293" s="32">
        <v>42816</v>
      </c>
      <c r="E293" s="33">
        <v>1</v>
      </c>
      <c r="F293" s="32">
        <v>42816</v>
      </c>
      <c r="G293" s="27">
        <f t="shared" si="140"/>
        <v>3</v>
      </c>
      <c r="H293" s="28" t="str">
        <f t="shared" ref="H293" si="141">IF(F293-D293&gt;0,F293-D293&amp;"days","0")</f>
        <v>0</v>
      </c>
      <c r="I293" s="39" t="s">
        <v>325</v>
      </c>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c r="AK293" s="18"/>
      <c r="AL293" s="18"/>
      <c r="AM293" s="18"/>
      <c r="AN293" s="18"/>
      <c r="AO293" s="18"/>
      <c r="AP293" s="49"/>
      <c r="AQ293" s="18"/>
      <c r="AR293" s="18"/>
      <c r="AS293" s="18"/>
      <c r="AT293" s="18"/>
      <c r="AU293" s="18"/>
      <c r="AV293" s="18"/>
      <c r="AW293" s="18"/>
      <c r="AX293" s="18"/>
      <c r="AY293" s="18"/>
      <c r="AZ293" s="18"/>
      <c r="BA293" s="18"/>
      <c r="BB293" s="18"/>
      <c r="BC293" s="18"/>
      <c r="BD293" s="18"/>
      <c r="BE293" s="18"/>
      <c r="BF293" s="18"/>
      <c r="BG293" s="18"/>
      <c r="BH293" s="18"/>
      <c r="BI293" s="18"/>
      <c r="BJ293" s="18"/>
      <c r="BK293" s="18"/>
      <c r="BL293" s="18"/>
      <c r="BM293" s="18"/>
    </row>
    <row r="294" spans="1:65" s="2" customFormat="1" ht="24" customHeight="1" x14ac:dyDescent="0.2">
      <c r="A294" s="8" t="s">
        <v>90</v>
      </c>
      <c r="B294" s="22"/>
      <c r="C294" s="13">
        <f>MIN(C295:C296)</f>
        <v>42821</v>
      </c>
      <c r="D294" s="13">
        <f>MAX(D295:D296)</f>
        <v>42825</v>
      </c>
      <c r="E294" s="13"/>
      <c r="F294" s="13"/>
      <c r="G294" s="23"/>
      <c r="H294" s="23"/>
      <c r="I294" s="23"/>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c r="AK294" s="18"/>
      <c r="AL294" s="18"/>
      <c r="AM294" s="18"/>
      <c r="AN294" s="18"/>
      <c r="AO294" s="18"/>
      <c r="AP294" s="49"/>
      <c r="AQ294" s="18"/>
      <c r="AR294" s="18"/>
      <c r="AS294" s="18"/>
      <c r="AT294" s="18"/>
      <c r="AU294" s="18"/>
      <c r="AV294" s="18"/>
      <c r="AW294" s="18"/>
      <c r="AX294" s="18"/>
      <c r="AY294" s="18"/>
      <c r="AZ294" s="18"/>
      <c r="BA294" s="18"/>
      <c r="BB294" s="18"/>
      <c r="BC294" s="18"/>
      <c r="BD294" s="18"/>
      <c r="BE294" s="18"/>
      <c r="BF294" s="18"/>
      <c r="BG294" s="18"/>
      <c r="BH294" s="18"/>
      <c r="BI294" s="18"/>
      <c r="BJ294" s="18"/>
      <c r="BK294" s="18"/>
      <c r="BL294" s="18"/>
      <c r="BM294" s="18"/>
    </row>
    <row r="295" spans="1:65" ht="14.25" x14ac:dyDescent="0.2">
      <c r="A295" s="38" t="s">
        <v>329</v>
      </c>
      <c r="B295" s="31" t="s">
        <v>327</v>
      </c>
      <c r="C295" s="32">
        <v>42821</v>
      </c>
      <c r="D295" s="32">
        <v>42825</v>
      </c>
      <c r="E295" s="33">
        <v>1</v>
      </c>
      <c r="F295" s="32">
        <v>42825</v>
      </c>
      <c r="G295" s="27">
        <f t="shared" ref="G295" si="142">D295-C295+1</f>
        <v>5</v>
      </c>
      <c r="H295" s="28" t="str">
        <f t="shared" ref="H295" si="143">IF(F295-D295&gt;0,F295-D295&amp;"days","0")</f>
        <v>0</v>
      </c>
      <c r="I295" s="39" t="s">
        <v>326</v>
      </c>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c r="AK295" s="18"/>
      <c r="AL295" s="18"/>
      <c r="AM295" s="18"/>
      <c r="AN295" s="18"/>
      <c r="AO295" s="18"/>
      <c r="AP295" s="49"/>
      <c r="AQ295" s="18"/>
      <c r="AR295" s="18"/>
      <c r="AS295" s="18"/>
      <c r="AT295" s="18"/>
      <c r="AU295" s="18"/>
      <c r="AV295" s="18"/>
      <c r="AW295" s="18"/>
      <c r="AX295" s="18"/>
      <c r="AY295" s="18"/>
      <c r="AZ295" s="18"/>
      <c r="BA295" s="18"/>
      <c r="BB295" s="18"/>
      <c r="BC295" s="18"/>
      <c r="BD295" s="18"/>
      <c r="BE295" s="18"/>
      <c r="BF295" s="18"/>
      <c r="BG295" s="18"/>
      <c r="BH295" s="18"/>
      <c r="BI295" s="18"/>
      <c r="BJ295" s="18"/>
      <c r="BK295" s="18"/>
      <c r="BL295" s="18"/>
      <c r="BM295" s="18"/>
    </row>
    <row r="296" spans="1:65" ht="14.25" x14ac:dyDescent="0.2">
      <c r="A296" s="38" t="s">
        <v>328</v>
      </c>
      <c r="B296" s="31" t="s">
        <v>327</v>
      </c>
      <c r="C296" s="32">
        <v>42821</v>
      </c>
      <c r="D296" s="32">
        <v>42825</v>
      </c>
      <c r="E296" s="33">
        <v>1</v>
      </c>
      <c r="F296" s="32">
        <v>42825</v>
      </c>
      <c r="G296" s="27">
        <f t="shared" ref="G296" si="144">D296-C296+1</f>
        <v>5</v>
      </c>
      <c r="H296" s="28" t="str">
        <f t="shared" ref="H296" si="145">IF(F296-D296&gt;0,F296-D296&amp;"days","0")</f>
        <v>0</v>
      </c>
      <c r="I296" s="39" t="s">
        <v>326</v>
      </c>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c r="AK296" s="18"/>
      <c r="AL296" s="18"/>
      <c r="AM296" s="18"/>
      <c r="AN296" s="18"/>
      <c r="AO296" s="18"/>
      <c r="AP296" s="49"/>
      <c r="AQ296" s="18"/>
      <c r="AR296" s="18"/>
      <c r="AS296" s="18"/>
      <c r="AT296" s="18"/>
      <c r="AU296" s="18"/>
      <c r="AV296" s="18"/>
      <c r="AW296" s="18"/>
      <c r="AX296" s="18"/>
      <c r="AY296" s="18"/>
      <c r="AZ296" s="18"/>
      <c r="BA296" s="18"/>
      <c r="BB296" s="18"/>
      <c r="BC296" s="18"/>
      <c r="BD296" s="18"/>
      <c r="BE296" s="18"/>
      <c r="BF296" s="18"/>
      <c r="BG296" s="18"/>
      <c r="BH296" s="18"/>
      <c r="BI296" s="18"/>
      <c r="BJ296" s="18"/>
      <c r="BK296" s="18"/>
      <c r="BL296" s="18"/>
      <c r="BM296" s="18"/>
    </row>
    <row r="297" spans="1:65" ht="14.25" x14ac:dyDescent="0.2">
      <c r="A297" s="38" t="s">
        <v>330</v>
      </c>
      <c r="B297" s="31" t="s">
        <v>327</v>
      </c>
      <c r="C297" s="32">
        <v>42821</v>
      </c>
      <c r="D297" s="32">
        <v>42825</v>
      </c>
      <c r="E297" s="33">
        <v>1</v>
      </c>
      <c r="F297" s="32">
        <v>42825</v>
      </c>
      <c r="G297" s="27">
        <f t="shared" ref="G297:G300" si="146">D297-C297+1</f>
        <v>5</v>
      </c>
      <c r="H297" s="28" t="str">
        <f t="shared" ref="H297:H300" si="147">IF(F297-D297&gt;0,F297-D297&amp;"days","0")</f>
        <v>0</v>
      </c>
      <c r="I297" s="39" t="s">
        <v>326</v>
      </c>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c r="AK297" s="18"/>
      <c r="AL297" s="18"/>
      <c r="AM297" s="18"/>
      <c r="AN297" s="18"/>
      <c r="AO297" s="18"/>
      <c r="AP297" s="49"/>
      <c r="AQ297" s="18"/>
      <c r="AR297" s="18"/>
      <c r="AS297" s="18"/>
      <c r="AT297" s="18"/>
      <c r="AU297" s="18"/>
      <c r="AV297" s="18"/>
      <c r="AW297" s="18"/>
      <c r="AX297" s="18"/>
      <c r="AY297" s="18"/>
      <c r="AZ297" s="18"/>
      <c r="BA297" s="18"/>
      <c r="BB297" s="18"/>
      <c r="BC297" s="18"/>
      <c r="BD297" s="18"/>
      <c r="BE297" s="18"/>
      <c r="BF297" s="18"/>
      <c r="BG297" s="18"/>
      <c r="BH297" s="18"/>
      <c r="BI297" s="18"/>
      <c r="BJ297" s="18"/>
      <c r="BK297" s="18"/>
      <c r="BL297" s="18"/>
      <c r="BM297" s="18"/>
    </row>
    <row r="298" spans="1:65" ht="14.25" x14ac:dyDescent="0.2">
      <c r="A298" s="38" t="s">
        <v>331</v>
      </c>
      <c r="B298" s="31" t="s">
        <v>332</v>
      </c>
      <c r="C298" s="32">
        <v>42823</v>
      </c>
      <c r="D298" s="32">
        <v>42825</v>
      </c>
      <c r="E298" s="33">
        <v>1</v>
      </c>
      <c r="F298" s="32">
        <v>42825</v>
      </c>
      <c r="G298" s="27">
        <f t="shared" si="146"/>
        <v>3</v>
      </c>
      <c r="H298" s="66" t="str">
        <f t="shared" si="147"/>
        <v>0</v>
      </c>
      <c r="I298" s="39" t="s">
        <v>333</v>
      </c>
      <c r="U298" s="18"/>
      <c r="AW298" s="18"/>
    </row>
    <row r="299" spans="1:65" ht="14.25" x14ac:dyDescent="0.2">
      <c r="A299" s="38" t="s">
        <v>108</v>
      </c>
      <c r="B299" s="31" t="s">
        <v>23</v>
      </c>
      <c r="C299" s="32">
        <v>42821</v>
      </c>
      <c r="D299" s="32">
        <v>42823</v>
      </c>
      <c r="E299" s="33">
        <v>1</v>
      </c>
      <c r="F299" s="35">
        <v>42823</v>
      </c>
      <c r="G299" s="27">
        <f t="shared" si="146"/>
        <v>3</v>
      </c>
      <c r="H299" s="28" t="str">
        <f t="shared" si="147"/>
        <v>0</v>
      </c>
      <c r="I299" s="39" t="s">
        <v>334</v>
      </c>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c r="AK299" s="18"/>
      <c r="AL299" s="18"/>
      <c r="AM299" s="18"/>
      <c r="AN299" s="18"/>
      <c r="AO299" s="18"/>
      <c r="AP299" s="49"/>
      <c r="AQ299" s="18"/>
      <c r="AR299" s="18"/>
      <c r="AS299" s="18"/>
      <c r="AT299" s="18"/>
      <c r="AU299" s="18"/>
      <c r="AV299" s="18"/>
      <c r="AW299" s="18"/>
      <c r="AX299" s="18"/>
      <c r="AY299" s="18"/>
      <c r="AZ299" s="18"/>
      <c r="BA299" s="18"/>
      <c r="BB299" s="18"/>
      <c r="BC299" s="18"/>
      <c r="BD299" s="18"/>
      <c r="BE299" s="18"/>
      <c r="BF299" s="18"/>
      <c r="BG299" s="18"/>
      <c r="BH299" s="18"/>
      <c r="BI299" s="18"/>
      <c r="BJ299" s="18"/>
      <c r="BK299" s="18"/>
      <c r="BL299" s="18"/>
      <c r="BM299" s="18"/>
    </row>
    <row r="300" spans="1:65" ht="14.25" x14ac:dyDescent="0.2">
      <c r="A300" s="38" t="s">
        <v>335</v>
      </c>
      <c r="B300" s="31" t="s">
        <v>336</v>
      </c>
      <c r="C300" s="32">
        <v>42823</v>
      </c>
      <c r="D300" s="32">
        <v>42824</v>
      </c>
      <c r="E300" s="33">
        <v>1</v>
      </c>
      <c r="F300" s="35">
        <v>42824</v>
      </c>
      <c r="G300" s="27">
        <f t="shared" si="146"/>
        <v>2</v>
      </c>
      <c r="H300" s="28" t="str">
        <f t="shared" si="147"/>
        <v>0</v>
      </c>
      <c r="I300" s="39" t="s">
        <v>337</v>
      </c>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c r="AK300" s="18"/>
      <c r="AL300" s="18"/>
      <c r="AM300" s="18"/>
      <c r="AN300" s="18"/>
      <c r="AO300" s="18"/>
      <c r="AP300" s="49"/>
      <c r="AQ300" s="18"/>
      <c r="AR300" s="18"/>
      <c r="AS300" s="18"/>
      <c r="AT300" s="18"/>
      <c r="AU300" s="18"/>
      <c r="AV300" s="18"/>
      <c r="AW300" s="18"/>
      <c r="AX300" s="18"/>
      <c r="AY300" s="18"/>
      <c r="AZ300" s="18"/>
      <c r="BA300" s="18"/>
      <c r="BB300" s="18"/>
      <c r="BC300" s="18"/>
      <c r="BD300" s="18"/>
      <c r="BE300" s="18"/>
      <c r="BF300" s="18"/>
      <c r="BG300" s="18"/>
      <c r="BH300" s="18"/>
      <c r="BI300" s="18"/>
      <c r="BJ300" s="18"/>
      <c r="BK300" s="18"/>
      <c r="BL300" s="18"/>
      <c r="BM300" s="18"/>
    </row>
    <row r="301" spans="1:65" s="2" customFormat="1" ht="24" customHeight="1" x14ac:dyDescent="0.2">
      <c r="A301" s="8" t="s">
        <v>90</v>
      </c>
      <c r="B301" s="22"/>
      <c r="C301" s="13">
        <f>MIN(C302:C303)</f>
        <v>42825</v>
      </c>
      <c r="D301" s="13">
        <f>MAX(D302:D303)</f>
        <v>42832</v>
      </c>
      <c r="E301" s="13"/>
      <c r="F301" s="13"/>
      <c r="G301" s="23"/>
      <c r="H301" s="23"/>
      <c r="I301" s="23"/>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49"/>
      <c r="AQ301" s="18"/>
      <c r="AR301" s="18"/>
      <c r="AS301" s="18"/>
      <c r="AT301" s="18"/>
      <c r="AU301" s="18"/>
      <c r="AV301" s="18"/>
      <c r="AW301" s="18"/>
      <c r="AX301" s="18"/>
      <c r="AY301" s="18"/>
      <c r="AZ301" s="18"/>
      <c r="BA301" s="18"/>
      <c r="BB301" s="18"/>
      <c r="BC301" s="18"/>
      <c r="BD301" s="18"/>
      <c r="BE301" s="18"/>
      <c r="BF301" s="18"/>
      <c r="BG301" s="18"/>
      <c r="BH301" s="18"/>
      <c r="BI301" s="18"/>
      <c r="BJ301" s="18"/>
      <c r="BK301" s="18"/>
      <c r="BL301" s="18"/>
      <c r="BM301" s="18"/>
    </row>
    <row r="302" spans="1:65" ht="14.25" x14ac:dyDescent="0.2">
      <c r="A302" s="38" t="s">
        <v>106</v>
      </c>
      <c r="B302" s="31" t="s">
        <v>30</v>
      </c>
      <c r="C302" s="32">
        <v>42828</v>
      </c>
      <c r="D302" s="32">
        <v>42832</v>
      </c>
      <c r="E302" s="33">
        <v>1</v>
      </c>
      <c r="F302" s="32">
        <v>42832</v>
      </c>
      <c r="G302" s="27">
        <f t="shared" ref="G302:G305" si="148">D302-C302+1</f>
        <v>5</v>
      </c>
      <c r="H302" s="28" t="str">
        <f t="shared" ref="H302" si="149">IF(F302-D302&gt;0,F302-D302&amp;"days","0")</f>
        <v>0</v>
      </c>
      <c r="I302" s="39" t="s">
        <v>326</v>
      </c>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c r="AK302" s="18"/>
      <c r="AL302" s="18"/>
      <c r="AM302" s="18"/>
      <c r="AN302" s="18"/>
      <c r="AO302" s="18"/>
      <c r="AP302" s="49"/>
      <c r="AQ302" s="18"/>
      <c r="AR302" s="18"/>
      <c r="AS302" s="18"/>
      <c r="AT302" s="18"/>
      <c r="AU302" s="18"/>
      <c r="AV302" s="18"/>
      <c r="AW302" s="18"/>
      <c r="AX302" s="18"/>
      <c r="AY302" s="18"/>
      <c r="AZ302" s="18"/>
      <c r="BA302" s="18"/>
      <c r="BB302" s="18"/>
      <c r="BC302" s="18"/>
      <c r="BD302" s="18"/>
      <c r="BE302" s="18"/>
      <c r="BF302" s="18"/>
      <c r="BG302" s="18"/>
      <c r="BH302" s="18"/>
      <c r="BI302" s="18"/>
      <c r="BJ302" s="18"/>
      <c r="BK302" s="18"/>
      <c r="BL302" s="18"/>
      <c r="BM302" s="18"/>
    </row>
    <row r="303" spans="1:65" ht="14.25" x14ac:dyDescent="0.2">
      <c r="A303" s="38" t="s">
        <v>351</v>
      </c>
      <c r="B303" s="31" t="s">
        <v>352</v>
      </c>
      <c r="C303" s="32">
        <v>42825</v>
      </c>
      <c r="D303" s="32">
        <v>42830</v>
      </c>
      <c r="E303" s="33">
        <v>1</v>
      </c>
      <c r="F303" s="32"/>
      <c r="G303" s="27">
        <f t="shared" si="148"/>
        <v>6</v>
      </c>
      <c r="I303" s="39" t="s">
        <v>354</v>
      </c>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c r="AK303" s="18"/>
      <c r="AL303" s="18"/>
      <c r="AM303" s="18"/>
      <c r="AN303" s="18"/>
      <c r="AO303" s="18"/>
      <c r="AP303" s="49"/>
      <c r="AQ303" s="18"/>
      <c r="AR303" s="18"/>
      <c r="AS303" s="18"/>
      <c r="AT303" s="18"/>
      <c r="AU303" s="18"/>
      <c r="AV303" s="18"/>
      <c r="AW303" s="18"/>
      <c r="AX303" s="18"/>
      <c r="AY303" s="18"/>
      <c r="AZ303" s="18"/>
      <c r="BA303" s="18"/>
      <c r="BB303" s="18"/>
      <c r="BC303" s="18"/>
      <c r="BD303" s="18"/>
      <c r="BE303" s="18"/>
      <c r="BF303" s="18"/>
      <c r="BG303" s="18"/>
      <c r="BH303" s="18"/>
      <c r="BI303" s="18"/>
      <c r="BJ303" s="18"/>
      <c r="BK303" s="18"/>
      <c r="BL303" s="18"/>
      <c r="BM303" s="18"/>
    </row>
    <row r="304" spans="1:65" ht="14.25" x14ac:dyDescent="0.2">
      <c r="A304" s="38" t="s">
        <v>355</v>
      </c>
      <c r="B304" s="31" t="s">
        <v>352</v>
      </c>
      <c r="C304" s="32">
        <v>42828</v>
      </c>
      <c r="D304" s="32">
        <v>42831</v>
      </c>
      <c r="E304" s="33">
        <v>1</v>
      </c>
      <c r="F304" s="32"/>
      <c r="G304" s="27">
        <f t="shared" si="148"/>
        <v>4</v>
      </c>
      <c r="I304" s="39" t="s">
        <v>353</v>
      </c>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c r="AK304" s="18"/>
      <c r="AL304" s="18"/>
      <c r="AM304" s="18"/>
      <c r="AN304" s="18"/>
      <c r="AO304" s="18"/>
      <c r="AP304" s="49"/>
      <c r="AQ304" s="18"/>
      <c r="AR304" s="18"/>
      <c r="AS304" s="18"/>
      <c r="AT304" s="18"/>
      <c r="AU304" s="18"/>
      <c r="AV304" s="18"/>
      <c r="AW304" s="18"/>
      <c r="AX304" s="18"/>
      <c r="AY304" s="18"/>
      <c r="AZ304" s="18"/>
      <c r="BA304" s="18"/>
      <c r="BB304" s="18"/>
      <c r="BC304" s="18"/>
      <c r="BD304" s="18"/>
      <c r="BE304" s="18"/>
      <c r="BF304" s="18"/>
      <c r="BG304" s="18"/>
      <c r="BH304" s="18"/>
      <c r="BI304" s="18"/>
      <c r="BJ304" s="18"/>
      <c r="BK304" s="18"/>
      <c r="BL304" s="18"/>
      <c r="BM304" s="18"/>
    </row>
    <row r="305" spans="1:65" ht="14.25" x14ac:dyDescent="0.2">
      <c r="A305" s="38" t="s">
        <v>335</v>
      </c>
      <c r="B305" s="31" t="s">
        <v>23</v>
      </c>
      <c r="C305" s="32">
        <v>42828</v>
      </c>
      <c r="D305" s="32">
        <v>42828</v>
      </c>
      <c r="E305" s="33">
        <v>1</v>
      </c>
      <c r="F305" s="35">
        <v>42828</v>
      </c>
      <c r="G305" s="27">
        <f t="shared" si="148"/>
        <v>1</v>
      </c>
      <c r="H305" s="28" t="str">
        <f t="shared" ref="H305" si="150">IF(F305-D305&gt;0,F305-D305&amp;"days","0")</f>
        <v>0</v>
      </c>
      <c r="I305" s="39" t="s">
        <v>356</v>
      </c>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c r="AK305" s="18"/>
      <c r="AL305" s="18"/>
      <c r="AM305" s="18"/>
      <c r="AN305" s="18"/>
      <c r="AO305" s="18"/>
      <c r="AP305" s="49"/>
      <c r="AQ305" s="18"/>
      <c r="AR305" s="18"/>
      <c r="AS305" s="18"/>
      <c r="AT305" s="18"/>
      <c r="AU305" s="18"/>
      <c r="AV305" s="18"/>
      <c r="AW305" s="18"/>
      <c r="AX305" s="18"/>
      <c r="AY305" s="18"/>
      <c r="AZ305" s="18"/>
      <c r="BA305" s="18"/>
      <c r="BB305" s="18"/>
      <c r="BC305" s="18"/>
      <c r="BD305" s="18"/>
      <c r="BE305" s="18"/>
      <c r="BF305" s="18"/>
      <c r="BG305" s="18"/>
      <c r="BH305" s="18"/>
      <c r="BI305" s="18"/>
      <c r="BJ305" s="18"/>
      <c r="BK305" s="18"/>
      <c r="BL305" s="18"/>
      <c r="BM305" s="18"/>
    </row>
    <row r="306" spans="1:65" s="2" customFormat="1" ht="24" customHeight="1" x14ac:dyDescent="0.2">
      <c r="A306" s="8" t="s">
        <v>90</v>
      </c>
      <c r="B306" s="22"/>
      <c r="C306" s="13">
        <f>MIN(C307:C308)</f>
        <v>42835</v>
      </c>
      <c r="D306" s="13">
        <f>MAX(D307:D308)</f>
        <v>42839</v>
      </c>
      <c r="E306" s="13"/>
      <c r="F306" s="13"/>
      <c r="G306" s="23"/>
      <c r="H306" s="23"/>
      <c r="I306" s="23"/>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c r="AK306" s="18"/>
      <c r="AL306" s="18"/>
      <c r="AM306" s="18"/>
      <c r="AN306" s="18"/>
      <c r="AO306" s="18"/>
      <c r="AP306" s="49"/>
      <c r="AQ306" s="18"/>
      <c r="AR306" s="18"/>
      <c r="AS306" s="18"/>
      <c r="AT306" s="18"/>
      <c r="AU306" s="18"/>
      <c r="AV306" s="18"/>
      <c r="AW306" s="18"/>
      <c r="AX306" s="18"/>
      <c r="AY306" s="18"/>
      <c r="AZ306" s="18"/>
      <c r="BA306" s="18"/>
      <c r="BB306" s="18"/>
      <c r="BC306" s="18"/>
      <c r="BD306" s="18"/>
      <c r="BE306" s="18"/>
      <c r="BF306" s="18"/>
      <c r="BG306" s="18"/>
      <c r="BH306" s="18"/>
      <c r="BI306" s="18"/>
      <c r="BJ306" s="18"/>
      <c r="BK306" s="18"/>
      <c r="BL306" s="18"/>
      <c r="BM306" s="18"/>
    </row>
    <row r="307" spans="1:65" ht="14.25" x14ac:dyDescent="0.2">
      <c r="A307" s="38" t="s">
        <v>106</v>
      </c>
      <c r="B307" s="31" t="s">
        <v>30</v>
      </c>
      <c r="C307" s="32">
        <v>42835</v>
      </c>
      <c r="D307" s="32">
        <v>42839</v>
      </c>
      <c r="E307" s="33">
        <v>1</v>
      </c>
      <c r="F307" s="32">
        <v>42839</v>
      </c>
      <c r="G307" s="27">
        <f t="shared" ref="G307:G309" si="151">D307-C307+1</f>
        <v>5</v>
      </c>
      <c r="H307" s="28" t="str">
        <f t="shared" ref="H307:H309" si="152">IF(F307-D307&gt;0,F307-D307&amp;"days","0")</f>
        <v>0</v>
      </c>
      <c r="I307" s="39" t="s">
        <v>326</v>
      </c>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c r="AK307" s="18"/>
      <c r="AL307" s="18"/>
      <c r="AM307" s="18"/>
      <c r="AN307" s="18"/>
      <c r="AO307" s="18"/>
      <c r="AP307" s="49"/>
      <c r="AQ307" s="18"/>
      <c r="AR307" s="18"/>
      <c r="AS307" s="18"/>
      <c r="AT307" s="18"/>
      <c r="AU307" s="18"/>
      <c r="AV307" s="18"/>
      <c r="AW307" s="18"/>
      <c r="AX307" s="18"/>
      <c r="AY307" s="18"/>
      <c r="AZ307" s="18"/>
      <c r="BA307" s="18"/>
      <c r="BB307" s="18"/>
      <c r="BC307" s="18"/>
      <c r="BD307" s="18"/>
      <c r="BE307" s="18"/>
      <c r="BF307" s="18"/>
      <c r="BG307" s="18"/>
      <c r="BH307" s="18"/>
      <c r="BI307" s="18"/>
      <c r="BJ307" s="18"/>
      <c r="BK307" s="18"/>
      <c r="BL307" s="18"/>
      <c r="BM307" s="18"/>
    </row>
    <row r="308" spans="1:65" ht="14.25" x14ac:dyDescent="0.2">
      <c r="A308" s="38" t="s">
        <v>19</v>
      </c>
      <c r="B308" s="31" t="s">
        <v>30</v>
      </c>
      <c r="C308" s="32">
        <v>42835</v>
      </c>
      <c r="D308" s="32">
        <v>42839</v>
      </c>
      <c r="E308" s="33">
        <v>1</v>
      </c>
      <c r="F308" s="32">
        <v>42839</v>
      </c>
      <c r="G308" s="27">
        <f t="shared" si="151"/>
        <v>5</v>
      </c>
      <c r="H308" s="28" t="str">
        <f t="shared" si="152"/>
        <v>0</v>
      </c>
      <c r="I308" s="39" t="s">
        <v>370</v>
      </c>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c r="AK308" s="18"/>
      <c r="AL308" s="18"/>
      <c r="AM308" s="18"/>
      <c r="AN308" s="18"/>
      <c r="AO308" s="18"/>
      <c r="AP308" s="49"/>
      <c r="AQ308" s="18"/>
      <c r="AR308" s="18"/>
      <c r="AS308" s="18"/>
      <c r="AT308" s="18"/>
      <c r="AU308" s="18"/>
      <c r="AV308" s="18"/>
      <c r="AW308" s="18"/>
      <c r="AX308" s="18"/>
      <c r="AY308" s="18"/>
      <c r="AZ308" s="18"/>
      <c r="BA308" s="18"/>
      <c r="BB308" s="18"/>
      <c r="BC308" s="18"/>
      <c r="BD308" s="18"/>
      <c r="BE308" s="18"/>
      <c r="BF308" s="18"/>
      <c r="BG308" s="18"/>
      <c r="BH308" s="18"/>
      <c r="BI308" s="18"/>
      <c r="BJ308" s="18"/>
      <c r="BK308" s="18"/>
      <c r="BL308" s="18"/>
      <c r="BM308" s="18"/>
    </row>
    <row r="309" spans="1:65" ht="14.25" x14ac:dyDescent="0.2">
      <c r="A309" s="38" t="s">
        <v>371</v>
      </c>
      <c r="B309" s="31" t="s">
        <v>23</v>
      </c>
      <c r="C309" s="32">
        <v>42836</v>
      </c>
      <c r="D309" s="32">
        <v>42838</v>
      </c>
      <c r="E309" s="33">
        <v>1</v>
      </c>
      <c r="F309" s="35">
        <v>42838</v>
      </c>
      <c r="G309" s="27">
        <f t="shared" si="151"/>
        <v>3</v>
      </c>
      <c r="H309" s="28" t="str">
        <f t="shared" si="152"/>
        <v>0</v>
      </c>
      <c r="I309" s="39" t="s">
        <v>372</v>
      </c>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c r="AK309" s="18"/>
      <c r="AL309" s="18"/>
      <c r="AM309" s="18"/>
      <c r="AN309" s="18"/>
      <c r="AO309" s="18"/>
      <c r="AP309" s="49"/>
      <c r="AQ309" s="18"/>
      <c r="AR309" s="18"/>
      <c r="AS309" s="18"/>
      <c r="AT309" s="18"/>
      <c r="AU309" s="18"/>
      <c r="AV309" s="18"/>
      <c r="AW309" s="18"/>
      <c r="AX309" s="18"/>
      <c r="AY309" s="18"/>
      <c r="AZ309" s="18"/>
      <c r="BA309" s="18"/>
      <c r="BB309" s="18"/>
      <c r="BC309" s="18"/>
      <c r="BD309" s="18"/>
      <c r="BE309" s="18"/>
      <c r="BF309" s="18"/>
      <c r="BG309" s="18"/>
      <c r="BH309" s="18"/>
      <c r="BI309" s="18"/>
      <c r="BJ309" s="18"/>
      <c r="BK309" s="18"/>
      <c r="BL309" s="18"/>
      <c r="BM309" s="18"/>
    </row>
    <row r="310" spans="1:65" s="2" customFormat="1" ht="24" customHeight="1" x14ac:dyDescent="0.2">
      <c r="A310" s="8" t="s">
        <v>90</v>
      </c>
      <c r="B310" s="22"/>
      <c r="C310" s="13">
        <f>MIN(C311:C312)</f>
        <v>42835</v>
      </c>
      <c r="D310" s="13">
        <f>MAX(D311:D312)</f>
        <v>42846</v>
      </c>
      <c r="E310" s="13"/>
      <c r="F310" s="13"/>
      <c r="G310" s="23"/>
      <c r="H310" s="23"/>
      <c r="I310" s="23"/>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c r="AK310" s="18"/>
      <c r="AL310" s="18"/>
      <c r="AM310" s="18"/>
      <c r="AN310" s="18"/>
      <c r="AO310" s="18"/>
      <c r="AP310" s="49"/>
      <c r="AQ310" s="18"/>
      <c r="AR310" s="18"/>
      <c r="AS310" s="18"/>
      <c r="AT310" s="18"/>
      <c r="AU310" s="18"/>
      <c r="AV310" s="18"/>
      <c r="AW310" s="18"/>
      <c r="AX310" s="18"/>
      <c r="AY310" s="18"/>
      <c r="AZ310" s="18"/>
      <c r="BA310" s="18"/>
      <c r="BB310" s="18"/>
      <c r="BC310" s="18"/>
      <c r="BD310" s="18"/>
      <c r="BE310" s="18"/>
      <c r="BF310" s="18"/>
      <c r="BG310" s="18"/>
      <c r="BH310" s="18"/>
      <c r="BI310" s="18"/>
      <c r="BJ310" s="18"/>
      <c r="BK310" s="18"/>
      <c r="BL310" s="18"/>
      <c r="BM310" s="18"/>
    </row>
    <row r="311" spans="1:65" ht="14.25" x14ac:dyDescent="0.2">
      <c r="A311" s="38" t="s">
        <v>406</v>
      </c>
      <c r="B311" s="31" t="s">
        <v>408</v>
      </c>
      <c r="C311" s="32">
        <v>42835</v>
      </c>
      <c r="D311" s="32">
        <v>42846</v>
      </c>
      <c r="E311" s="33">
        <v>1</v>
      </c>
      <c r="F311" s="35">
        <v>42838</v>
      </c>
      <c r="G311" s="27">
        <f t="shared" ref="G311:G313" si="153">D311-C311+1</f>
        <v>12</v>
      </c>
      <c r="H311" s="28" t="str">
        <f t="shared" ref="H311:H313" si="154">IF(F311-D311&gt;0,F311-D311&amp;"days","0")</f>
        <v>0</v>
      </c>
      <c r="I311" s="39" t="s">
        <v>415</v>
      </c>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c r="AK311" s="18"/>
      <c r="AL311" s="18"/>
      <c r="AM311" s="18"/>
      <c r="AN311" s="18"/>
      <c r="AO311" s="18"/>
      <c r="AP311" s="49"/>
      <c r="AQ311" s="18"/>
      <c r="AR311" s="18"/>
      <c r="AS311" s="18"/>
      <c r="AT311" s="18"/>
      <c r="AU311" s="18"/>
      <c r="AV311" s="18"/>
      <c r="AW311" s="18"/>
      <c r="AX311" s="18"/>
      <c r="AY311" s="18"/>
      <c r="AZ311" s="18"/>
      <c r="BA311" s="18"/>
      <c r="BB311" s="18"/>
      <c r="BC311" s="18"/>
      <c r="BD311" s="18"/>
      <c r="BE311" s="18"/>
      <c r="BF311" s="18"/>
      <c r="BG311" s="18"/>
      <c r="BH311" s="18"/>
      <c r="BI311" s="18"/>
      <c r="BJ311" s="18"/>
      <c r="BK311" s="18"/>
      <c r="BL311" s="18"/>
      <c r="BM311" s="18"/>
    </row>
    <row r="312" spans="1:65" ht="14.25" x14ac:dyDescent="0.2">
      <c r="A312" s="38" t="s">
        <v>374</v>
      </c>
      <c r="B312" s="31" t="s">
        <v>375</v>
      </c>
      <c r="C312" s="32">
        <v>42838</v>
      </c>
      <c r="D312" s="32">
        <v>42838</v>
      </c>
      <c r="E312" s="33">
        <v>1</v>
      </c>
      <c r="F312" s="35">
        <v>42838</v>
      </c>
      <c r="G312" s="27">
        <f t="shared" si="153"/>
        <v>1</v>
      </c>
      <c r="H312" s="28" t="str">
        <f t="shared" si="154"/>
        <v>0</v>
      </c>
      <c r="I312" s="39" t="s">
        <v>376</v>
      </c>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c r="AK312" s="18"/>
      <c r="AL312" s="18"/>
      <c r="AM312" s="18"/>
      <c r="AN312" s="18"/>
      <c r="AO312" s="18"/>
      <c r="AP312" s="49"/>
      <c r="AQ312" s="18"/>
      <c r="AR312" s="18"/>
      <c r="AS312" s="18"/>
      <c r="AT312" s="18"/>
      <c r="AU312" s="18"/>
      <c r="AV312" s="18"/>
      <c r="AW312" s="18"/>
      <c r="AX312" s="18"/>
      <c r="AY312" s="18"/>
      <c r="AZ312" s="18"/>
      <c r="BA312" s="18"/>
      <c r="BB312" s="18"/>
      <c r="BC312" s="18"/>
      <c r="BD312" s="18"/>
      <c r="BE312" s="18"/>
      <c r="BF312" s="18"/>
      <c r="BG312" s="18"/>
      <c r="BH312" s="18"/>
      <c r="BI312" s="18"/>
      <c r="BJ312" s="18"/>
      <c r="BK312" s="18"/>
      <c r="BL312" s="18"/>
      <c r="BM312" s="18"/>
    </row>
    <row r="313" spans="1:65" ht="14.25" x14ac:dyDescent="0.2">
      <c r="A313" s="38" t="s">
        <v>377</v>
      </c>
      <c r="B313" s="31" t="s">
        <v>378</v>
      </c>
      <c r="C313" s="32">
        <v>42833</v>
      </c>
      <c r="D313" s="32">
        <v>42838</v>
      </c>
      <c r="E313" s="33">
        <v>1</v>
      </c>
      <c r="F313" s="35">
        <v>42838</v>
      </c>
      <c r="G313" s="27">
        <f t="shared" si="153"/>
        <v>6</v>
      </c>
      <c r="H313" s="28" t="str">
        <f t="shared" si="154"/>
        <v>0</v>
      </c>
      <c r="I313" s="39" t="s">
        <v>379</v>
      </c>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c r="AK313" s="18"/>
      <c r="AL313" s="18"/>
      <c r="AM313" s="18"/>
      <c r="AN313" s="18"/>
      <c r="AO313" s="18"/>
      <c r="AP313" s="49"/>
      <c r="AQ313" s="18"/>
      <c r="AR313" s="18"/>
      <c r="AS313" s="18"/>
      <c r="AT313" s="18"/>
      <c r="AU313" s="18"/>
      <c r="AV313" s="18"/>
      <c r="AW313" s="18"/>
      <c r="AX313" s="18"/>
      <c r="AY313" s="18"/>
      <c r="AZ313" s="18"/>
      <c r="BA313" s="18"/>
      <c r="BB313" s="18"/>
      <c r="BC313" s="18"/>
      <c r="BD313" s="18"/>
      <c r="BE313" s="18"/>
      <c r="BF313" s="18"/>
      <c r="BG313" s="18"/>
      <c r="BH313" s="18"/>
      <c r="BI313" s="18"/>
      <c r="BJ313" s="18"/>
      <c r="BK313" s="18"/>
      <c r="BL313" s="18"/>
      <c r="BM313" s="18"/>
    </row>
    <row r="314" spans="1:65" s="2" customFormat="1" ht="24" customHeight="1" x14ac:dyDescent="0.2">
      <c r="A314" s="8" t="s">
        <v>90</v>
      </c>
      <c r="B314" s="22"/>
      <c r="C314" s="13">
        <f>MIN(C315:C316)</f>
        <v>42842</v>
      </c>
      <c r="D314" s="13">
        <f>MAX(D315:D316)</f>
        <v>42846</v>
      </c>
      <c r="E314" s="13"/>
      <c r="F314" s="13"/>
      <c r="G314" s="23"/>
      <c r="H314" s="23"/>
      <c r="I314" s="23"/>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c r="AP314" s="49"/>
      <c r="AQ314" s="18"/>
      <c r="AR314" s="18"/>
      <c r="AS314" s="18"/>
      <c r="AT314" s="18"/>
      <c r="AU314" s="18"/>
      <c r="AV314" s="18"/>
      <c r="AW314" s="18"/>
      <c r="AX314" s="18"/>
      <c r="AY314" s="18"/>
      <c r="AZ314" s="18"/>
      <c r="BA314" s="18"/>
      <c r="BB314" s="18"/>
      <c r="BC314" s="18"/>
      <c r="BD314" s="18"/>
      <c r="BE314" s="18"/>
      <c r="BF314" s="18"/>
      <c r="BG314" s="18"/>
      <c r="BH314" s="18"/>
      <c r="BI314" s="18"/>
      <c r="BJ314" s="18"/>
      <c r="BK314" s="18"/>
      <c r="BL314" s="18"/>
      <c r="BM314" s="18"/>
    </row>
    <row r="315" spans="1:65" ht="14.25" x14ac:dyDescent="0.2">
      <c r="A315" s="38" t="s">
        <v>380</v>
      </c>
      <c r="B315" s="31" t="s">
        <v>23</v>
      </c>
      <c r="C315" s="32">
        <v>42842</v>
      </c>
      <c r="D315" s="32">
        <v>42846</v>
      </c>
      <c r="E315" s="33">
        <v>1</v>
      </c>
      <c r="F315" s="35">
        <v>42846</v>
      </c>
      <c r="G315" s="27">
        <f t="shared" ref="G315" si="155">D315-C315+1</f>
        <v>5</v>
      </c>
      <c r="H315" s="28" t="str">
        <f t="shared" ref="H315" si="156">IF(F315-D315&gt;0,F315-D315&amp;"days","0")</f>
        <v>0</v>
      </c>
      <c r="I315" s="39" t="s">
        <v>381</v>
      </c>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c r="AK315" s="18"/>
      <c r="AL315" s="18"/>
      <c r="AM315" s="18"/>
      <c r="AN315" s="18"/>
      <c r="AO315" s="18"/>
      <c r="AP315" s="49"/>
      <c r="AQ315" s="18"/>
      <c r="AR315" s="18"/>
      <c r="AS315" s="18"/>
      <c r="AT315" s="18"/>
      <c r="AU315" s="18"/>
      <c r="AV315" s="18"/>
      <c r="AW315" s="18"/>
      <c r="AX315" s="18"/>
      <c r="AY315" s="18"/>
      <c r="AZ315" s="18"/>
      <c r="BA315" s="18"/>
      <c r="BB315" s="18"/>
      <c r="BC315" s="18"/>
      <c r="BD315" s="18"/>
      <c r="BE315" s="18"/>
      <c r="BF315" s="18"/>
      <c r="BG315" s="18"/>
      <c r="BH315" s="18"/>
      <c r="BI315" s="18"/>
      <c r="BJ315" s="18"/>
      <c r="BK315" s="18"/>
      <c r="BL315" s="18"/>
      <c r="BM315" s="18"/>
    </row>
    <row r="316" spans="1:65" ht="14.25" x14ac:dyDescent="0.2">
      <c r="A316" s="38" t="s">
        <v>382</v>
      </c>
      <c r="B316" s="31" t="s">
        <v>23</v>
      </c>
      <c r="C316" s="32">
        <v>42842</v>
      </c>
      <c r="D316" s="32">
        <v>42843</v>
      </c>
      <c r="E316" s="33">
        <v>1</v>
      </c>
      <c r="F316" s="35">
        <v>42843</v>
      </c>
      <c r="G316" s="27">
        <f t="shared" ref="G316:G319" si="157">D316-C316+1</f>
        <v>2</v>
      </c>
      <c r="H316" s="28" t="str">
        <f t="shared" ref="H316:H323" si="158">IF(F316-D316&gt;0,F316-D316&amp;"days","0")</f>
        <v>0</v>
      </c>
      <c r="I316" s="39" t="s">
        <v>383</v>
      </c>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c r="AK316" s="18"/>
      <c r="AL316" s="18"/>
      <c r="AM316" s="18"/>
      <c r="AN316" s="18"/>
      <c r="AO316" s="18"/>
      <c r="AP316" s="49"/>
      <c r="AQ316" s="18"/>
      <c r="AR316" s="18"/>
      <c r="AS316" s="18"/>
      <c r="AT316" s="18"/>
      <c r="AU316" s="18"/>
      <c r="AV316" s="18"/>
      <c r="AW316" s="18"/>
      <c r="AX316" s="18"/>
      <c r="AY316" s="18"/>
      <c r="AZ316" s="18"/>
      <c r="BA316" s="18"/>
      <c r="BB316" s="18"/>
      <c r="BC316" s="18"/>
      <c r="BD316" s="18"/>
      <c r="BE316" s="18"/>
      <c r="BF316" s="18"/>
      <c r="BG316" s="18"/>
      <c r="BH316" s="18"/>
      <c r="BI316" s="18"/>
      <c r="BJ316" s="18"/>
      <c r="BK316" s="18"/>
      <c r="BL316" s="18"/>
      <c r="BM316" s="18"/>
    </row>
    <row r="317" spans="1:65" ht="14.25" x14ac:dyDescent="0.2">
      <c r="A317" s="38" t="s">
        <v>106</v>
      </c>
      <c r="B317" s="31" t="s">
        <v>30</v>
      </c>
      <c r="C317" s="32">
        <v>42842</v>
      </c>
      <c r="D317" s="32">
        <v>42846</v>
      </c>
      <c r="E317" s="33">
        <v>1</v>
      </c>
      <c r="F317" s="32">
        <v>42839</v>
      </c>
      <c r="G317" s="27">
        <f t="shared" si="157"/>
        <v>5</v>
      </c>
      <c r="H317" s="28" t="str">
        <f t="shared" si="158"/>
        <v>0</v>
      </c>
      <c r="I317" s="39" t="s">
        <v>326</v>
      </c>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c r="AK317" s="18"/>
      <c r="AL317" s="18"/>
      <c r="AM317" s="18"/>
      <c r="AN317" s="18"/>
      <c r="AO317" s="18"/>
      <c r="AP317" s="49"/>
      <c r="AQ317" s="18"/>
      <c r="AR317" s="18"/>
      <c r="AS317" s="18"/>
      <c r="AT317" s="18"/>
      <c r="AU317" s="18"/>
      <c r="AV317" s="18"/>
      <c r="AW317" s="18"/>
      <c r="AX317" s="18"/>
      <c r="AY317" s="18"/>
      <c r="AZ317" s="18"/>
      <c r="BA317" s="18"/>
      <c r="BB317" s="18"/>
      <c r="BC317" s="18"/>
      <c r="BD317" s="18"/>
      <c r="BE317" s="18"/>
      <c r="BF317" s="18"/>
      <c r="BG317" s="18"/>
      <c r="BH317" s="18"/>
      <c r="BI317" s="18"/>
      <c r="BJ317" s="18"/>
      <c r="BK317" s="18"/>
      <c r="BL317" s="18"/>
      <c r="BM317" s="18"/>
    </row>
    <row r="318" spans="1:65" ht="14.25" x14ac:dyDescent="0.2">
      <c r="A318" s="38" t="s">
        <v>403</v>
      </c>
      <c r="B318" s="31" t="s">
        <v>404</v>
      </c>
      <c r="C318" s="32">
        <v>42842</v>
      </c>
      <c r="D318" s="32">
        <v>42843</v>
      </c>
      <c r="E318" s="33">
        <v>1</v>
      </c>
      <c r="F318" s="32">
        <v>42839</v>
      </c>
      <c r="G318" s="27">
        <f t="shared" si="157"/>
        <v>2</v>
      </c>
      <c r="H318" s="28" t="str">
        <f t="shared" si="158"/>
        <v>0</v>
      </c>
      <c r="I318" s="39" t="s">
        <v>405</v>
      </c>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c r="AK318" s="18"/>
      <c r="AL318" s="18"/>
      <c r="AM318" s="18"/>
      <c r="AN318" s="18"/>
      <c r="AO318" s="18"/>
      <c r="AP318" s="49"/>
      <c r="AQ318" s="18"/>
      <c r="AR318" s="18"/>
      <c r="AS318" s="18"/>
      <c r="AT318" s="18"/>
      <c r="AU318" s="18"/>
      <c r="AV318" s="18"/>
      <c r="AW318" s="18"/>
      <c r="AX318" s="18"/>
      <c r="AY318" s="18"/>
      <c r="AZ318" s="18"/>
      <c r="BA318" s="18"/>
      <c r="BB318" s="18"/>
      <c r="BC318" s="18"/>
      <c r="BD318" s="18"/>
      <c r="BE318" s="18"/>
      <c r="BF318" s="18"/>
      <c r="BG318" s="18"/>
      <c r="BH318" s="18"/>
      <c r="BI318" s="18"/>
      <c r="BJ318" s="18"/>
      <c r="BK318" s="18"/>
      <c r="BL318" s="18"/>
      <c r="BM318" s="18"/>
    </row>
    <row r="319" spans="1:65" ht="14.25" x14ac:dyDescent="0.2">
      <c r="A319" s="38" t="s">
        <v>407</v>
      </c>
      <c r="B319" s="31" t="s">
        <v>409</v>
      </c>
      <c r="C319" s="32">
        <v>42835</v>
      </c>
      <c r="D319" s="32">
        <v>42846</v>
      </c>
      <c r="E319" s="33">
        <v>1</v>
      </c>
      <c r="F319" s="32">
        <v>42839</v>
      </c>
      <c r="G319" s="27">
        <f t="shared" si="157"/>
        <v>12</v>
      </c>
      <c r="H319" s="28" t="str">
        <f t="shared" si="158"/>
        <v>0</v>
      </c>
      <c r="I319" s="39" t="s">
        <v>416</v>
      </c>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c r="AK319" s="18"/>
      <c r="AL319" s="18"/>
      <c r="AM319" s="18"/>
      <c r="AN319" s="18"/>
      <c r="AO319" s="18"/>
      <c r="AP319" s="49"/>
      <c r="AQ319" s="18"/>
      <c r="AR319" s="18"/>
      <c r="AS319" s="18"/>
      <c r="AT319" s="18"/>
      <c r="AU319" s="18"/>
      <c r="AV319" s="18"/>
      <c r="AW319" s="18"/>
      <c r="AX319" s="18"/>
      <c r="AY319" s="18"/>
      <c r="AZ319" s="18"/>
      <c r="BA319" s="18"/>
      <c r="BB319" s="18"/>
      <c r="BC319" s="18"/>
      <c r="BD319" s="18"/>
      <c r="BE319" s="18"/>
      <c r="BF319" s="18"/>
      <c r="BG319" s="18"/>
      <c r="BH319" s="18"/>
      <c r="BI319" s="18"/>
      <c r="BJ319" s="18"/>
      <c r="BK319" s="18"/>
      <c r="BL319" s="18"/>
      <c r="BM319" s="18"/>
    </row>
    <row r="320" spans="1:65" ht="14.25" x14ac:dyDescent="0.2">
      <c r="A320" s="38" t="s">
        <v>410</v>
      </c>
      <c r="B320" s="31" t="s">
        <v>411</v>
      </c>
      <c r="C320" s="32">
        <v>42843</v>
      </c>
      <c r="D320" s="32">
        <v>42843</v>
      </c>
      <c r="E320" s="33">
        <v>1</v>
      </c>
      <c r="F320" s="35">
        <v>42843</v>
      </c>
      <c r="G320" s="27">
        <f t="shared" ref="G320" si="159">D320-C320+1</f>
        <v>1</v>
      </c>
      <c r="H320" s="28" t="str">
        <f t="shared" si="158"/>
        <v>0</v>
      </c>
      <c r="I320" s="39" t="s">
        <v>412</v>
      </c>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c r="AK320" s="18"/>
      <c r="AL320" s="18"/>
      <c r="AM320" s="18"/>
      <c r="AN320" s="18"/>
      <c r="AO320" s="18"/>
      <c r="AP320" s="49"/>
      <c r="AQ320" s="18"/>
      <c r="AR320" s="18"/>
      <c r="AS320" s="18"/>
      <c r="AT320" s="18"/>
      <c r="AU320" s="18"/>
      <c r="AV320" s="18"/>
      <c r="AW320" s="18"/>
      <c r="AX320" s="18"/>
      <c r="AY320" s="18"/>
      <c r="AZ320" s="18"/>
      <c r="BA320" s="18"/>
      <c r="BB320" s="18"/>
      <c r="BC320" s="18"/>
      <c r="BD320" s="18"/>
      <c r="BE320" s="18"/>
      <c r="BF320" s="18"/>
      <c r="BG320" s="18"/>
      <c r="BH320" s="18"/>
      <c r="BI320" s="18"/>
      <c r="BJ320" s="18"/>
      <c r="BK320" s="18"/>
      <c r="BL320" s="18"/>
      <c r="BM320" s="18"/>
    </row>
    <row r="321" spans="1:65" ht="14.25" x14ac:dyDescent="0.2">
      <c r="A321" s="38" t="s">
        <v>413</v>
      </c>
      <c r="B321" s="31" t="s">
        <v>411</v>
      </c>
      <c r="C321" s="32">
        <v>42844</v>
      </c>
      <c r="D321" s="32">
        <v>42844</v>
      </c>
      <c r="E321" s="33">
        <v>1</v>
      </c>
      <c r="F321" s="35">
        <v>42844</v>
      </c>
      <c r="G321" s="27">
        <f t="shared" ref="G321" si="160">D321-C321+1</f>
        <v>1</v>
      </c>
      <c r="H321" s="28" t="str">
        <f t="shared" si="158"/>
        <v>0</v>
      </c>
      <c r="I321" s="39" t="s">
        <v>414</v>
      </c>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c r="AK321" s="18"/>
      <c r="AL321" s="18"/>
      <c r="AM321" s="18"/>
      <c r="AN321" s="18"/>
      <c r="AO321" s="18"/>
      <c r="AP321" s="49"/>
      <c r="AQ321" s="18"/>
      <c r="AR321" s="18"/>
      <c r="AS321" s="18"/>
      <c r="AT321" s="18"/>
      <c r="AU321" s="18"/>
      <c r="AV321" s="18"/>
      <c r="AW321" s="18"/>
      <c r="AX321" s="18"/>
      <c r="AY321" s="18"/>
      <c r="AZ321" s="18"/>
      <c r="BA321" s="18"/>
      <c r="BB321" s="18"/>
      <c r="BC321" s="18"/>
      <c r="BD321" s="18"/>
      <c r="BE321" s="18"/>
      <c r="BF321" s="18"/>
      <c r="BG321" s="18"/>
      <c r="BH321" s="18"/>
      <c r="BI321" s="18"/>
      <c r="BJ321" s="18"/>
      <c r="BK321" s="18"/>
      <c r="BL321" s="18"/>
      <c r="BM321" s="18"/>
    </row>
    <row r="322" spans="1:65" ht="14.25" x14ac:dyDescent="0.2">
      <c r="A322" s="38" t="s">
        <v>417</v>
      </c>
      <c r="B322" s="31" t="s">
        <v>23</v>
      </c>
      <c r="C322" s="32">
        <v>42851</v>
      </c>
      <c r="D322" s="32">
        <v>42852</v>
      </c>
      <c r="E322" s="33">
        <v>1</v>
      </c>
      <c r="F322" s="35">
        <v>42852</v>
      </c>
      <c r="G322" s="27">
        <f t="shared" ref="G322" si="161">D322-C322+1</f>
        <v>2</v>
      </c>
      <c r="H322" s="28" t="str">
        <f t="shared" si="158"/>
        <v>0</v>
      </c>
      <c r="I322" s="39" t="s">
        <v>418</v>
      </c>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c r="AK322" s="18"/>
      <c r="AL322" s="18"/>
      <c r="AM322" s="18"/>
      <c r="AN322" s="18"/>
      <c r="AO322" s="18"/>
      <c r="AP322" s="49"/>
      <c r="AQ322" s="18"/>
      <c r="AR322" s="18"/>
      <c r="AS322" s="18"/>
      <c r="AT322" s="18"/>
      <c r="AU322" s="18"/>
      <c r="AV322" s="18"/>
      <c r="AW322" s="18"/>
      <c r="AX322" s="18"/>
      <c r="AY322" s="18"/>
      <c r="AZ322" s="18"/>
      <c r="BA322" s="18"/>
      <c r="BB322" s="18"/>
      <c r="BC322" s="18"/>
      <c r="BD322" s="18"/>
      <c r="BE322" s="18"/>
      <c r="BF322" s="18"/>
      <c r="BG322" s="18"/>
      <c r="BH322" s="18"/>
      <c r="BI322" s="18"/>
      <c r="BJ322" s="18"/>
      <c r="BK322" s="18"/>
      <c r="BL322" s="18"/>
      <c r="BM322" s="18"/>
    </row>
    <row r="323" spans="1:65" ht="14.25" x14ac:dyDescent="0.2">
      <c r="A323" s="38" t="s">
        <v>419</v>
      </c>
      <c r="B323" s="31" t="s">
        <v>420</v>
      </c>
      <c r="C323" s="32">
        <v>42837</v>
      </c>
      <c r="D323" s="32">
        <v>42852</v>
      </c>
      <c r="E323" s="33">
        <v>1</v>
      </c>
      <c r="F323" s="35"/>
      <c r="G323" s="27"/>
      <c r="H323" s="28" t="str">
        <f t="shared" si="158"/>
        <v>0</v>
      </c>
      <c r="I323" s="39" t="s">
        <v>421</v>
      </c>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c r="AK323" s="18"/>
      <c r="AL323" s="18"/>
      <c r="AM323" s="18"/>
      <c r="AN323" s="18"/>
      <c r="AO323" s="18"/>
      <c r="AP323" s="49"/>
      <c r="AQ323" s="18"/>
      <c r="AR323" s="18"/>
      <c r="AS323" s="18"/>
      <c r="AT323" s="18"/>
      <c r="AU323" s="18"/>
      <c r="AV323" s="18"/>
      <c r="AW323" s="18"/>
      <c r="AX323" s="18"/>
      <c r="AY323" s="18"/>
      <c r="AZ323" s="18"/>
      <c r="BA323" s="18"/>
      <c r="BB323" s="18"/>
      <c r="BC323" s="18"/>
      <c r="BD323" s="18"/>
      <c r="BE323" s="18"/>
      <c r="BF323" s="18"/>
      <c r="BG323" s="18"/>
      <c r="BH323" s="18"/>
      <c r="BI323" s="18"/>
      <c r="BJ323" s="18"/>
      <c r="BK323" s="18"/>
      <c r="BL323" s="18"/>
      <c r="BM323" s="18"/>
    </row>
    <row r="324" spans="1:65" s="2" customFormat="1" ht="24" customHeight="1" x14ac:dyDescent="0.2">
      <c r="A324" s="8" t="s">
        <v>90</v>
      </c>
      <c r="B324" s="22"/>
      <c r="C324" s="13">
        <f>MIN(C325:C326)</f>
        <v>42849</v>
      </c>
      <c r="D324" s="13">
        <f>MAX(D325:D326)</f>
        <v>42853</v>
      </c>
      <c r="E324" s="13"/>
      <c r="F324" s="13"/>
      <c r="G324" s="23"/>
      <c r="H324" s="23"/>
      <c r="I324" s="23"/>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c r="AK324" s="18"/>
      <c r="AL324" s="18"/>
      <c r="AM324" s="18"/>
      <c r="AN324" s="18"/>
      <c r="AO324" s="18"/>
      <c r="AP324" s="49"/>
      <c r="AQ324" s="18"/>
      <c r="AR324" s="18"/>
      <c r="AS324" s="18"/>
      <c r="AT324" s="18"/>
      <c r="AU324" s="18"/>
      <c r="AV324" s="18"/>
      <c r="AW324" s="18"/>
      <c r="AX324" s="18"/>
      <c r="AY324" s="18"/>
      <c r="AZ324" s="18"/>
      <c r="BA324" s="18"/>
      <c r="BB324" s="18"/>
      <c r="BC324" s="18"/>
      <c r="BD324" s="18"/>
      <c r="BE324" s="18"/>
      <c r="BF324" s="18"/>
      <c r="BG324" s="18"/>
      <c r="BH324" s="18"/>
      <c r="BI324" s="18"/>
      <c r="BJ324" s="18"/>
      <c r="BK324" s="18"/>
      <c r="BL324" s="18"/>
      <c r="BM324" s="18"/>
    </row>
    <row r="325" spans="1:65" ht="14.25" x14ac:dyDescent="0.2">
      <c r="A325" s="38" t="s">
        <v>106</v>
      </c>
      <c r="B325" s="31" t="s">
        <v>30</v>
      </c>
      <c r="C325" s="32">
        <v>42849</v>
      </c>
      <c r="D325" s="32">
        <v>42853</v>
      </c>
      <c r="E325" s="33">
        <v>1</v>
      </c>
      <c r="F325" s="32">
        <v>42839</v>
      </c>
      <c r="G325" s="27">
        <f t="shared" ref="G325:G326" si="162">D325-C325+1</f>
        <v>5</v>
      </c>
      <c r="H325" s="28" t="str">
        <f t="shared" ref="H325:H326" si="163">IF(F325-D325&gt;0,F325-D325&amp;"days","0")</f>
        <v>0</v>
      </c>
      <c r="I325" s="39" t="s">
        <v>422</v>
      </c>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c r="AK325" s="18"/>
      <c r="AL325" s="18"/>
      <c r="AM325" s="18"/>
      <c r="AN325" s="18"/>
      <c r="AO325" s="18"/>
      <c r="AP325" s="49"/>
      <c r="AQ325" s="18"/>
      <c r="AR325" s="18"/>
      <c r="AS325" s="18"/>
      <c r="AT325" s="18"/>
      <c r="AU325" s="18"/>
      <c r="AV325" s="18"/>
      <c r="AW325" s="18"/>
      <c r="AX325" s="18"/>
      <c r="AY325" s="18"/>
      <c r="AZ325" s="18"/>
      <c r="BA325" s="18"/>
      <c r="BB325" s="18"/>
      <c r="BC325" s="18"/>
      <c r="BD325" s="18"/>
      <c r="BE325" s="18"/>
      <c r="BF325" s="18"/>
      <c r="BG325" s="18"/>
      <c r="BH325" s="18"/>
      <c r="BI325" s="18"/>
      <c r="BJ325" s="18"/>
      <c r="BK325" s="18"/>
      <c r="BL325" s="18"/>
      <c r="BM325" s="18"/>
    </row>
    <row r="326" spans="1:65" ht="14.25" x14ac:dyDescent="0.2">
      <c r="A326" s="38" t="s">
        <v>423</v>
      </c>
      <c r="B326" s="31" t="s">
        <v>30</v>
      </c>
      <c r="C326" s="32">
        <v>42849</v>
      </c>
      <c r="D326" s="32">
        <v>42853</v>
      </c>
      <c r="E326" s="33">
        <v>1</v>
      </c>
      <c r="F326" s="32">
        <v>42839</v>
      </c>
      <c r="G326" s="27">
        <f t="shared" si="162"/>
        <v>5</v>
      </c>
      <c r="H326" s="28" t="str">
        <f t="shared" si="163"/>
        <v>0</v>
      </c>
      <c r="I326" s="39" t="s">
        <v>424</v>
      </c>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c r="AK326" s="18"/>
      <c r="AL326" s="18"/>
      <c r="AM326" s="18"/>
      <c r="AN326" s="18"/>
      <c r="AO326" s="18"/>
      <c r="AP326" s="49"/>
      <c r="AQ326" s="18"/>
      <c r="AR326" s="18"/>
      <c r="AS326" s="18"/>
      <c r="AT326" s="18"/>
      <c r="AU326" s="18"/>
      <c r="AV326" s="18"/>
      <c r="AW326" s="18"/>
      <c r="AX326" s="18"/>
      <c r="AY326" s="18"/>
      <c r="AZ326" s="18"/>
      <c r="BA326" s="18"/>
      <c r="BB326" s="18"/>
      <c r="BC326" s="18"/>
      <c r="BD326" s="18"/>
      <c r="BE326" s="18"/>
      <c r="BF326" s="18"/>
      <c r="BG326" s="18"/>
      <c r="BH326" s="18"/>
      <c r="BI326" s="18"/>
      <c r="BJ326" s="18"/>
      <c r="BK326" s="18"/>
      <c r="BL326" s="18"/>
      <c r="BM326" s="18"/>
    </row>
    <row r="327" spans="1:65" ht="14.25" x14ac:dyDescent="0.2">
      <c r="A327" s="38" t="s">
        <v>425</v>
      </c>
      <c r="B327" s="31" t="s">
        <v>30</v>
      </c>
      <c r="C327" s="32">
        <v>42849</v>
      </c>
      <c r="D327" s="32">
        <v>42853</v>
      </c>
      <c r="E327" s="33">
        <v>1</v>
      </c>
      <c r="F327" s="32">
        <v>42839</v>
      </c>
      <c r="G327" s="27">
        <f t="shared" ref="G327:G328" si="164">D327-C327+1</f>
        <v>5</v>
      </c>
      <c r="H327" s="28" t="str">
        <f t="shared" ref="H327:H328" si="165">IF(F327-D327&gt;0,F327-D327&amp;"days","0")</f>
        <v>0</v>
      </c>
      <c r="I327" s="39" t="s">
        <v>426</v>
      </c>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c r="AK327" s="18"/>
      <c r="AL327" s="18"/>
      <c r="AM327" s="18"/>
      <c r="AN327" s="18"/>
      <c r="AO327" s="18"/>
      <c r="AP327" s="49"/>
      <c r="AQ327" s="18"/>
      <c r="AR327" s="18"/>
      <c r="AS327" s="18"/>
      <c r="AT327" s="18"/>
      <c r="AU327" s="18"/>
      <c r="AV327" s="18"/>
      <c r="AW327" s="18"/>
      <c r="AX327" s="18"/>
      <c r="AY327" s="18"/>
      <c r="AZ327" s="18"/>
      <c r="BA327" s="18"/>
      <c r="BB327" s="18"/>
      <c r="BC327" s="18"/>
      <c r="BD327" s="18"/>
      <c r="BE327" s="18"/>
      <c r="BF327" s="18"/>
      <c r="BG327" s="18"/>
      <c r="BH327" s="18"/>
      <c r="BI327" s="18"/>
      <c r="BJ327" s="18"/>
      <c r="BK327" s="18"/>
      <c r="BL327" s="18"/>
      <c r="BM327" s="18"/>
    </row>
    <row r="328" spans="1:65" ht="14.25" x14ac:dyDescent="0.2">
      <c r="A328" s="38" t="s">
        <v>54</v>
      </c>
      <c r="B328" s="31" t="s">
        <v>427</v>
      </c>
      <c r="C328" s="32">
        <v>42849</v>
      </c>
      <c r="D328" s="32">
        <v>42853</v>
      </c>
      <c r="E328" s="33">
        <v>1</v>
      </c>
      <c r="F328" s="32">
        <v>42839</v>
      </c>
      <c r="G328" s="27">
        <f t="shared" si="164"/>
        <v>5</v>
      </c>
      <c r="H328" s="28" t="str">
        <f t="shared" si="165"/>
        <v>0</v>
      </c>
      <c r="I328" s="39" t="s">
        <v>459</v>
      </c>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c r="AK328" s="18"/>
      <c r="AL328" s="18"/>
      <c r="AM328" s="18"/>
      <c r="AN328" s="18"/>
      <c r="AO328" s="18"/>
      <c r="AP328" s="49"/>
      <c r="AQ328" s="18"/>
      <c r="AR328" s="18"/>
      <c r="AS328" s="18"/>
      <c r="AT328" s="18"/>
      <c r="AU328" s="18"/>
      <c r="AV328" s="18"/>
      <c r="AW328" s="18"/>
      <c r="AX328" s="18"/>
      <c r="AY328" s="18"/>
      <c r="AZ328" s="18"/>
      <c r="BA328" s="18"/>
      <c r="BB328" s="18"/>
      <c r="BC328" s="18"/>
      <c r="BD328" s="18"/>
      <c r="BE328" s="18"/>
      <c r="BF328" s="18"/>
      <c r="BG328" s="18"/>
      <c r="BH328" s="18"/>
      <c r="BI328" s="18"/>
      <c r="BJ328" s="18"/>
      <c r="BK328" s="18"/>
      <c r="BL328" s="18"/>
      <c r="BM328" s="18"/>
    </row>
    <row r="329" spans="1:65" s="2" customFormat="1" ht="24" customHeight="1" x14ac:dyDescent="0.2">
      <c r="A329" s="8" t="s">
        <v>90</v>
      </c>
      <c r="B329" s="22"/>
      <c r="C329" s="13">
        <f>MIN(C330:C330)</f>
        <v>42856</v>
      </c>
      <c r="D329" s="13">
        <f>MAX(D330:D330)</f>
        <v>42860</v>
      </c>
      <c r="E329" s="13"/>
      <c r="F329" s="13"/>
      <c r="G329" s="23"/>
      <c r="H329" s="23"/>
      <c r="I329" s="23"/>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c r="AK329" s="18"/>
      <c r="AL329" s="18"/>
      <c r="AM329" s="18"/>
      <c r="AN329" s="18"/>
      <c r="AO329" s="18"/>
      <c r="AP329" s="49"/>
      <c r="AQ329" s="18"/>
      <c r="AR329" s="18"/>
      <c r="AS329" s="18"/>
      <c r="AT329" s="18"/>
      <c r="AU329" s="18"/>
      <c r="AV329" s="18"/>
      <c r="AW329" s="18"/>
      <c r="AX329" s="18"/>
      <c r="AY329" s="18"/>
      <c r="AZ329" s="18"/>
      <c r="BA329" s="18"/>
      <c r="BB329" s="18"/>
      <c r="BC329" s="18"/>
      <c r="BD329" s="18"/>
      <c r="BE329" s="18"/>
      <c r="BF329" s="18"/>
      <c r="BG329" s="18"/>
      <c r="BH329" s="18"/>
      <c r="BI329" s="18"/>
      <c r="BJ329" s="18"/>
      <c r="BK329" s="18"/>
      <c r="BL329" s="18"/>
      <c r="BM329" s="18"/>
    </row>
    <row r="330" spans="1:65" ht="14.25" x14ac:dyDescent="0.2">
      <c r="A330" s="38" t="s">
        <v>65</v>
      </c>
      <c r="B330" s="31" t="s">
        <v>30</v>
      </c>
      <c r="C330" s="32">
        <v>42856</v>
      </c>
      <c r="D330" s="32">
        <v>42860</v>
      </c>
      <c r="E330" s="33">
        <v>1</v>
      </c>
      <c r="F330" s="32">
        <v>42860</v>
      </c>
      <c r="G330" s="27">
        <f t="shared" ref="G330" si="166">D330-C330+1</f>
        <v>5</v>
      </c>
      <c r="H330" s="28" t="str">
        <f t="shared" ref="H330:H336" si="167">IF(F330-D330&gt;0,F330-D330&amp;"days","0")</f>
        <v>0</v>
      </c>
      <c r="I330" s="39" t="s">
        <v>424</v>
      </c>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c r="AK330" s="18"/>
      <c r="AL330" s="18"/>
      <c r="AM330" s="18"/>
      <c r="AN330" s="18"/>
      <c r="AO330" s="18"/>
      <c r="AP330" s="49"/>
      <c r="AQ330" s="18"/>
      <c r="AR330" s="18"/>
      <c r="AS330" s="18"/>
      <c r="AT330" s="18"/>
      <c r="AU330" s="18"/>
      <c r="AV330" s="18"/>
      <c r="AW330" s="18"/>
      <c r="AX330" s="18"/>
      <c r="AY330" s="18"/>
      <c r="AZ330" s="18"/>
      <c r="BA330" s="18"/>
      <c r="BB330" s="18"/>
      <c r="BC330" s="18"/>
      <c r="BD330" s="18"/>
      <c r="BE330" s="18"/>
      <c r="BF330" s="18"/>
      <c r="BG330" s="18"/>
      <c r="BH330" s="18"/>
      <c r="BI330" s="18"/>
      <c r="BJ330" s="18"/>
      <c r="BK330" s="18"/>
      <c r="BL330" s="18"/>
      <c r="BM330" s="18"/>
    </row>
    <row r="331" spans="1:65" ht="14.25" x14ac:dyDescent="0.2">
      <c r="A331" s="38" t="s">
        <v>455</v>
      </c>
      <c r="B331" s="31" t="s">
        <v>23</v>
      </c>
      <c r="C331" s="32">
        <v>42858</v>
      </c>
      <c r="D331" s="32">
        <v>42860</v>
      </c>
      <c r="E331" s="33">
        <v>1</v>
      </c>
      <c r="F331" s="32">
        <v>42860</v>
      </c>
      <c r="G331" s="27">
        <f t="shared" ref="G331" si="168">D331-C331+1</f>
        <v>3</v>
      </c>
      <c r="H331" s="28" t="str">
        <f t="shared" si="167"/>
        <v>0</v>
      </c>
      <c r="I331" s="39" t="s">
        <v>456</v>
      </c>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c r="AK331" s="18"/>
      <c r="AL331" s="18"/>
      <c r="AM331" s="18"/>
      <c r="AN331" s="18"/>
      <c r="AO331" s="18"/>
      <c r="AP331" s="49"/>
      <c r="AQ331" s="18"/>
      <c r="AR331" s="18"/>
      <c r="AS331" s="18"/>
      <c r="AT331" s="18"/>
      <c r="AU331" s="18"/>
      <c r="AV331" s="18"/>
      <c r="AW331" s="18"/>
      <c r="AX331" s="18"/>
      <c r="AY331" s="18"/>
      <c r="AZ331" s="18"/>
      <c r="BA331" s="18"/>
      <c r="BB331" s="18"/>
      <c r="BC331" s="18"/>
      <c r="BD331" s="18"/>
      <c r="BE331" s="18"/>
      <c r="BF331" s="18"/>
      <c r="BG331" s="18"/>
      <c r="BH331" s="18"/>
      <c r="BI331" s="18"/>
      <c r="BJ331" s="18"/>
      <c r="BK331" s="18"/>
      <c r="BL331" s="18"/>
      <c r="BM331" s="18"/>
    </row>
    <row r="332" spans="1:65" ht="14.25" x14ac:dyDescent="0.2">
      <c r="A332" s="38" t="s">
        <v>457</v>
      </c>
      <c r="B332" s="31" t="s">
        <v>23</v>
      </c>
      <c r="C332" s="32">
        <v>42857</v>
      </c>
      <c r="D332" s="32">
        <v>42858</v>
      </c>
      <c r="E332" s="33">
        <v>1</v>
      </c>
      <c r="F332" s="32">
        <v>42860</v>
      </c>
      <c r="G332" s="27">
        <f t="shared" ref="G332:G336" si="169">D332-C332+1</f>
        <v>2</v>
      </c>
      <c r="H332" s="28" t="str">
        <f t="shared" si="167"/>
        <v>2days</v>
      </c>
      <c r="I332" s="39" t="s">
        <v>458</v>
      </c>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c r="AK332" s="18"/>
      <c r="AL332" s="18"/>
      <c r="AM332" s="18"/>
      <c r="AN332" s="18"/>
      <c r="AO332" s="18"/>
      <c r="AP332" s="49"/>
      <c r="AQ332" s="18"/>
      <c r="AR332" s="18"/>
      <c r="AS332" s="18"/>
      <c r="AT332" s="18"/>
      <c r="AU332" s="18"/>
      <c r="AV332" s="18"/>
      <c r="AW332" s="18"/>
      <c r="AX332" s="18"/>
      <c r="AY332" s="18"/>
      <c r="AZ332" s="18"/>
      <c r="BA332" s="18"/>
      <c r="BB332" s="18"/>
      <c r="BC332" s="18"/>
      <c r="BD332" s="18"/>
      <c r="BE332" s="18"/>
      <c r="BF332" s="18"/>
      <c r="BG332" s="18"/>
      <c r="BH332" s="18"/>
      <c r="BI332" s="18"/>
      <c r="BJ332" s="18"/>
      <c r="BK332" s="18"/>
      <c r="BL332" s="18"/>
      <c r="BM332" s="18"/>
    </row>
    <row r="333" spans="1:65" ht="14.25" x14ac:dyDescent="0.2">
      <c r="A333" s="38" t="s">
        <v>24</v>
      </c>
      <c r="B333" s="31" t="s">
        <v>427</v>
      </c>
      <c r="C333" s="32">
        <v>42857</v>
      </c>
      <c r="D333" s="32">
        <v>42860</v>
      </c>
      <c r="E333" s="33">
        <v>1</v>
      </c>
      <c r="F333" s="32">
        <v>42860</v>
      </c>
      <c r="G333" s="27">
        <f t="shared" si="169"/>
        <v>4</v>
      </c>
      <c r="H333" s="28" t="str">
        <f t="shared" si="167"/>
        <v>0</v>
      </c>
      <c r="I333" s="39" t="s">
        <v>460</v>
      </c>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c r="AK333" s="18"/>
      <c r="AL333" s="18"/>
      <c r="AM333" s="18"/>
      <c r="AN333" s="18"/>
      <c r="AO333" s="18"/>
      <c r="AP333" s="49"/>
      <c r="AQ333" s="18"/>
      <c r="AR333" s="18"/>
      <c r="AS333" s="18"/>
      <c r="AT333" s="18"/>
      <c r="AU333" s="18"/>
      <c r="AV333" s="18"/>
      <c r="AW333" s="18"/>
      <c r="AX333" s="18"/>
      <c r="AY333" s="18"/>
      <c r="AZ333" s="18"/>
      <c r="BA333" s="18"/>
      <c r="BB333" s="18"/>
      <c r="BC333" s="18"/>
      <c r="BD333" s="18"/>
      <c r="BE333" s="18"/>
      <c r="BF333" s="18"/>
      <c r="BG333" s="18"/>
      <c r="BH333" s="18"/>
      <c r="BI333" s="18"/>
      <c r="BJ333" s="18"/>
      <c r="BK333" s="18"/>
      <c r="BL333" s="18"/>
      <c r="BM333" s="18"/>
    </row>
    <row r="334" spans="1:65" ht="14.25" x14ac:dyDescent="0.2">
      <c r="A334" s="38" t="s">
        <v>461</v>
      </c>
      <c r="B334" s="31" t="s">
        <v>462</v>
      </c>
      <c r="C334" s="32">
        <v>42860</v>
      </c>
      <c r="D334" s="32">
        <v>42865</v>
      </c>
      <c r="E334" s="33">
        <v>1</v>
      </c>
      <c r="F334" s="32">
        <v>42860</v>
      </c>
      <c r="G334" s="27">
        <f t="shared" si="169"/>
        <v>6</v>
      </c>
      <c r="H334" s="28" t="str">
        <f t="shared" si="167"/>
        <v>0</v>
      </c>
      <c r="I334" s="39" t="s">
        <v>463</v>
      </c>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c r="AK334" s="18"/>
      <c r="AL334" s="18"/>
      <c r="AM334" s="18"/>
      <c r="AN334" s="18"/>
      <c r="AO334" s="18"/>
      <c r="AP334" s="49"/>
      <c r="AQ334" s="18"/>
      <c r="AR334" s="18"/>
      <c r="AS334" s="18"/>
      <c r="AT334" s="18"/>
      <c r="AU334" s="18"/>
      <c r="AV334" s="18"/>
      <c r="AW334" s="18"/>
      <c r="AX334" s="18"/>
      <c r="AY334" s="18"/>
      <c r="AZ334" s="18"/>
      <c r="BA334" s="18"/>
      <c r="BB334" s="18"/>
      <c r="BC334" s="18"/>
      <c r="BD334" s="18"/>
      <c r="BE334" s="18"/>
      <c r="BF334" s="18"/>
      <c r="BG334" s="18"/>
      <c r="BH334" s="18"/>
      <c r="BI334" s="18"/>
      <c r="BJ334" s="18"/>
      <c r="BK334" s="18"/>
      <c r="BL334" s="18"/>
      <c r="BM334" s="18"/>
    </row>
    <row r="335" spans="1:65" ht="14.25" x14ac:dyDescent="0.2">
      <c r="A335" s="38" t="s">
        <v>464</v>
      </c>
      <c r="B335" s="31" t="s">
        <v>462</v>
      </c>
      <c r="C335" s="32">
        <v>42860</v>
      </c>
      <c r="D335" s="32">
        <v>42860</v>
      </c>
      <c r="E335" s="33">
        <v>1</v>
      </c>
      <c r="F335" s="32">
        <v>42860</v>
      </c>
      <c r="G335" s="27">
        <f t="shared" si="169"/>
        <v>1</v>
      </c>
      <c r="H335" s="28" t="str">
        <f t="shared" si="167"/>
        <v>0</v>
      </c>
      <c r="I335" s="39" t="s">
        <v>465</v>
      </c>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c r="AK335" s="18"/>
      <c r="AL335" s="18"/>
      <c r="AM335" s="18"/>
      <c r="AN335" s="18"/>
      <c r="AO335" s="18"/>
      <c r="AP335" s="49"/>
      <c r="AQ335" s="18"/>
      <c r="AR335" s="18"/>
      <c r="AS335" s="18"/>
      <c r="AT335" s="18"/>
      <c r="AU335" s="18"/>
      <c r="AV335" s="18"/>
      <c r="AW335" s="18"/>
      <c r="AX335" s="18"/>
      <c r="AY335" s="18"/>
      <c r="AZ335" s="18"/>
      <c r="BA335" s="18"/>
      <c r="BB335" s="18"/>
      <c r="BC335" s="18"/>
      <c r="BD335" s="18"/>
      <c r="BE335" s="18"/>
      <c r="BF335" s="18"/>
      <c r="BG335" s="18"/>
      <c r="BH335" s="18"/>
      <c r="BI335" s="18"/>
      <c r="BJ335" s="18"/>
      <c r="BK335" s="18"/>
      <c r="BL335" s="18"/>
      <c r="BM335" s="18"/>
    </row>
    <row r="336" spans="1:65" ht="14.25" x14ac:dyDescent="0.2">
      <c r="A336" s="38" t="s">
        <v>466</v>
      </c>
      <c r="B336" s="31" t="s">
        <v>467</v>
      </c>
      <c r="C336" s="32">
        <v>42851</v>
      </c>
      <c r="D336" s="32">
        <v>42865</v>
      </c>
      <c r="E336" s="33">
        <v>0.9</v>
      </c>
      <c r="F336" s="32"/>
      <c r="G336" s="27">
        <f t="shared" si="169"/>
        <v>15</v>
      </c>
      <c r="H336" s="28" t="str">
        <f t="shared" si="167"/>
        <v>0</v>
      </c>
      <c r="I336" s="39" t="s">
        <v>468</v>
      </c>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c r="AK336" s="18"/>
      <c r="AL336" s="18"/>
      <c r="AM336" s="18"/>
      <c r="AN336" s="18"/>
      <c r="AO336" s="18"/>
      <c r="AP336" s="49"/>
      <c r="AQ336" s="18"/>
      <c r="AR336" s="18"/>
      <c r="AS336" s="18"/>
      <c r="AT336" s="18"/>
      <c r="AU336" s="18"/>
      <c r="AV336" s="18"/>
      <c r="AW336" s="18"/>
      <c r="AX336" s="18"/>
      <c r="AY336" s="18"/>
      <c r="AZ336" s="18"/>
      <c r="BA336" s="18"/>
      <c r="BB336" s="18"/>
      <c r="BC336" s="18"/>
      <c r="BD336" s="18"/>
      <c r="BE336" s="18"/>
      <c r="BF336" s="18"/>
      <c r="BG336" s="18"/>
      <c r="BH336" s="18"/>
      <c r="BI336" s="18"/>
      <c r="BJ336" s="18"/>
      <c r="BK336" s="18"/>
      <c r="BL336" s="18"/>
      <c r="BM336" s="18"/>
    </row>
    <row r="338" spans="1:65" ht="14.25" x14ac:dyDescent="0.2">
      <c r="A338" s="38" t="s">
        <v>469</v>
      </c>
      <c r="B338" s="31" t="s">
        <v>23</v>
      </c>
      <c r="C338" s="32">
        <v>42863</v>
      </c>
      <c r="D338" s="32">
        <v>42865</v>
      </c>
      <c r="E338" s="33">
        <v>1</v>
      </c>
      <c r="F338" s="32">
        <v>42865</v>
      </c>
      <c r="G338" s="27">
        <f t="shared" ref="G338" si="170">D338-C338+1</f>
        <v>3</v>
      </c>
      <c r="H338" s="28" t="str">
        <f t="shared" ref="H338" si="171">IF(F338-D338&gt;0,F338-D338&amp;"days","0")</f>
        <v>0</v>
      </c>
      <c r="I338" s="39" t="s">
        <v>470</v>
      </c>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c r="AK338" s="18"/>
      <c r="AL338" s="18"/>
      <c r="AM338" s="18"/>
      <c r="AN338" s="18"/>
      <c r="AO338" s="18"/>
      <c r="AP338" s="49"/>
      <c r="AQ338" s="18"/>
      <c r="AR338" s="18"/>
      <c r="AS338" s="18"/>
      <c r="AT338" s="18"/>
      <c r="AU338" s="18"/>
      <c r="AV338" s="18"/>
      <c r="AW338" s="18"/>
      <c r="AX338" s="18"/>
      <c r="AY338" s="18"/>
      <c r="AZ338" s="18"/>
      <c r="BA338" s="18"/>
      <c r="BB338" s="18"/>
      <c r="BC338" s="18"/>
      <c r="BD338" s="18"/>
      <c r="BE338" s="18"/>
      <c r="BF338" s="18"/>
      <c r="BG338" s="18"/>
      <c r="BH338" s="18"/>
      <c r="BI338" s="18"/>
      <c r="BJ338" s="18"/>
      <c r="BK338" s="18"/>
      <c r="BL338" s="18"/>
      <c r="BM338" s="18"/>
    </row>
    <row r="340" spans="1:65" ht="14.25" x14ac:dyDescent="0.2">
      <c r="A340" s="38" t="s">
        <v>510</v>
      </c>
      <c r="B340" s="31" t="s">
        <v>511</v>
      </c>
      <c r="C340" s="32">
        <v>42871</v>
      </c>
      <c r="D340" s="32">
        <v>42873</v>
      </c>
      <c r="E340" s="33">
        <v>1</v>
      </c>
      <c r="F340" s="32">
        <v>42873</v>
      </c>
      <c r="I340" s="39" t="s">
        <v>512</v>
      </c>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c r="AK340" s="18"/>
      <c r="AL340" s="18"/>
      <c r="AM340" s="18"/>
      <c r="AN340" s="18"/>
      <c r="AO340" s="18"/>
      <c r="AP340" s="49"/>
      <c r="AQ340" s="18"/>
      <c r="AR340" s="18"/>
      <c r="AS340" s="18"/>
      <c r="AT340" s="18"/>
      <c r="AU340" s="18"/>
      <c r="AV340" s="18"/>
      <c r="AW340" s="18"/>
      <c r="AX340" s="18"/>
      <c r="AY340" s="18"/>
      <c r="AZ340" s="18"/>
      <c r="BA340" s="18"/>
      <c r="BB340" s="18"/>
      <c r="BC340" s="18"/>
      <c r="BD340" s="18"/>
      <c r="BE340" s="18"/>
      <c r="BF340" s="18"/>
      <c r="BG340" s="18"/>
      <c r="BH340" s="18"/>
      <c r="BI340" s="18"/>
      <c r="BJ340" s="18"/>
      <c r="BK340" s="18"/>
      <c r="BL340" s="18"/>
      <c r="BM340" s="18"/>
    </row>
    <row r="341" spans="1:65" ht="14.25" x14ac:dyDescent="0.2">
      <c r="A341" s="4" t="s">
        <v>513</v>
      </c>
      <c r="B341" s="4" t="s">
        <v>514</v>
      </c>
      <c r="C341" s="32">
        <v>42871</v>
      </c>
      <c r="D341" s="32">
        <v>42873</v>
      </c>
      <c r="E341" s="33">
        <v>1</v>
      </c>
      <c r="F341" s="32">
        <v>42873</v>
      </c>
      <c r="I341" s="4" t="s">
        <v>515</v>
      </c>
    </row>
    <row r="342" spans="1:65" ht="14.25" x14ac:dyDescent="0.2">
      <c r="A342" s="38" t="s">
        <v>516</v>
      </c>
      <c r="B342" s="31" t="s">
        <v>517</v>
      </c>
      <c r="C342" s="32">
        <v>42871</v>
      </c>
      <c r="D342" s="32">
        <v>42874</v>
      </c>
      <c r="E342" s="33">
        <v>1</v>
      </c>
      <c r="F342" s="32">
        <v>42874</v>
      </c>
      <c r="I342" s="39" t="s">
        <v>518</v>
      </c>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c r="AK342" s="18"/>
      <c r="AL342" s="18"/>
      <c r="AM342" s="18"/>
      <c r="AN342" s="18"/>
      <c r="AO342" s="18"/>
      <c r="AP342" s="49"/>
      <c r="AQ342" s="18"/>
      <c r="AR342" s="18"/>
      <c r="AS342" s="18"/>
      <c r="AT342" s="18"/>
      <c r="AU342" s="18"/>
      <c r="AV342" s="18"/>
      <c r="AW342" s="18"/>
      <c r="AX342" s="18"/>
      <c r="AY342" s="18"/>
      <c r="AZ342" s="18"/>
      <c r="BA342" s="18"/>
      <c r="BB342" s="18"/>
      <c r="BC342" s="18"/>
      <c r="BD342" s="18"/>
      <c r="BE342" s="18"/>
      <c r="BF342" s="18"/>
      <c r="BG342" s="18"/>
      <c r="BH342" s="18"/>
      <c r="BI342" s="18"/>
      <c r="BJ342" s="18"/>
      <c r="BK342" s="18"/>
      <c r="BL342" s="18"/>
    </row>
    <row r="343" spans="1:65" ht="14.25" x14ac:dyDescent="0.2">
      <c r="A343" s="38" t="s">
        <v>519</v>
      </c>
      <c r="B343" s="31" t="s">
        <v>517</v>
      </c>
      <c r="C343" s="32">
        <v>42871</v>
      </c>
      <c r="D343" s="32">
        <v>42874</v>
      </c>
      <c r="E343" s="33">
        <v>1</v>
      </c>
      <c r="F343" s="32">
        <v>42874</v>
      </c>
      <c r="I343" s="39" t="s">
        <v>520</v>
      </c>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c r="AK343" s="18"/>
      <c r="AL343" s="18"/>
      <c r="AM343" s="18"/>
      <c r="AN343" s="18"/>
      <c r="AO343" s="18"/>
      <c r="AP343" s="49"/>
      <c r="AQ343" s="18"/>
      <c r="AR343" s="18"/>
      <c r="AS343" s="18"/>
      <c r="AT343" s="18"/>
      <c r="AU343" s="18"/>
      <c r="AV343" s="18"/>
      <c r="AW343" s="18"/>
      <c r="AX343" s="18"/>
      <c r="AY343" s="18"/>
      <c r="AZ343" s="18"/>
      <c r="BA343" s="18"/>
      <c r="BB343" s="18"/>
      <c r="BC343" s="18"/>
      <c r="BD343" s="18"/>
      <c r="BE343" s="18"/>
      <c r="BF343" s="18"/>
      <c r="BG343" s="18"/>
      <c r="BH343" s="18"/>
      <c r="BI343" s="18"/>
      <c r="BJ343" s="18"/>
      <c r="BK343" s="18"/>
      <c r="BL343" s="18"/>
    </row>
    <row r="345" spans="1:65" ht="14.25" x14ac:dyDescent="0.2">
      <c r="A345" s="38" t="s">
        <v>521</v>
      </c>
      <c r="B345" s="31" t="s">
        <v>23</v>
      </c>
      <c r="C345" s="32">
        <v>42877</v>
      </c>
      <c r="D345" s="32">
        <v>42881</v>
      </c>
      <c r="E345" s="33">
        <v>1</v>
      </c>
      <c r="F345" s="32">
        <v>42865</v>
      </c>
      <c r="G345" s="27">
        <f t="shared" ref="G345" si="172">D345-C345+1</f>
        <v>5</v>
      </c>
      <c r="H345" s="28" t="str">
        <f t="shared" ref="H345" si="173">IF(F345-D345&gt;0,F345-D345&amp;"days","0")</f>
        <v>0</v>
      </c>
      <c r="I345" s="39" t="s">
        <v>522</v>
      </c>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c r="AK345" s="18"/>
      <c r="AL345" s="18"/>
      <c r="AM345" s="18"/>
      <c r="AN345" s="18"/>
      <c r="AO345" s="18"/>
      <c r="AP345" s="49"/>
      <c r="AQ345" s="18"/>
      <c r="AR345" s="18"/>
      <c r="AS345" s="18"/>
      <c r="AT345" s="18"/>
      <c r="AU345" s="18"/>
      <c r="AV345" s="18"/>
      <c r="AW345" s="18"/>
      <c r="AX345" s="18"/>
      <c r="AY345" s="18"/>
      <c r="AZ345" s="18"/>
      <c r="BA345" s="18"/>
      <c r="BB345" s="18"/>
      <c r="BC345" s="18"/>
      <c r="BD345" s="18"/>
      <c r="BE345" s="18"/>
      <c r="BF345" s="18"/>
      <c r="BG345" s="18"/>
      <c r="BH345" s="18"/>
      <c r="BI345" s="18"/>
      <c r="BJ345" s="18"/>
      <c r="BK345" s="18"/>
      <c r="BL345" s="18"/>
      <c r="BM345" s="18"/>
    </row>
    <row r="346" spans="1:65" ht="14.25" x14ac:dyDescent="0.2">
      <c r="A346" s="38" t="s">
        <v>523</v>
      </c>
      <c r="B346" s="31" t="s">
        <v>23</v>
      </c>
      <c r="C346" s="32">
        <v>42877</v>
      </c>
      <c r="D346" s="32">
        <v>42881</v>
      </c>
      <c r="E346" s="33">
        <v>0.2</v>
      </c>
      <c r="F346" s="32">
        <v>42865</v>
      </c>
      <c r="G346" s="27">
        <f t="shared" ref="G346:G349" si="174">D346-C346+1</f>
        <v>5</v>
      </c>
      <c r="H346" s="28" t="str">
        <f t="shared" ref="H346:H348" si="175">IF(F346-D346&gt;0,F346-D346&amp;"days","0")</f>
        <v>0</v>
      </c>
      <c r="I346" s="39" t="s">
        <v>524</v>
      </c>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c r="AK346" s="18"/>
      <c r="AL346" s="18"/>
      <c r="AM346" s="18"/>
      <c r="AN346" s="18"/>
      <c r="AO346" s="18"/>
      <c r="AP346" s="49"/>
      <c r="AQ346" s="18"/>
      <c r="AR346" s="18"/>
      <c r="AS346" s="18"/>
      <c r="AT346" s="18"/>
      <c r="AU346" s="18"/>
      <c r="AV346" s="18"/>
      <c r="AW346" s="18"/>
      <c r="AX346" s="18"/>
      <c r="AY346" s="18"/>
      <c r="AZ346" s="18"/>
      <c r="BA346" s="18"/>
      <c r="BB346" s="18"/>
      <c r="BC346" s="18"/>
      <c r="BD346" s="18"/>
      <c r="BE346" s="18"/>
      <c r="BF346" s="18"/>
      <c r="BG346" s="18"/>
      <c r="BH346" s="18"/>
      <c r="BI346" s="18"/>
      <c r="BJ346" s="18"/>
      <c r="BK346" s="18"/>
      <c r="BL346" s="18"/>
      <c r="BM346" s="18"/>
    </row>
    <row r="347" spans="1:65" ht="14.25" x14ac:dyDescent="0.2">
      <c r="A347" s="38" t="s">
        <v>539</v>
      </c>
      <c r="B347" s="31" t="s">
        <v>30</v>
      </c>
      <c r="C347" s="32">
        <v>42877</v>
      </c>
      <c r="D347" s="32">
        <v>42877</v>
      </c>
      <c r="E347" s="33">
        <v>1</v>
      </c>
      <c r="F347" s="32">
        <v>42877</v>
      </c>
      <c r="G347" s="27">
        <f t="shared" si="174"/>
        <v>1</v>
      </c>
      <c r="H347" s="28" t="str">
        <f t="shared" si="175"/>
        <v>0</v>
      </c>
      <c r="I347" s="39" t="s">
        <v>540</v>
      </c>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c r="AK347" s="18"/>
      <c r="AL347" s="18"/>
      <c r="AM347" s="18"/>
      <c r="AN347" s="18"/>
      <c r="AO347" s="18"/>
      <c r="AP347" s="49"/>
      <c r="AQ347" s="18"/>
      <c r="AR347" s="18"/>
      <c r="AS347" s="18"/>
      <c r="AT347" s="18"/>
      <c r="AU347" s="18"/>
      <c r="AV347" s="18"/>
      <c r="AW347" s="18"/>
      <c r="AX347" s="18"/>
      <c r="AY347" s="18"/>
      <c r="AZ347" s="18"/>
      <c r="BA347" s="18"/>
      <c r="BB347" s="18"/>
      <c r="BC347" s="18"/>
      <c r="BD347" s="18"/>
      <c r="BE347" s="18"/>
      <c r="BF347" s="18"/>
      <c r="BG347" s="18"/>
      <c r="BH347" s="18"/>
      <c r="BI347" s="18"/>
      <c r="BJ347" s="18"/>
      <c r="BK347" s="18"/>
      <c r="BL347" s="18"/>
      <c r="BM347" s="18"/>
    </row>
    <row r="348" spans="1:65" ht="14.25" x14ac:dyDescent="0.2">
      <c r="A348" s="38" t="s">
        <v>106</v>
      </c>
      <c r="B348" s="31" t="s">
        <v>30</v>
      </c>
      <c r="C348" s="32">
        <v>42877</v>
      </c>
      <c r="D348" s="32">
        <v>42881</v>
      </c>
      <c r="E348" s="33">
        <v>1</v>
      </c>
      <c r="F348" s="32">
        <v>42839</v>
      </c>
      <c r="G348" s="27">
        <f t="shared" si="174"/>
        <v>5</v>
      </c>
      <c r="H348" s="28" t="str">
        <f t="shared" si="175"/>
        <v>0</v>
      </c>
      <c r="I348" s="39" t="s">
        <v>541</v>
      </c>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c r="AK348" s="18"/>
      <c r="AL348" s="18"/>
      <c r="AM348" s="18"/>
      <c r="AN348" s="18"/>
      <c r="AO348" s="18"/>
      <c r="AP348" s="49"/>
      <c r="AQ348" s="18"/>
      <c r="AR348" s="18"/>
      <c r="AS348" s="18"/>
      <c r="AT348" s="18"/>
      <c r="AU348" s="18"/>
      <c r="AV348" s="18"/>
      <c r="AW348" s="18"/>
      <c r="AX348" s="18"/>
      <c r="AY348" s="18"/>
      <c r="AZ348" s="18"/>
      <c r="BA348" s="18"/>
      <c r="BB348" s="18"/>
      <c r="BC348" s="18"/>
      <c r="BD348" s="18"/>
      <c r="BE348" s="18"/>
      <c r="BF348" s="18"/>
      <c r="BG348" s="18"/>
      <c r="BH348" s="18"/>
      <c r="BI348" s="18"/>
      <c r="BJ348" s="18"/>
      <c r="BK348" s="18"/>
      <c r="BL348" s="18"/>
      <c r="BM348" s="18"/>
    </row>
    <row r="349" spans="1:65" ht="14.25" x14ac:dyDescent="0.2">
      <c r="A349" s="38" t="s">
        <v>542</v>
      </c>
      <c r="B349" s="31" t="s">
        <v>543</v>
      </c>
      <c r="C349" s="32">
        <v>42877</v>
      </c>
      <c r="D349" s="32">
        <v>42880</v>
      </c>
      <c r="E349" s="33">
        <v>1</v>
      </c>
      <c r="G349" s="27">
        <f t="shared" si="174"/>
        <v>4</v>
      </c>
      <c r="I349" s="39" t="s">
        <v>544</v>
      </c>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c r="AK349" s="18"/>
      <c r="AL349" s="18"/>
      <c r="AM349" s="18"/>
      <c r="AN349" s="18"/>
      <c r="AO349" s="18"/>
      <c r="AP349" s="49"/>
      <c r="AQ349" s="18"/>
      <c r="AR349" s="18"/>
      <c r="AS349" s="18"/>
      <c r="AT349" s="18"/>
      <c r="AU349" s="18"/>
      <c r="AV349" s="18"/>
      <c r="AW349" s="18"/>
      <c r="AX349" s="18"/>
      <c r="AY349" s="18"/>
      <c r="AZ349" s="18"/>
      <c r="BA349" s="18"/>
      <c r="BB349" s="18"/>
      <c r="BC349" s="18"/>
      <c r="BD349" s="18"/>
      <c r="BE349" s="18"/>
      <c r="BF349" s="18"/>
      <c r="BG349" s="18"/>
      <c r="BH349" s="18"/>
      <c r="BI349" s="18"/>
      <c r="BJ349" s="18"/>
      <c r="BK349" s="18"/>
      <c r="BL349" s="18"/>
      <c r="BM349" s="18"/>
    </row>
    <row r="350" spans="1:65" ht="14.25" x14ac:dyDescent="0.2">
      <c r="A350" s="38" t="s">
        <v>545</v>
      </c>
      <c r="B350" s="31" t="s">
        <v>546</v>
      </c>
      <c r="C350" s="32">
        <v>42877</v>
      </c>
      <c r="D350" s="32">
        <v>42877</v>
      </c>
      <c r="E350" s="33">
        <v>1</v>
      </c>
      <c r="F350" s="32">
        <v>42877</v>
      </c>
      <c r="I350" s="39" t="s">
        <v>547</v>
      </c>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c r="AK350" s="18"/>
      <c r="AL350" s="18"/>
      <c r="AM350" s="18"/>
      <c r="AN350" s="18"/>
      <c r="AO350" s="18"/>
      <c r="AP350" s="49"/>
      <c r="AQ350" s="18"/>
      <c r="AR350" s="18"/>
      <c r="AS350" s="18"/>
      <c r="AT350" s="18"/>
      <c r="AU350" s="18"/>
      <c r="AV350" s="18"/>
      <c r="AW350" s="18"/>
      <c r="AX350" s="18"/>
      <c r="AY350" s="18"/>
      <c r="AZ350" s="18"/>
      <c r="BA350" s="18"/>
      <c r="BB350" s="18"/>
      <c r="BC350" s="18"/>
      <c r="BD350" s="18"/>
      <c r="BE350" s="18"/>
      <c r="BF350" s="18"/>
      <c r="BG350" s="18"/>
      <c r="BH350" s="18"/>
      <c r="BI350" s="18"/>
      <c r="BJ350" s="18"/>
      <c r="BK350" s="18"/>
      <c r="BL350" s="18"/>
      <c r="BM350" s="18"/>
    </row>
    <row r="351" spans="1:65" ht="14.25" x14ac:dyDescent="0.2">
      <c r="A351" s="38" t="s">
        <v>548</v>
      </c>
      <c r="B351" s="31" t="s">
        <v>546</v>
      </c>
      <c r="C351" s="32">
        <v>42880</v>
      </c>
      <c r="D351" s="32">
        <v>42880</v>
      </c>
      <c r="E351" s="33">
        <v>1</v>
      </c>
      <c r="F351" s="32">
        <v>42880</v>
      </c>
      <c r="I351" s="39" t="s">
        <v>549</v>
      </c>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c r="AK351" s="18"/>
      <c r="AL351" s="18"/>
      <c r="AM351" s="18"/>
      <c r="AN351" s="18"/>
      <c r="AO351" s="18"/>
      <c r="AP351" s="49"/>
      <c r="AQ351" s="18"/>
      <c r="AR351" s="18"/>
      <c r="AS351" s="18"/>
      <c r="AT351" s="18"/>
      <c r="AU351" s="18"/>
      <c r="AV351" s="18"/>
      <c r="AW351" s="18"/>
      <c r="AX351" s="18"/>
      <c r="AY351" s="18"/>
      <c r="AZ351" s="18"/>
      <c r="BA351" s="18"/>
      <c r="BB351" s="18"/>
      <c r="BC351" s="18"/>
      <c r="BD351" s="18"/>
      <c r="BE351" s="18"/>
      <c r="BF351" s="18"/>
      <c r="BG351" s="18"/>
      <c r="BH351" s="18"/>
      <c r="BI351" s="18"/>
      <c r="BJ351" s="18"/>
      <c r="BK351" s="18"/>
      <c r="BL351" s="18"/>
      <c r="BM351" s="18"/>
    </row>
  </sheetData>
  <mergeCells count="19">
    <mergeCell ref="AS3:AY3"/>
    <mergeCell ref="AZ3:BF3"/>
    <mergeCell ref="BG3:BM3"/>
    <mergeCell ref="AS4:AY4"/>
    <mergeCell ref="AZ4:BF4"/>
    <mergeCell ref="BG4:BM4"/>
    <mergeCell ref="A2:B2"/>
    <mergeCell ref="C2:D2"/>
    <mergeCell ref="A3:B3"/>
    <mergeCell ref="J3:P3"/>
    <mergeCell ref="Q3:W3"/>
    <mergeCell ref="AL4:AR4"/>
    <mergeCell ref="AE3:AK3"/>
    <mergeCell ref="AL3:AR3"/>
    <mergeCell ref="X3:AD3"/>
    <mergeCell ref="J4:P4"/>
    <mergeCell ref="Q4:W4"/>
    <mergeCell ref="X4:AD4"/>
    <mergeCell ref="AE4:AK4"/>
  </mergeCells>
  <phoneticPr fontId="6" type="noConversion"/>
  <conditionalFormatting sqref="J5:BL5">
    <cfRule type="expression" dxfId="915" priority="1845">
      <formula>AND(TODAY()&gt;=J2,TODAY()&lt;K2)</formula>
    </cfRule>
  </conditionalFormatting>
  <conditionalFormatting sqref="BM5">
    <cfRule type="expression" dxfId="914" priority="1859">
      <formula>AND(TODAY()&gt;=BM2,TODAY()&lt;#REF!)</formula>
    </cfRule>
  </conditionalFormatting>
  <conditionalFormatting sqref="BM6:BM34 BM227:BM297 BM299:BM336 BM338">
    <cfRule type="expression" dxfId="913" priority="1862">
      <formula>BM$2=TODAY()</formula>
    </cfRule>
    <cfRule type="expression" dxfId="912" priority="1863">
      <formula>AND($C6&lt;#REF!,$D6&gt;=BM$2)</formula>
    </cfRule>
  </conditionalFormatting>
  <conditionalFormatting sqref="M6">
    <cfRule type="dataBar" priority="1833">
      <dataBar>
        <cfvo type="min"/>
        <cfvo type="max"/>
        <color rgb="FF63C384"/>
      </dataBar>
      <extLst>
        <ext xmlns:x14="http://schemas.microsoft.com/office/spreadsheetml/2009/9/main" uri="{B025F937-C7B1-47D3-B67F-A62EFF666E3E}">
          <x14:id>{DE5ED144-DB4F-4017-B960-6E4C170C108E}</x14:id>
        </ext>
      </extLst>
    </cfRule>
  </conditionalFormatting>
  <conditionalFormatting sqref="J6:BM9 AW280:AW281 AP300 J325:BM328 J330:BM336 AP255:AP263 U265:U272 AP265:AP272 AP274:AP281 U274:U281 U283:U288 AP283:AP288 AW283:AW288 AW290:AW293 AP290:AP293 U290:U293 U295:U300 AW295:AW300 AW302:AW305 U302:U305 AP302:AP305 AP307:AP309 U307:U309 AW307:AW309 J311:BM313 J315:BM323 U161:U178 U227:U263">
    <cfRule type="expression" dxfId="911" priority="1902">
      <formula>J$2=TODAY()</formula>
    </cfRule>
  </conditionalFormatting>
  <conditionalFormatting sqref="J7:BM12 J14:BM22 J24:BM34 J233:T237 J239:T241 V239:BM241 V233:BM237 J260:T263 V260:BM263 J295:T297 V295:BM297 J299:T300 V299:BM300 J265:BM272 J274:BM281 J283:BM288 J290:BM293 AW295:AW300 J302:BM305 J307:BM309 J311:BM313 J315:BM323 J325:BM328 J330:BM336 J228:T231 V228:BM231 J248:T258 V248:BM258 J243:T246 V243:BM246 AP255:AP264 U161:U178 AP273 U273 AP282 U282 AP289 U289 AP294 AP301 U294:U301 AP306 U306 AP310 U310 AP314 U314 AP324 U324 AP329 U329 J338:BM338 U227:U264">
    <cfRule type="expression" dxfId="910" priority="1801">
      <formula>AND($C7&lt;K$2,$E7*$G7+$C7&gt;=J$2)</formula>
    </cfRule>
    <cfRule type="expression" dxfId="909" priority="1903">
      <formula>AND($C7&lt;K$2,$D7&gt;=J$2)</formula>
    </cfRule>
  </conditionalFormatting>
  <conditionalFormatting sqref="J6:BM6 J13:BM13 J23:BM23 J227:T227 J232:T232 J238:T238 J242:T242 J247:T247 V247:BM247 V242:BM242 V238:BM238 V232:BM232 V227:BM227 J259:T259 V259:BM259 J264:T264 V264:BM264 J273:T273 V273:BM273 J282:T282 V282:BM282 J289:T289 V289:BM289 J294:T294 V294:BM294 J301:T301 V301:BM301 J306:T306 V306:BM306 J310:T310 V310:BM310 J314:T314 V314:BM314 J324:T324 V324:BM324 J329:T329 V329:BM329">
    <cfRule type="expression" dxfId="908" priority="1815">
      <formula>AND($C6&lt;=J$2,$D6-1&gt;=I$2)</formula>
    </cfRule>
  </conditionalFormatting>
  <conditionalFormatting sqref="J11:BM11">
    <cfRule type="expression" dxfId="907" priority="1797">
      <formula>J$2=TODAY()</formula>
    </cfRule>
  </conditionalFormatting>
  <conditionalFormatting sqref="J12:BM12">
    <cfRule type="expression" dxfId="906" priority="1792">
      <formula>J$2=TODAY()</formula>
    </cfRule>
  </conditionalFormatting>
  <conditionalFormatting sqref="J10:BM10">
    <cfRule type="expression" dxfId="905" priority="1782">
      <formula>J$2=TODAY()</formula>
    </cfRule>
  </conditionalFormatting>
  <conditionalFormatting sqref="J19:BM19 J237:T237 V237:BM237">
    <cfRule type="expression" dxfId="904" priority="1671">
      <formula>J$2=TODAY()</formula>
    </cfRule>
  </conditionalFormatting>
  <conditionalFormatting sqref="J14:BM16 J20:BM22 J239:T241 J233:T234 V233:BM234 V239:BM241">
    <cfRule type="expression" dxfId="903" priority="1676">
      <formula>J$2=TODAY()</formula>
    </cfRule>
  </conditionalFormatting>
  <conditionalFormatting sqref="J18:BM18 J236:T236 V236:BM236">
    <cfRule type="expression" dxfId="902" priority="1672">
      <formula>J$2=TODAY()</formula>
    </cfRule>
  </conditionalFormatting>
  <conditionalFormatting sqref="J17:BM17 J235:T235 V235:BM235">
    <cfRule type="expression" dxfId="901" priority="1670">
      <formula>J$2=TODAY()</formula>
    </cfRule>
  </conditionalFormatting>
  <conditionalFormatting sqref="M13">
    <cfRule type="dataBar" priority="1641">
      <dataBar>
        <cfvo type="min"/>
        <cfvo type="max"/>
        <color rgb="FF63C384"/>
      </dataBar>
      <extLst>
        <ext xmlns:x14="http://schemas.microsoft.com/office/spreadsheetml/2009/9/main" uri="{B025F937-C7B1-47D3-B67F-A62EFF666E3E}">
          <x14:id>{543FEF1C-32E5-4F78-98A9-1C23E4C562CC}</x14:id>
        </ext>
      </extLst>
    </cfRule>
  </conditionalFormatting>
  <conditionalFormatting sqref="J13:BM13">
    <cfRule type="expression" dxfId="900" priority="1644">
      <formula>J$2=TODAY()</formula>
    </cfRule>
  </conditionalFormatting>
  <conditionalFormatting sqref="M227">
    <cfRule type="dataBar" priority="1636">
      <dataBar>
        <cfvo type="min"/>
        <cfvo type="max"/>
        <color rgb="FF63C384"/>
      </dataBar>
      <extLst>
        <ext xmlns:x14="http://schemas.microsoft.com/office/spreadsheetml/2009/9/main" uri="{B025F937-C7B1-47D3-B67F-A62EFF666E3E}">
          <x14:id>{7A5EED94-F06A-4DCC-8D72-063DD1328B28}</x14:id>
        </ext>
      </extLst>
    </cfRule>
  </conditionalFormatting>
  <conditionalFormatting sqref="J227:T227 V227:BM227">
    <cfRule type="expression" dxfId="899" priority="1639">
      <formula>J$2=TODAY()</formula>
    </cfRule>
  </conditionalFormatting>
  <conditionalFormatting sqref="M232">
    <cfRule type="dataBar" priority="1631">
      <dataBar>
        <cfvo type="min"/>
        <cfvo type="max"/>
        <color rgb="FF63C384"/>
      </dataBar>
      <extLst>
        <ext xmlns:x14="http://schemas.microsoft.com/office/spreadsheetml/2009/9/main" uri="{B025F937-C7B1-47D3-B67F-A62EFF666E3E}">
          <x14:id>{6A0D2A54-CD68-4EAB-9C9E-1726047B8DD2}</x14:id>
        </ext>
      </extLst>
    </cfRule>
  </conditionalFormatting>
  <conditionalFormatting sqref="J232:T232 V232:BM232">
    <cfRule type="expression" dxfId="898" priority="1634">
      <formula>J$2=TODAY()</formula>
    </cfRule>
  </conditionalFormatting>
  <conditionalFormatting sqref="M238">
    <cfRule type="dataBar" priority="1626">
      <dataBar>
        <cfvo type="min"/>
        <cfvo type="max"/>
        <color rgb="FF63C384"/>
      </dataBar>
      <extLst>
        <ext xmlns:x14="http://schemas.microsoft.com/office/spreadsheetml/2009/9/main" uri="{B025F937-C7B1-47D3-B67F-A62EFF666E3E}">
          <x14:id>{FA46995A-C989-476F-ABF1-4DC0943CFD7B}</x14:id>
        </ext>
      </extLst>
    </cfRule>
  </conditionalFormatting>
  <conditionalFormatting sqref="J238:T238 V238:BM238">
    <cfRule type="expression" dxfId="897" priority="1629">
      <formula>J$2=TODAY()</formula>
    </cfRule>
  </conditionalFormatting>
  <conditionalFormatting sqref="M242">
    <cfRule type="dataBar" priority="1621">
      <dataBar>
        <cfvo type="min"/>
        <cfvo type="max"/>
        <color rgb="FF63C384"/>
      </dataBar>
      <extLst>
        <ext xmlns:x14="http://schemas.microsoft.com/office/spreadsheetml/2009/9/main" uri="{B025F937-C7B1-47D3-B67F-A62EFF666E3E}">
          <x14:id>{DFB030B5-ED95-4178-83EF-DBB3896B45AE}</x14:id>
        </ext>
      </extLst>
    </cfRule>
  </conditionalFormatting>
  <conditionalFormatting sqref="J242:T242 V242:BM242">
    <cfRule type="expression" dxfId="896" priority="1624">
      <formula>J$2=TODAY()</formula>
    </cfRule>
  </conditionalFormatting>
  <conditionalFormatting sqref="J24:BM25">
    <cfRule type="expression" dxfId="895" priority="1618">
      <formula>J$2=TODAY()</formula>
    </cfRule>
  </conditionalFormatting>
  <conditionalFormatting sqref="M23">
    <cfRule type="dataBar" priority="1611">
      <dataBar>
        <cfvo type="min"/>
        <cfvo type="max"/>
        <color rgb="FF63C384"/>
      </dataBar>
      <extLst>
        <ext xmlns:x14="http://schemas.microsoft.com/office/spreadsheetml/2009/9/main" uri="{B025F937-C7B1-47D3-B67F-A62EFF666E3E}">
          <x14:id>{CB9DEE85-5885-4815-A3CE-02AD3C9BFDF0}</x14:id>
        </ext>
      </extLst>
    </cfRule>
  </conditionalFormatting>
  <conditionalFormatting sqref="J23:BM23">
    <cfRule type="expression" dxfId="894" priority="1614">
      <formula>J$2=TODAY()</formula>
    </cfRule>
  </conditionalFormatting>
  <conditionalFormatting sqref="J26:BM26">
    <cfRule type="expression" dxfId="893" priority="1608">
      <formula>J$2=TODAY()</formula>
    </cfRule>
  </conditionalFormatting>
  <conditionalFormatting sqref="J27:BM27">
    <cfRule type="expression" dxfId="892" priority="1603">
      <formula>J$2=TODAY()</formula>
    </cfRule>
  </conditionalFormatting>
  <conditionalFormatting sqref="J32:BM32">
    <cfRule type="expression" dxfId="891" priority="1578">
      <formula>J$2=TODAY()</formula>
    </cfRule>
  </conditionalFormatting>
  <conditionalFormatting sqref="J28:BM28">
    <cfRule type="expression" dxfId="890" priority="1590">
      <formula>J$2=TODAY()</formula>
    </cfRule>
  </conditionalFormatting>
  <conditionalFormatting sqref="J29:BM29">
    <cfRule type="expression" dxfId="889" priority="1585">
      <formula>J$2=TODAY()</formula>
    </cfRule>
  </conditionalFormatting>
  <conditionalFormatting sqref="J30:BM30">
    <cfRule type="expression" dxfId="888" priority="1580">
      <formula>J$2=TODAY()</formula>
    </cfRule>
  </conditionalFormatting>
  <conditionalFormatting sqref="J31:BM31">
    <cfRule type="expression" dxfId="887" priority="1573">
      <formula>J$2=TODAY()</formula>
    </cfRule>
  </conditionalFormatting>
  <conditionalFormatting sqref="J33:BM33">
    <cfRule type="expression" dxfId="886" priority="1568">
      <formula>J$2=TODAY()</formula>
    </cfRule>
  </conditionalFormatting>
  <conditionalFormatting sqref="J34:BM34">
    <cfRule type="expression" dxfId="885" priority="1563">
      <formula>J$2=TODAY()</formula>
    </cfRule>
  </conditionalFormatting>
  <conditionalFormatting sqref="M247">
    <cfRule type="dataBar" priority="1550">
      <dataBar>
        <cfvo type="min"/>
        <cfvo type="max"/>
        <color rgb="FF63C384"/>
      </dataBar>
      <extLst>
        <ext xmlns:x14="http://schemas.microsoft.com/office/spreadsheetml/2009/9/main" uri="{B025F937-C7B1-47D3-B67F-A62EFF666E3E}">
          <x14:id>{563DB4ED-4377-4DB8-8034-4F2F42877716}</x14:id>
        </ext>
      </extLst>
    </cfRule>
  </conditionalFormatting>
  <conditionalFormatting sqref="J247:T247 V247:BM247">
    <cfRule type="expression" dxfId="884" priority="1551">
      <formula>J$2=TODAY()</formula>
    </cfRule>
  </conditionalFormatting>
  <conditionalFormatting sqref="BM35:BM36">
    <cfRule type="expression" dxfId="883" priority="1547">
      <formula>BM$2=TODAY()</formula>
    </cfRule>
    <cfRule type="expression" dxfId="882" priority="1548">
      <formula>AND($C35&lt;#REF!,$D35&gt;=BM$2)</formula>
    </cfRule>
  </conditionalFormatting>
  <conditionalFormatting sqref="J36:BM36">
    <cfRule type="expression" dxfId="881" priority="1545">
      <formula>AND($C36&lt;K$2,$E36*$G36+$C36&gt;=J$2)</formula>
    </cfRule>
    <cfRule type="expression" dxfId="880" priority="1549">
      <formula>AND($C36&lt;K$2,$D36&gt;=J$2)</formula>
    </cfRule>
  </conditionalFormatting>
  <conditionalFormatting sqref="J35:BM35">
    <cfRule type="expression" dxfId="879" priority="1546">
      <formula>AND($C35&lt;=J$2,$D35-1&gt;=I$2)</formula>
    </cfRule>
  </conditionalFormatting>
  <conditionalFormatting sqref="J36:BM36">
    <cfRule type="expression" dxfId="878" priority="1544">
      <formula>J$2=TODAY()</formula>
    </cfRule>
  </conditionalFormatting>
  <conditionalFormatting sqref="M35">
    <cfRule type="dataBar" priority="1542">
      <dataBar>
        <cfvo type="min"/>
        <cfvo type="max"/>
        <color rgb="FF63C384"/>
      </dataBar>
      <extLst>
        <ext xmlns:x14="http://schemas.microsoft.com/office/spreadsheetml/2009/9/main" uri="{B025F937-C7B1-47D3-B67F-A62EFF666E3E}">
          <x14:id>{7186A9A5-E77F-4D3A-ACEA-D57FF55FAEB4}</x14:id>
        </ext>
      </extLst>
    </cfRule>
  </conditionalFormatting>
  <conditionalFormatting sqref="J35:BM35">
    <cfRule type="expression" dxfId="877" priority="1543">
      <formula>J$2=TODAY()</formula>
    </cfRule>
  </conditionalFormatting>
  <conditionalFormatting sqref="BM37">
    <cfRule type="expression" dxfId="876" priority="1539">
      <formula>BM$2=TODAY()</formula>
    </cfRule>
    <cfRule type="expression" dxfId="875" priority="1540">
      <formula>AND($C37&lt;#REF!,$D37&gt;=BM$2)</formula>
    </cfRule>
  </conditionalFormatting>
  <conditionalFormatting sqref="J37:BM37">
    <cfRule type="expression" dxfId="874" priority="1538">
      <formula>AND($C37&lt;K$2,$E37*$G37+$C37&gt;=J$2)</formula>
    </cfRule>
    <cfRule type="expression" dxfId="873" priority="1541">
      <formula>AND($C37&lt;K$2,$D37&gt;=J$2)</formula>
    </cfRule>
  </conditionalFormatting>
  <conditionalFormatting sqref="J37:BM37">
    <cfRule type="expression" dxfId="872" priority="1537">
      <formula>J$2=TODAY()</formula>
    </cfRule>
  </conditionalFormatting>
  <conditionalFormatting sqref="BM38">
    <cfRule type="expression" dxfId="871" priority="1534">
      <formula>BM$2=TODAY()</formula>
    </cfRule>
    <cfRule type="expression" dxfId="870" priority="1535">
      <formula>AND($C38&lt;#REF!,$D38&gt;=BM$2)</formula>
    </cfRule>
  </conditionalFormatting>
  <conditionalFormatting sqref="J38:BM38">
    <cfRule type="expression" dxfId="869" priority="1533">
      <formula>AND($C38&lt;K$2,$E38*$G38+$C38&gt;=J$2)</formula>
    </cfRule>
    <cfRule type="expression" dxfId="868" priority="1536">
      <formula>AND($C38&lt;K$2,$D38&gt;=J$2)</formula>
    </cfRule>
  </conditionalFormatting>
  <conditionalFormatting sqref="J38:BM38">
    <cfRule type="expression" dxfId="867" priority="1532">
      <formula>J$2=TODAY()</formula>
    </cfRule>
  </conditionalFormatting>
  <conditionalFormatting sqref="BM39">
    <cfRule type="expression" dxfId="866" priority="1529">
      <formula>BM$2=TODAY()</formula>
    </cfRule>
    <cfRule type="expression" dxfId="865" priority="1530">
      <formula>AND($C39&lt;#REF!,$D39&gt;=BM$2)</formula>
    </cfRule>
  </conditionalFormatting>
  <conditionalFormatting sqref="J39:BM39">
    <cfRule type="expression" dxfId="864" priority="1528">
      <formula>AND($C39&lt;K$2,$E39*$G39+$C39&gt;=J$2)</formula>
    </cfRule>
    <cfRule type="expression" dxfId="863" priority="1531">
      <formula>AND($C39&lt;K$2,$D39&gt;=J$2)</formula>
    </cfRule>
  </conditionalFormatting>
  <conditionalFormatting sqref="J39:BM39">
    <cfRule type="expression" dxfId="862" priority="1527">
      <formula>J$2=TODAY()</formula>
    </cfRule>
  </conditionalFormatting>
  <conditionalFormatting sqref="BM40">
    <cfRule type="expression" dxfId="861" priority="1524">
      <formula>BM$2=TODAY()</formula>
    </cfRule>
    <cfRule type="expression" dxfId="860" priority="1525">
      <formula>AND($C40&lt;#REF!,$D40&gt;=BM$2)</formula>
    </cfRule>
  </conditionalFormatting>
  <conditionalFormatting sqref="J40:BM40">
    <cfRule type="expression" dxfId="859" priority="1523">
      <formula>AND($C40&lt;K$2,$E40*$G40+$C40&gt;=J$2)</formula>
    </cfRule>
    <cfRule type="expression" dxfId="858" priority="1526">
      <formula>AND($C40&lt;K$2,$D40&gt;=J$2)</formula>
    </cfRule>
  </conditionalFormatting>
  <conditionalFormatting sqref="J40:BM40">
    <cfRule type="expression" dxfId="857" priority="1522">
      <formula>J$2=TODAY()</formula>
    </cfRule>
  </conditionalFormatting>
  <conditionalFormatting sqref="BM41">
    <cfRule type="expression" dxfId="856" priority="1519">
      <formula>BM$2=TODAY()</formula>
    </cfRule>
    <cfRule type="expression" dxfId="855" priority="1520">
      <formula>AND($C41&lt;#REF!,$D41&gt;=BM$2)</formula>
    </cfRule>
  </conditionalFormatting>
  <conditionalFormatting sqref="J41:BM41">
    <cfRule type="expression" dxfId="854" priority="1518">
      <formula>AND($C41&lt;K$2,$E41*$G41+$C41&gt;=J$2)</formula>
    </cfRule>
    <cfRule type="expression" dxfId="853" priority="1521">
      <formula>AND($C41&lt;K$2,$D41&gt;=J$2)</formula>
    </cfRule>
  </conditionalFormatting>
  <conditionalFormatting sqref="J41:BM41">
    <cfRule type="expression" dxfId="852" priority="1517">
      <formula>J$2=TODAY()</formula>
    </cfRule>
  </conditionalFormatting>
  <conditionalFormatting sqref="BM42">
    <cfRule type="expression" dxfId="851" priority="1514">
      <formula>BM$2=TODAY()</formula>
    </cfRule>
    <cfRule type="expression" dxfId="850" priority="1515">
      <formula>AND($C42&lt;#REF!,$D42&gt;=BM$2)</formula>
    </cfRule>
  </conditionalFormatting>
  <conditionalFormatting sqref="J42:BM42">
    <cfRule type="expression" dxfId="849" priority="1513">
      <formula>AND($C42&lt;K$2,$E42*$G42+$C42&gt;=J$2)</formula>
    </cfRule>
    <cfRule type="expression" dxfId="848" priority="1516">
      <formula>AND($C42&lt;K$2,$D42&gt;=J$2)</formula>
    </cfRule>
  </conditionalFormatting>
  <conditionalFormatting sqref="J42:BM42">
    <cfRule type="expression" dxfId="847" priority="1512">
      <formula>J$2=TODAY()</formula>
    </cfRule>
  </conditionalFormatting>
  <conditionalFormatting sqref="BM43">
    <cfRule type="expression" dxfId="846" priority="1509">
      <formula>BM$2=TODAY()</formula>
    </cfRule>
    <cfRule type="expression" dxfId="845" priority="1510">
      <formula>AND($C43&lt;#REF!,$D43&gt;=BM$2)</formula>
    </cfRule>
  </conditionalFormatting>
  <conditionalFormatting sqref="J43:BM43">
    <cfRule type="expression" dxfId="844" priority="1508">
      <formula>AND($C43&lt;K$2,$E43*$G43+$C43&gt;=J$2)</formula>
    </cfRule>
    <cfRule type="expression" dxfId="843" priority="1511">
      <formula>AND($C43&lt;K$2,$D43&gt;=J$2)</formula>
    </cfRule>
  </conditionalFormatting>
  <conditionalFormatting sqref="J43:BM43">
    <cfRule type="expression" dxfId="842" priority="1507">
      <formula>J$2=TODAY()</formula>
    </cfRule>
  </conditionalFormatting>
  <conditionalFormatting sqref="BM44">
    <cfRule type="expression" dxfId="841" priority="1494">
      <formula>BM$2=TODAY()</formula>
    </cfRule>
    <cfRule type="expression" dxfId="840" priority="1495">
      <formula>AND($C44&lt;#REF!,$D44&gt;=BM$2)</formula>
    </cfRule>
  </conditionalFormatting>
  <conditionalFormatting sqref="J44:BM44">
    <cfRule type="expression" dxfId="839" priority="1493">
      <formula>AND($C44&lt;K$2,$E44*$G44+$C44&gt;=J$2)</formula>
    </cfRule>
    <cfRule type="expression" dxfId="838" priority="1496">
      <formula>AND($C44&lt;K$2,$D44&gt;=J$2)</formula>
    </cfRule>
  </conditionalFormatting>
  <conditionalFormatting sqref="J44:BM44">
    <cfRule type="expression" dxfId="837" priority="1492">
      <formula>J$2=TODAY()</formula>
    </cfRule>
  </conditionalFormatting>
  <conditionalFormatting sqref="BM45">
    <cfRule type="expression" dxfId="836" priority="1489">
      <formula>BM$2=TODAY()</formula>
    </cfRule>
    <cfRule type="expression" dxfId="835" priority="1490">
      <formula>AND($C45&lt;#REF!,$D45&gt;=BM$2)</formula>
    </cfRule>
  </conditionalFormatting>
  <conditionalFormatting sqref="J45:BM45">
    <cfRule type="expression" dxfId="834" priority="1488">
      <formula>AND($C45&lt;K$2,$E45*$G45+$C45&gt;=J$2)</formula>
    </cfRule>
    <cfRule type="expression" dxfId="833" priority="1491">
      <formula>AND($C45&lt;K$2,$D45&gt;=J$2)</formula>
    </cfRule>
  </conditionalFormatting>
  <conditionalFormatting sqref="J45:BM45">
    <cfRule type="expression" dxfId="832" priority="1487">
      <formula>J$2=TODAY()</formula>
    </cfRule>
  </conditionalFormatting>
  <conditionalFormatting sqref="BM46">
    <cfRule type="expression" dxfId="831" priority="1484">
      <formula>BM$2=TODAY()</formula>
    </cfRule>
    <cfRule type="expression" dxfId="830" priority="1485">
      <formula>AND($C46&lt;#REF!,$D46&gt;=BM$2)</formula>
    </cfRule>
  </conditionalFormatting>
  <conditionalFormatting sqref="J46:BM46">
    <cfRule type="expression" dxfId="829" priority="1483">
      <formula>AND($C46&lt;K$2,$E46*$G46+$C46&gt;=J$2)</formula>
    </cfRule>
    <cfRule type="expression" dxfId="828" priority="1486">
      <formula>AND($C46&lt;K$2,$D46&gt;=J$2)</formula>
    </cfRule>
  </conditionalFormatting>
  <conditionalFormatting sqref="J46:BM46">
    <cfRule type="expression" dxfId="827" priority="1482">
      <formula>J$2=TODAY()</formula>
    </cfRule>
  </conditionalFormatting>
  <conditionalFormatting sqref="BM48">
    <cfRule type="expression" dxfId="826" priority="1480">
      <formula>BM$2=TODAY()</formula>
    </cfRule>
    <cfRule type="expression" dxfId="825" priority="1481">
      <formula>AND($C48&lt;#REF!,$D48&gt;=BM$2)</formula>
    </cfRule>
  </conditionalFormatting>
  <conditionalFormatting sqref="J48:BM48">
    <cfRule type="expression" dxfId="824" priority="1479">
      <formula>AND($C48&lt;=J$2,$D48-1&gt;=I$2)</formula>
    </cfRule>
  </conditionalFormatting>
  <conditionalFormatting sqref="M48">
    <cfRule type="dataBar" priority="1477">
      <dataBar>
        <cfvo type="min"/>
        <cfvo type="max"/>
        <color rgb="FF63C384"/>
      </dataBar>
      <extLst>
        <ext xmlns:x14="http://schemas.microsoft.com/office/spreadsheetml/2009/9/main" uri="{B025F937-C7B1-47D3-B67F-A62EFF666E3E}">
          <x14:id>{4453C943-3817-4BB0-AB14-11195BD0269F}</x14:id>
        </ext>
      </extLst>
    </cfRule>
  </conditionalFormatting>
  <conditionalFormatting sqref="J48:BM48">
    <cfRule type="expression" dxfId="823" priority="1478">
      <formula>J$2=TODAY()</formula>
    </cfRule>
  </conditionalFormatting>
  <conditionalFormatting sqref="BM49">
    <cfRule type="expression" dxfId="822" priority="1474">
      <formula>BM$2=TODAY()</formula>
    </cfRule>
    <cfRule type="expression" dxfId="821" priority="1475">
      <formula>AND($C49&lt;#REF!,$D49&gt;=BM$2)</formula>
    </cfRule>
  </conditionalFormatting>
  <conditionalFormatting sqref="J49:BM49">
    <cfRule type="expression" dxfId="820" priority="1473">
      <formula>AND($C49&lt;K$2,$E49*$G49+$C49&gt;=J$2)</formula>
    </cfRule>
    <cfRule type="expression" dxfId="819" priority="1476">
      <formula>AND($C49&lt;K$2,$D49&gt;=J$2)</formula>
    </cfRule>
  </conditionalFormatting>
  <conditionalFormatting sqref="J49:BM49">
    <cfRule type="expression" dxfId="818" priority="1472">
      <formula>J$2=TODAY()</formula>
    </cfRule>
  </conditionalFormatting>
  <conditionalFormatting sqref="BM47">
    <cfRule type="expression" dxfId="817" priority="1469">
      <formula>BM$2=TODAY()</formula>
    </cfRule>
    <cfRule type="expression" dxfId="816" priority="1470">
      <formula>AND($C47&lt;#REF!,$D47&gt;=BM$2)</formula>
    </cfRule>
  </conditionalFormatting>
  <conditionalFormatting sqref="J47:BM47">
    <cfRule type="expression" dxfId="815" priority="1468">
      <formula>AND($C47&lt;K$2,$E47*$G47+$C47&gt;=J$2)</formula>
    </cfRule>
    <cfRule type="expression" dxfId="814" priority="1471">
      <formula>AND($C47&lt;K$2,$D47&gt;=J$2)</formula>
    </cfRule>
  </conditionalFormatting>
  <conditionalFormatting sqref="J47:BM47">
    <cfRule type="expression" dxfId="813" priority="1467">
      <formula>J$2=TODAY()</formula>
    </cfRule>
  </conditionalFormatting>
  <conditionalFormatting sqref="BM50">
    <cfRule type="expression" dxfId="812" priority="1464">
      <formula>BM$2=TODAY()</formula>
    </cfRule>
    <cfRule type="expression" dxfId="811" priority="1465">
      <formula>AND($C50&lt;#REF!,$D50&gt;=BM$2)</formula>
    </cfRule>
  </conditionalFormatting>
  <conditionalFormatting sqref="J50:BM50">
    <cfRule type="expression" dxfId="810" priority="1463">
      <formula>AND($C50&lt;K$2,$E50*$G50+$C50&gt;=J$2)</formula>
    </cfRule>
    <cfRule type="expression" dxfId="809" priority="1466">
      <formula>AND($C50&lt;K$2,$D50&gt;=J$2)</formula>
    </cfRule>
  </conditionalFormatting>
  <conditionalFormatting sqref="J50:BM50">
    <cfRule type="expression" dxfId="808" priority="1462">
      <formula>J$2=TODAY()</formula>
    </cfRule>
  </conditionalFormatting>
  <conditionalFormatting sqref="BM51">
    <cfRule type="expression" dxfId="807" priority="1459">
      <formula>BM$2=TODAY()</formula>
    </cfRule>
    <cfRule type="expression" dxfId="806" priority="1460">
      <formula>AND($C51&lt;#REF!,$D51&gt;=BM$2)</formula>
    </cfRule>
  </conditionalFormatting>
  <conditionalFormatting sqref="J51:BM51">
    <cfRule type="expression" dxfId="805" priority="1458">
      <formula>AND($C51&lt;K$2,$E51*$G51+$C51&gt;=J$2)</formula>
    </cfRule>
    <cfRule type="expression" dxfId="804" priority="1461">
      <formula>AND($C51&lt;K$2,$D51&gt;=J$2)</formula>
    </cfRule>
  </conditionalFormatting>
  <conditionalFormatting sqref="J51:BM51">
    <cfRule type="expression" dxfId="803" priority="1457">
      <formula>J$2=TODAY()</formula>
    </cfRule>
  </conditionalFormatting>
  <conditionalFormatting sqref="BM52">
    <cfRule type="expression" dxfId="802" priority="1454">
      <formula>BM$2=TODAY()</formula>
    </cfRule>
    <cfRule type="expression" dxfId="801" priority="1455">
      <formula>AND($C52&lt;#REF!,$D52&gt;=BM$2)</formula>
    </cfRule>
  </conditionalFormatting>
  <conditionalFormatting sqref="J52:BM52">
    <cfRule type="expression" dxfId="800" priority="1453">
      <formula>AND($C52&lt;K$2,$E52*$G52+$C52&gt;=J$2)</formula>
    </cfRule>
    <cfRule type="expression" dxfId="799" priority="1456">
      <formula>AND($C52&lt;K$2,$D52&gt;=J$2)</formula>
    </cfRule>
  </conditionalFormatting>
  <conditionalFormatting sqref="J52:BM52">
    <cfRule type="expression" dxfId="798" priority="1452">
      <formula>J$2=TODAY()</formula>
    </cfRule>
  </conditionalFormatting>
  <conditionalFormatting sqref="BM53">
    <cfRule type="expression" dxfId="797" priority="1449">
      <formula>BM$2=TODAY()</formula>
    </cfRule>
    <cfRule type="expression" dxfId="796" priority="1450">
      <formula>AND($C53&lt;#REF!,$D53&gt;=BM$2)</formula>
    </cfRule>
  </conditionalFormatting>
  <conditionalFormatting sqref="J53:BM53">
    <cfRule type="expression" dxfId="795" priority="1448">
      <formula>AND($C53&lt;K$2,$E53*$G53+$C53&gt;=J$2)</formula>
    </cfRule>
    <cfRule type="expression" dxfId="794" priority="1451">
      <formula>AND($C53&lt;K$2,$D53&gt;=J$2)</formula>
    </cfRule>
  </conditionalFormatting>
  <conditionalFormatting sqref="J53:BM53">
    <cfRule type="expression" dxfId="793" priority="1447">
      <formula>J$2=TODAY()</formula>
    </cfRule>
  </conditionalFormatting>
  <conditionalFormatting sqref="BM54">
    <cfRule type="expression" dxfId="792" priority="1444">
      <formula>BM$2=TODAY()</formula>
    </cfRule>
    <cfRule type="expression" dxfId="791" priority="1445">
      <formula>AND($C54&lt;#REF!,$D54&gt;=BM$2)</formula>
    </cfRule>
  </conditionalFormatting>
  <conditionalFormatting sqref="J54:BM54">
    <cfRule type="expression" dxfId="790" priority="1443">
      <formula>AND($C54&lt;K$2,$E54*$G54+$C54&gt;=J$2)</formula>
    </cfRule>
    <cfRule type="expression" dxfId="789" priority="1446">
      <formula>AND($C54&lt;K$2,$D54&gt;=J$2)</formula>
    </cfRule>
  </conditionalFormatting>
  <conditionalFormatting sqref="J54:BM54">
    <cfRule type="expression" dxfId="788" priority="1442">
      <formula>J$2=TODAY()</formula>
    </cfRule>
  </conditionalFormatting>
  <conditionalFormatting sqref="BM55">
    <cfRule type="expression" dxfId="787" priority="1439">
      <formula>BM$2=TODAY()</formula>
    </cfRule>
    <cfRule type="expression" dxfId="786" priority="1440">
      <formula>AND($C55&lt;#REF!,$D55&gt;=BM$2)</formula>
    </cfRule>
  </conditionalFormatting>
  <conditionalFormatting sqref="J55:BM55">
    <cfRule type="expression" dxfId="785" priority="1438">
      <formula>AND($C55&lt;K$2,$E55*$G55+$C55&gt;=J$2)</formula>
    </cfRule>
    <cfRule type="expression" dxfId="784" priority="1441">
      <formula>AND($C55&lt;K$2,$D55&gt;=J$2)</formula>
    </cfRule>
  </conditionalFormatting>
  <conditionalFormatting sqref="J55:BM55">
    <cfRule type="expression" dxfId="783" priority="1437">
      <formula>J$2=TODAY()</formula>
    </cfRule>
  </conditionalFormatting>
  <conditionalFormatting sqref="BM56">
    <cfRule type="expression" dxfId="782" priority="1429">
      <formula>BM$2=TODAY()</formula>
    </cfRule>
    <cfRule type="expression" dxfId="781" priority="1430">
      <formula>AND($C56&lt;#REF!,$D56&gt;=BM$2)</formula>
    </cfRule>
  </conditionalFormatting>
  <conditionalFormatting sqref="J56:BM56">
    <cfRule type="expression" dxfId="780" priority="1428">
      <formula>AND($C56&lt;K$2,$E56*$G56+$C56&gt;=J$2)</formula>
    </cfRule>
    <cfRule type="expression" dxfId="779" priority="1431">
      <formula>AND($C56&lt;K$2,$D56&gt;=J$2)</formula>
    </cfRule>
  </conditionalFormatting>
  <conditionalFormatting sqref="J56:BM56">
    <cfRule type="expression" dxfId="778" priority="1427">
      <formula>J$2=TODAY()</formula>
    </cfRule>
  </conditionalFormatting>
  <conditionalFormatting sqref="BM57">
    <cfRule type="expression" dxfId="777" priority="1424">
      <formula>BM$2=TODAY()</formula>
    </cfRule>
    <cfRule type="expression" dxfId="776" priority="1425">
      <formula>AND($C57&lt;#REF!,$D57&gt;=BM$2)</formula>
    </cfRule>
  </conditionalFormatting>
  <conditionalFormatting sqref="J57:BM57">
    <cfRule type="expression" dxfId="775" priority="1423">
      <formula>AND($C57&lt;K$2,$E57*$G57+$C57&gt;=J$2)</formula>
    </cfRule>
    <cfRule type="expression" dxfId="774" priority="1426">
      <formula>AND($C57&lt;K$2,$D57&gt;=J$2)</formula>
    </cfRule>
  </conditionalFormatting>
  <conditionalFormatting sqref="J57:BM57">
    <cfRule type="expression" dxfId="773" priority="1422">
      <formula>J$2=TODAY()</formula>
    </cfRule>
  </conditionalFormatting>
  <conditionalFormatting sqref="BM58">
    <cfRule type="expression" dxfId="772" priority="1419">
      <formula>BM$2=TODAY()</formula>
    </cfRule>
    <cfRule type="expression" dxfId="771" priority="1420">
      <formula>AND($C58&lt;#REF!,$D58&gt;=BM$2)</formula>
    </cfRule>
  </conditionalFormatting>
  <conditionalFormatting sqref="J58:BM58">
    <cfRule type="expression" dxfId="770" priority="1418">
      <formula>AND($C58&lt;K$2,$E58*$G58+$C58&gt;=J$2)</formula>
    </cfRule>
    <cfRule type="expression" dxfId="769" priority="1421">
      <formula>AND($C58&lt;K$2,$D58&gt;=J$2)</formula>
    </cfRule>
  </conditionalFormatting>
  <conditionalFormatting sqref="J58:BM58">
    <cfRule type="expression" dxfId="768" priority="1417">
      <formula>J$2=TODAY()</formula>
    </cfRule>
  </conditionalFormatting>
  <conditionalFormatting sqref="BM59">
    <cfRule type="expression" dxfId="767" priority="1414">
      <formula>BM$2=TODAY()</formula>
    </cfRule>
    <cfRule type="expression" dxfId="766" priority="1415">
      <formula>AND($C59&lt;#REF!,$D59&gt;=BM$2)</formula>
    </cfRule>
  </conditionalFormatting>
  <conditionalFormatting sqref="J59:BM59">
    <cfRule type="expression" dxfId="765" priority="1413">
      <formula>AND($C59&lt;K$2,$E59*$G59+$C59&gt;=J$2)</formula>
    </cfRule>
    <cfRule type="expression" dxfId="764" priority="1416">
      <formula>AND($C59&lt;K$2,$D59&gt;=J$2)</formula>
    </cfRule>
  </conditionalFormatting>
  <conditionalFormatting sqref="J59:BM59">
    <cfRule type="expression" dxfId="763" priority="1412">
      <formula>J$2=TODAY()</formula>
    </cfRule>
  </conditionalFormatting>
  <conditionalFormatting sqref="BM60">
    <cfRule type="expression" dxfId="762" priority="1409">
      <formula>BM$2=TODAY()</formula>
    </cfRule>
    <cfRule type="expression" dxfId="761" priority="1410">
      <formula>AND($C60&lt;#REF!,$D60&gt;=BM$2)</formula>
    </cfRule>
  </conditionalFormatting>
  <conditionalFormatting sqref="J60:BM60">
    <cfRule type="expression" dxfId="760" priority="1408">
      <formula>AND($C60&lt;K$2,$E60*$G60+$C60&gt;=J$2)</formula>
    </cfRule>
    <cfRule type="expression" dxfId="759" priority="1411">
      <formula>AND($C60&lt;K$2,$D60&gt;=J$2)</formula>
    </cfRule>
  </conditionalFormatting>
  <conditionalFormatting sqref="J60:BM60">
    <cfRule type="expression" dxfId="758" priority="1407">
      <formula>J$2=TODAY()</formula>
    </cfRule>
  </conditionalFormatting>
  <conditionalFormatting sqref="BM61">
    <cfRule type="expression" dxfId="757" priority="1404">
      <formula>BM$2=TODAY()</formula>
    </cfRule>
    <cfRule type="expression" dxfId="756" priority="1405">
      <formula>AND($C61&lt;#REF!,$D61&gt;=BM$2)</formula>
    </cfRule>
  </conditionalFormatting>
  <conditionalFormatting sqref="J61:BM61">
    <cfRule type="expression" dxfId="755" priority="1403">
      <formula>AND($C61&lt;K$2,$E61*$G61+$C61&gt;=J$2)</formula>
    </cfRule>
    <cfRule type="expression" dxfId="754" priority="1406">
      <formula>AND($C61&lt;K$2,$D61&gt;=J$2)</formula>
    </cfRule>
  </conditionalFormatting>
  <conditionalFormatting sqref="J61:BM61">
    <cfRule type="expression" dxfId="753" priority="1402">
      <formula>J$2=TODAY()</formula>
    </cfRule>
  </conditionalFormatting>
  <conditionalFormatting sqref="BM62">
    <cfRule type="expression" dxfId="752" priority="1399">
      <formula>BM$2=TODAY()</formula>
    </cfRule>
    <cfRule type="expression" dxfId="751" priority="1400">
      <formula>AND($C62&lt;#REF!,$D62&gt;=BM$2)</formula>
    </cfRule>
  </conditionalFormatting>
  <conditionalFormatting sqref="J62:BM62">
    <cfRule type="expression" dxfId="750" priority="1398">
      <formula>AND($C62&lt;K$2,$E62*$G62+$C62&gt;=J$2)</formula>
    </cfRule>
    <cfRule type="expression" dxfId="749" priority="1401">
      <formula>AND($C62&lt;K$2,$D62&gt;=J$2)</formula>
    </cfRule>
  </conditionalFormatting>
  <conditionalFormatting sqref="J62:BM62">
    <cfRule type="expression" dxfId="748" priority="1397">
      <formula>J$2=TODAY()</formula>
    </cfRule>
  </conditionalFormatting>
  <conditionalFormatting sqref="M259">
    <cfRule type="dataBar" priority="1357">
      <dataBar>
        <cfvo type="min"/>
        <cfvo type="max"/>
        <color rgb="FF63C384"/>
      </dataBar>
      <extLst>
        <ext xmlns:x14="http://schemas.microsoft.com/office/spreadsheetml/2009/9/main" uri="{B025F937-C7B1-47D3-B67F-A62EFF666E3E}">
          <x14:id>{2FCBFB99-0DFF-4A79-A91E-E20237FA9655}</x14:id>
        </ext>
      </extLst>
    </cfRule>
  </conditionalFormatting>
  <conditionalFormatting sqref="J259:T259 V259:BM259">
    <cfRule type="expression" dxfId="747" priority="1358">
      <formula>J$2=TODAY()</formula>
    </cfRule>
  </conditionalFormatting>
  <conditionalFormatting sqref="BM63">
    <cfRule type="expression" dxfId="746" priority="1335">
      <formula>BM$2=TODAY()</formula>
    </cfRule>
    <cfRule type="expression" dxfId="745" priority="1336">
      <formula>AND($C63&lt;#REF!,$D63&gt;=BM$2)</formula>
    </cfRule>
  </conditionalFormatting>
  <conditionalFormatting sqref="J63:BM63">
    <cfRule type="expression" dxfId="744" priority="1334">
      <formula>AND($C63&lt;=J$2,$D63-1&gt;=I$2)</formula>
    </cfRule>
  </conditionalFormatting>
  <conditionalFormatting sqref="M63">
    <cfRule type="dataBar" priority="1332">
      <dataBar>
        <cfvo type="min"/>
        <cfvo type="max"/>
        <color rgb="FF63C384"/>
      </dataBar>
      <extLst>
        <ext xmlns:x14="http://schemas.microsoft.com/office/spreadsheetml/2009/9/main" uri="{B025F937-C7B1-47D3-B67F-A62EFF666E3E}">
          <x14:id>{BC150BE2-0B1D-4154-BAA8-F4CEBF9EE7B8}</x14:id>
        </ext>
      </extLst>
    </cfRule>
  </conditionalFormatting>
  <conditionalFormatting sqref="J63:BM63">
    <cfRule type="expression" dxfId="743" priority="1333">
      <formula>J$2=TODAY()</formula>
    </cfRule>
  </conditionalFormatting>
  <conditionalFormatting sqref="BM64">
    <cfRule type="expression" dxfId="742" priority="1329">
      <formula>BM$2=TODAY()</formula>
    </cfRule>
    <cfRule type="expression" dxfId="741" priority="1330">
      <formula>AND($C64&lt;#REF!,$D64&gt;=BM$2)</formula>
    </cfRule>
  </conditionalFormatting>
  <conditionalFormatting sqref="J64:BM64">
    <cfRule type="expression" dxfId="740" priority="1328">
      <formula>AND($C64&lt;K$2,$E64*$G64+$C64&gt;=J$2)</formula>
    </cfRule>
    <cfRule type="expression" dxfId="739" priority="1331">
      <formula>AND($C64&lt;K$2,$D64&gt;=J$2)</formula>
    </cfRule>
  </conditionalFormatting>
  <conditionalFormatting sqref="J64:BM64">
    <cfRule type="expression" dxfId="738" priority="1327">
      <formula>J$2=TODAY()</formula>
    </cfRule>
  </conditionalFormatting>
  <conditionalFormatting sqref="BM65">
    <cfRule type="expression" dxfId="737" priority="1324">
      <formula>BM$2=TODAY()</formula>
    </cfRule>
    <cfRule type="expression" dxfId="736" priority="1325">
      <formula>AND($C65&lt;#REF!,$D65&gt;=BM$2)</formula>
    </cfRule>
  </conditionalFormatting>
  <conditionalFormatting sqref="J65:BM65">
    <cfRule type="expression" dxfId="735" priority="1323">
      <formula>AND($C65&lt;K$2,$E65*$G65+$C65&gt;=J$2)</formula>
    </cfRule>
    <cfRule type="expression" dxfId="734" priority="1326">
      <formula>AND($C65&lt;K$2,$D65&gt;=J$2)</formula>
    </cfRule>
  </conditionalFormatting>
  <conditionalFormatting sqref="J65:BM65">
    <cfRule type="expression" dxfId="733" priority="1322">
      <formula>J$2=TODAY()</formula>
    </cfRule>
  </conditionalFormatting>
  <conditionalFormatting sqref="BM66">
    <cfRule type="expression" dxfId="732" priority="1319">
      <formula>BM$2=TODAY()</formula>
    </cfRule>
    <cfRule type="expression" dxfId="731" priority="1320">
      <formula>AND($C66&lt;#REF!,$D66&gt;=BM$2)</formula>
    </cfRule>
  </conditionalFormatting>
  <conditionalFormatting sqref="J66:BM66">
    <cfRule type="expression" dxfId="730" priority="1318">
      <formula>AND($C66&lt;K$2,$E66*$G66+$C66&gt;=J$2)</formula>
    </cfRule>
    <cfRule type="expression" dxfId="729" priority="1321">
      <formula>AND($C66&lt;K$2,$D66&gt;=J$2)</formula>
    </cfRule>
  </conditionalFormatting>
  <conditionalFormatting sqref="J66:BM66">
    <cfRule type="expression" dxfId="728" priority="1317">
      <formula>J$2=TODAY()</formula>
    </cfRule>
  </conditionalFormatting>
  <conditionalFormatting sqref="BM67">
    <cfRule type="expression" dxfId="727" priority="1314">
      <formula>BM$2=TODAY()</formula>
    </cfRule>
    <cfRule type="expression" dxfId="726" priority="1315">
      <formula>AND($C67&lt;#REF!,$D67&gt;=BM$2)</formula>
    </cfRule>
  </conditionalFormatting>
  <conditionalFormatting sqref="J67:BM67">
    <cfRule type="expression" dxfId="725" priority="1313">
      <formula>AND($C67&lt;K$2,$E67*$G67+$C67&gt;=J$2)</formula>
    </cfRule>
    <cfRule type="expression" dxfId="724" priority="1316">
      <formula>AND($C67&lt;K$2,$D67&gt;=J$2)</formula>
    </cfRule>
  </conditionalFormatting>
  <conditionalFormatting sqref="J67:BM67">
    <cfRule type="expression" dxfId="723" priority="1312">
      <formula>J$2=TODAY()</formula>
    </cfRule>
  </conditionalFormatting>
  <conditionalFormatting sqref="BM68">
    <cfRule type="expression" dxfId="722" priority="1309">
      <formula>BM$2=TODAY()</formula>
    </cfRule>
    <cfRule type="expression" dxfId="721" priority="1310">
      <formula>AND($C68&lt;#REF!,$D68&gt;=BM$2)</formula>
    </cfRule>
  </conditionalFormatting>
  <conditionalFormatting sqref="J68:BM68">
    <cfRule type="expression" dxfId="720" priority="1308">
      <formula>AND($C68&lt;K$2,$E68*$G68+$C68&gt;=J$2)</formula>
    </cfRule>
    <cfRule type="expression" dxfId="719" priority="1311">
      <formula>AND($C68&lt;K$2,$D68&gt;=J$2)</formula>
    </cfRule>
  </conditionalFormatting>
  <conditionalFormatting sqref="J68:BM68">
    <cfRule type="expression" dxfId="718" priority="1307">
      <formula>J$2=TODAY()</formula>
    </cfRule>
  </conditionalFormatting>
  <conditionalFormatting sqref="BM69">
    <cfRule type="expression" dxfId="717" priority="1304">
      <formula>BM$2=TODAY()</formula>
    </cfRule>
    <cfRule type="expression" dxfId="716" priority="1305">
      <formula>AND($C69&lt;#REF!,$D69&gt;=BM$2)</formula>
    </cfRule>
  </conditionalFormatting>
  <conditionalFormatting sqref="J69:BM69">
    <cfRule type="expression" dxfId="715" priority="1303">
      <formula>AND($C69&lt;K$2,$E69*$G69+$C69&gt;=J$2)</formula>
    </cfRule>
    <cfRule type="expression" dxfId="714" priority="1306">
      <formula>AND($C69&lt;K$2,$D69&gt;=J$2)</formula>
    </cfRule>
  </conditionalFormatting>
  <conditionalFormatting sqref="J69:BM69">
    <cfRule type="expression" dxfId="713" priority="1302">
      <formula>J$2=TODAY()</formula>
    </cfRule>
  </conditionalFormatting>
  <conditionalFormatting sqref="BM70">
    <cfRule type="expression" dxfId="712" priority="1299">
      <formula>BM$2=TODAY()</formula>
    </cfRule>
    <cfRule type="expression" dxfId="711" priority="1300">
      <formula>AND($C70&lt;#REF!,$D70&gt;=BM$2)</formula>
    </cfRule>
  </conditionalFormatting>
  <conditionalFormatting sqref="J70:BM70">
    <cfRule type="expression" dxfId="710" priority="1298">
      <formula>AND($C70&lt;K$2,$E70*$G70+$C70&gt;=J$2)</formula>
    </cfRule>
    <cfRule type="expression" dxfId="709" priority="1301">
      <formula>AND($C70&lt;K$2,$D70&gt;=J$2)</formula>
    </cfRule>
  </conditionalFormatting>
  <conditionalFormatting sqref="J70:BM70">
    <cfRule type="expression" dxfId="708" priority="1297">
      <formula>J$2=TODAY()</formula>
    </cfRule>
  </conditionalFormatting>
  <conditionalFormatting sqref="BM71">
    <cfRule type="expression" dxfId="707" priority="1264">
      <formula>BM$2=TODAY()</formula>
    </cfRule>
    <cfRule type="expression" dxfId="706" priority="1265">
      <formula>AND($C71&lt;#REF!,$D71&gt;=BM$2)</formula>
    </cfRule>
  </conditionalFormatting>
  <conditionalFormatting sqref="J71:BM71">
    <cfRule type="expression" dxfId="705" priority="1263">
      <formula>AND($C71&lt;K$2,$E71*$G71+$C71&gt;=J$2)</formula>
    </cfRule>
    <cfRule type="expression" dxfId="704" priority="1266">
      <formula>AND($C71&lt;K$2,$D71&gt;=J$2)</formula>
    </cfRule>
  </conditionalFormatting>
  <conditionalFormatting sqref="J71:BM71">
    <cfRule type="expression" dxfId="703" priority="1262">
      <formula>J$2=TODAY()</formula>
    </cfRule>
  </conditionalFormatting>
  <conditionalFormatting sqref="BM72">
    <cfRule type="expression" dxfId="702" priority="1259">
      <formula>BM$2=TODAY()</formula>
    </cfRule>
    <cfRule type="expression" dxfId="701" priority="1260">
      <formula>AND($C72&lt;#REF!,$D72&gt;=BM$2)</formula>
    </cfRule>
  </conditionalFormatting>
  <conditionalFormatting sqref="J72:BM72">
    <cfRule type="expression" dxfId="700" priority="1258">
      <formula>AND($C72&lt;K$2,$E72*$G72+$C72&gt;=J$2)</formula>
    </cfRule>
    <cfRule type="expression" dxfId="699" priority="1261">
      <formula>AND($C72&lt;K$2,$D72&gt;=J$2)</formula>
    </cfRule>
  </conditionalFormatting>
  <conditionalFormatting sqref="J72:BM72">
    <cfRule type="expression" dxfId="698" priority="1257">
      <formula>J$2=TODAY()</formula>
    </cfRule>
  </conditionalFormatting>
  <conditionalFormatting sqref="BM73">
    <cfRule type="expression" dxfId="697" priority="1254">
      <formula>BM$2=TODAY()</formula>
    </cfRule>
    <cfRule type="expression" dxfId="696" priority="1255">
      <formula>AND($C73&lt;#REF!,$D73&gt;=BM$2)</formula>
    </cfRule>
  </conditionalFormatting>
  <conditionalFormatting sqref="J73:BM73">
    <cfRule type="expression" dxfId="695" priority="1253">
      <formula>AND($C73&lt;K$2,$E73*$G73+$C73&gt;=J$2)</formula>
    </cfRule>
    <cfRule type="expression" dxfId="694" priority="1256">
      <formula>AND($C73&lt;K$2,$D73&gt;=J$2)</formula>
    </cfRule>
  </conditionalFormatting>
  <conditionalFormatting sqref="J73:BM73">
    <cfRule type="expression" dxfId="693" priority="1252">
      <formula>J$2=TODAY()</formula>
    </cfRule>
  </conditionalFormatting>
  <conditionalFormatting sqref="BM74">
    <cfRule type="expression" dxfId="692" priority="1249">
      <formula>BM$2=TODAY()</formula>
    </cfRule>
    <cfRule type="expression" dxfId="691" priority="1250">
      <formula>AND($C74&lt;#REF!,$D74&gt;=BM$2)</formula>
    </cfRule>
  </conditionalFormatting>
  <conditionalFormatting sqref="J74:BM74">
    <cfRule type="expression" dxfId="690" priority="1248">
      <formula>AND($C74&lt;K$2,$E74*$G74+$C74&gt;=J$2)</formula>
    </cfRule>
    <cfRule type="expression" dxfId="689" priority="1251">
      <formula>AND($C74&lt;K$2,$D74&gt;=J$2)</formula>
    </cfRule>
  </conditionalFormatting>
  <conditionalFormatting sqref="J74:BM74">
    <cfRule type="expression" dxfId="688" priority="1247">
      <formula>J$2=TODAY()</formula>
    </cfRule>
  </conditionalFormatting>
  <conditionalFormatting sqref="BM75">
    <cfRule type="expression" dxfId="687" priority="1245">
      <formula>BM$2=TODAY()</formula>
    </cfRule>
    <cfRule type="expression" dxfId="686" priority="1246">
      <formula>AND($C75&lt;#REF!,$D75&gt;=BM$2)</formula>
    </cfRule>
  </conditionalFormatting>
  <conditionalFormatting sqref="J75:BM75">
    <cfRule type="expression" dxfId="685" priority="1244">
      <formula>AND($C75&lt;=J$2,$D75-1&gt;=I$2)</formula>
    </cfRule>
  </conditionalFormatting>
  <conditionalFormatting sqref="M75">
    <cfRule type="dataBar" priority="1242">
      <dataBar>
        <cfvo type="min"/>
        <cfvo type="max"/>
        <color rgb="FF63C384"/>
      </dataBar>
      <extLst>
        <ext xmlns:x14="http://schemas.microsoft.com/office/spreadsheetml/2009/9/main" uri="{B025F937-C7B1-47D3-B67F-A62EFF666E3E}">
          <x14:id>{7E3B8D0D-F569-41E7-86F3-508A3661929A}</x14:id>
        </ext>
      </extLst>
    </cfRule>
  </conditionalFormatting>
  <conditionalFormatting sqref="J75:BM75">
    <cfRule type="expression" dxfId="684" priority="1243">
      <formula>J$2=TODAY()</formula>
    </cfRule>
  </conditionalFormatting>
  <conditionalFormatting sqref="BM76">
    <cfRule type="expression" dxfId="683" priority="1239">
      <formula>BM$2=TODAY()</formula>
    </cfRule>
    <cfRule type="expression" dxfId="682" priority="1240">
      <formula>AND($C76&lt;#REF!,$D76&gt;=BM$2)</formula>
    </cfRule>
  </conditionalFormatting>
  <conditionalFormatting sqref="J76:BM76">
    <cfRule type="expression" dxfId="681" priority="1238">
      <formula>AND($C76&lt;K$2,$E76*$G76+$C76&gt;=J$2)</formula>
    </cfRule>
    <cfRule type="expression" dxfId="680" priority="1241">
      <formula>AND($C76&lt;K$2,$D76&gt;=J$2)</formula>
    </cfRule>
  </conditionalFormatting>
  <conditionalFormatting sqref="J76:BM76">
    <cfRule type="expression" dxfId="679" priority="1237">
      <formula>J$2=TODAY()</formula>
    </cfRule>
  </conditionalFormatting>
  <conditionalFormatting sqref="BM77">
    <cfRule type="expression" dxfId="678" priority="1234">
      <formula>BM$2=TODAY()</formula>
    </cfRule>
    <cfRule type="expression" dxfId="677" priority="1235">
      <formula>AND($C77&lt;#REF!,$D77&gt;=BM$2)</formula>
    </cfRule>
  </conditionalFormatting>
  <conditionalFormatting sqref="J77:BM77">
    <cfRule type="expression" dxfId="676" priority="1233">
      <formula>AND($C77&lt;K$2,$E77*$G77+$C77&gt;=J$2)</formula>
    </cfRule>
    <cfRule type="expression" dxfId="675" priority="1236">
      <formula>AND($C77&lt;K$2,$D77&gt;=J$2)</formula>
    </cfRule>
  </conditionalFormatting>
  <conditionalFormatting sqref="J77:BM77">
    <cfRule type="expression" dxfId="674" priority="1232">
      <formula>J$2=TODAY()</formula>
    </cfRule>
  </conditionalFormatting>
  <conditionalFormatting sqref="BM78">
    <cfRule type="expression" dxfId="673" priority="1229">
      <formula>BM$2=TODAY()</formula>
    </cfRule>
    <cfRule type="expression" dxfId="672" priority="1230">
      <formula>AND($C78&lt;#REF!,$D78&gt;=BM$2)</formula>
    </cfRule>
  </conditionalFormatting>
  <conditionalFormatting sqref="J78:BM78">
    <cfRule type="expression" dxfId="671" priority="1228">
      <formula>AND($C78&lt;K$2,$E78*$G78+$C78&gt;=J$2)</formula>
    </cfRule>
    <cfRule type="expression" dxfId="670" priority="1231">
      <formula>AND($C78&lt;K$2,$D78&gt;=J$2)</formula>
    </cfRule>
  </conditionalFormatting>
  <conditionalFormatting sqref="J78:BM78">
    <cfRule type="expression" dxfId="669" priority="1227">
      <formula>J$2=TODAY()</formula>
    </cfRule>
  </conditionalFormatting>
  <conditionalFormatting sqref="BM79">
    <cfRule type="expression" dxfId="668" priority="1224">
      <formula>BM$2=TODAY()</formula>
    </cfRule>
    <cfRule type="expression" dxfId="667" priority="1225">
      <formula>AND($C79&lt;#REF!,$D79&gt;=BM$2)</formula>
    </cfRule>
  </conditionalFormatting>
  <conditionalFormatting sqref="J79:BM79">
    <cfRule type="expression" dxfId="666" priority="1223">
      <formula>AND($C79&lt;K$2,$E79*$G79+$C79&gt;=J$2)</formula>
    </cfRule>
    <cfRule type="expression" dxfId="665" priority="1226">
      <formula>AND($C79&lt;K$2,$D79&gt;=J$2)</formula>
    </cfRule>
  </conditionalFormatting>
  <conditionalFormatting sqref="J79:BM79">
    <cfRule type="expression" dxfId="664" priority="1222">
      <formula>J$2=TODAY()</formula>
    </cfRule>
  </conditionalFormatting>
  <conditionalFormatting sqref="BM80">
    <cfRule type="expression" dxfId="663" priority="1219">
      <formula>BM$2=TODAY()</formula>
    </cfRule>
    <cfRule type="expression" dxfId="662" priority="1220">
      <formula>AND($C80&lt;#REF!,$D80&gt;=BM$2)</formula>
    </cfRule>
  </conditionalFormatting>
  <conditionalFormatting sqref="J80:BM80">
    <cfRule type="expression" dxfId="661" priority="1218">
      <formula>AND($C80&lt;K$2,$E80*$G80+$C80&gt;=J$2)</formula>
    </cfRule>
    <cfRule type="expression" dxfId="660" priority="1221">
      <formula>AND($C80&lt;K$2,$D80&gt;=J$2)</formula>
    </cfRule>
  </conditionalFormatting>
  <conditionalFormatting sqref="J80:BM80">
    <cfRule type="expression" dxfId="659" priority="1217">
      <formula>J$2=TODAY()</formula>
    </cfRule>
  </conditionalFormatting>
  <conditionalFormatting sqref="BM81">
    <cfRule type="expression" dxfId="658" priority="1214">
      <formula>BM$2=TODAY()</formula>
    </cfRule>
    <cfRule type="expression" dxfId="657" priority="1215">
      <formula>AND($C81&lt;#REF!,$D81&gt;=BM$2)</formula>
    </cfRule>
  </conditionalFormatting>
  <conditionalFormatting sqref="J81:BM81">
    <cfRule type="expression" dxfId="656" priority="1213">
      <formula>AND($C81&lt;K$2,$E81*$G81+$C81&gt;=J$2)</formula>
    </cfRule>
    <cfRule type="expression" dxfId="655" priority="1216">
      <formula>AND($C81&lt;K$2,$D81&gt;=J$2)</formula>
    </cfRule>
  </conditionalFormatting>
  <conditionalFormatting sqref="J81:BM81">
    <cfRule type="expression" dxfId="654" priority="1212">
      <formula>J$2=TODAY()</formula>
    </cfRule>
  </conditionalFormatting>
  <conditionalFormatting sqref="BM82">
    <cfRule type="expression" dxfId="653" priority="1209">
      <formula>BM$2=TODAY()</formula>
    </cfRule>
    <cfRule type="expression" dxfId="652" priority="1210">
      <formula>AND($C82&lt;#REF!,$D82&gt;=BM$2)</formula>
    </cfRule>
  </conditionalFormatting>
  <conditionalFormatting sqref="J82:BM82">
    <cfRule type="expression" dxfId="651" priority="1208">
      <formula>AND($C82&lt;K$2,$E82*$G82+$C82&gt;=J$2)</formula>
    </cfRule>
    <cfRule type="expression" dxfId="650" priority="1211">
      <formula>AND($C82&lt;K$2,$D82&gt;=J$2)</formula>
    </cfRule>
  </conditionalFormatting>
  <conditionalFormatting sqref="J82:BM82">
    <cfRule type="expression" dxfId="649" priority="1207">
      <formula>J$2=TODAY()</formula>
    </cfRule>
  </conditionalFormatting>
  <conditionalFormatting sqref="BM83">
    <cfRule type="expression" dxfId="648" priority="1204">
      <formula>BM$2=TODAY()</formula>
    </cfRule>
    <cfRule type="expression" dxfId="647" priority="1205">
      <formula>AND($C83&lt;#REF!,$D83&gt;=BM$2)</formula>
    </cfRule>
  </conditionalFormatting>
  <conditionalFormatting sqref="J83:BM83">
    <cfRule type="expression" dxfId="646" priority="1203">
      <formula>AND($C83&lt;K$2,$E83*$G83+$C83&gt;=J$2)</formula>
    </cfRule>
    <cfRule type="expression" dxfId="645" priority="1206">
      <formula>AND($C83&lt;K$2,$D83&gt;=J$2)</formula>
    </cfRule>
  </conditionalFormatting>
  <conditionalFormatting sqref="J83:BM83">
    <cfRule type="expression" dxfId="644" priority="1202">
      <formula>J$2=TODAY()</formula>
    </cfRule>
  </conditionalFormatting>
  <conditionalFormatting sqref="BM84">
    <cfRule type="expression" dxfId="643" priority="1199">
      <formula>BM$2=TODAY()</formula>
    </cfRule>
    <cfRule type="expression" dxfId="642" priority="1200">
      <formula>AND($C84&lt;#REF!,$D84&gt;=BM$2)</formula>
    </cfRule>
  </conditionalFormatting>
  <conditionalFormatting sqref="J84:BM84">
    <cfRule type="expression" dxfId="641" priority="1198">
      <formula>AND($C84&lt;K$2,$E84*$G84+$C84&gt;=J$2)</formula>
    </cfRule>
    <cfRule type="expression" dxfId="640" priority="1201">
      <formula>AND($C84&lt;K$2,$D84&gt;=J$2)</formula>
    </cfRule>
  </conditionalFormatting>
  <conditionalFormatting sqref="J84:BM84">
    <cfRule type="expression" dxfId="639" priority="1197">
      <formula>J$2=TODAY()</formula>
    </cfRule>
  </conditionalFormatting>
  <conditionalFormatting sqref="BM85">
    <cfRule type="expression" dxfId="638" priority="1194">
      <formula>BM$2=TODAY()</formula>
    </cfRule>
    <cfRule type="expression" dxfId="637" priority="1195">
      <formula>AND($C85&lt;#REF!,$D85&gt;=BM$2)</formula>
    </cfRule>
  </conditionalFormatting>
  <conditionalFormatting sqref="J85:BM85">
    <cfRule type="expression" dxfId="636" priority="1193">
      <formula>AND($C85&lt;K$2,$E85*$G85+$C85&gt;=J$2)</formula>
    </cfRule>
    <cfRule type="expression" dxfId="635" priority="1196">
      <formula>AND($C85&lt;K$2,$D85&gt;=J$2)</formula>
    </cfRule>
  </conditionalFormatting>
  <conditionalFormatting sqref="J85:BM85">
    <cfRule type="expression" dxfId="634" priority="1192">
      <formula>J$2=TODAY()</formula>
    </cfRule>
  </conditionalFormatting>
  <conditionalFormatting sqref="BM87">
    <cfRule type="expression" dxfId="633" priority="1175">
      <formula>BM$2=TODAY()</formula>
    </cfRule>
    <cfRule type="expression" dxfId="632" priority="1176">
      <formula>AND($C87&lt;#REF!,$D87&gt;=BM$2)</formula>
    </cfRule>
  </conditionalFormatting>
  <conditionalFormatting sqref="J87:BM87">
    <cfRule type="expression" dxfId="631" priority="1174">
      <formula>AND($C87&lt;=J$2,$D87-1&gt;=I$2)</formula>
    </cfRule>
  </conditionalFormatting>
  <conditionalFormatting sqref="M87">
    <cfRule type="dataBar" priority="1172">
      <dataBar>
        <cfvo type="min"/>
        <cfvo type="max"/>
        <color rgb="FF63C384"/>
      </dataBar>
      <extLst>
        <ext xmlns:x14="http://schemas.microsoft.com/office/spreadsheetml/2009/9/main" uri="{B025F937-C7B1-47D3-B67F-A62EFF666E3E}">
          <x14:id>{5281EBFB-E1E2-4F70-A359-3100F29BC65F}</x14:id>
        </ext>
      </extLst>
    </cfRule>
  </conditionalFormatting>
  <conditionalFormatting sqref="J87:BM87">
    <cfRule type="expression" dxfId="630" priority="1173">
      <formula>J$2=TODAY()</formula>
    </cfRule>
  </conditionalFormatting>
  <conditionalFormatting sqref="BM88">
    <cfRule type="expression" dxfId="629" priority="1169">
      <formula>BM$2=TODAY()</formula>
    </cfRule>
    <cfRule type="expression" dxfId="628" priority="1170">
      <formula>AND($C88&lt;#REF!,$D88&gt;=BM$2)</formula>
    </cfRule>
  </conditionalFormatting>
  <conditionalFormatting sqref="J88:BM88">
    <cfRule type="expression" dxfId="627" priority="1168">
      <formula>AND($C88&lt;K$2,$E88*$G88+$C88&gt;=J$2)</formula>
    </cfRule>
    <cfRule type="expression" dxfId="626" priority="1171">
      <formula>AND($C88&lt;K$2,$D88&gt;=J$2)</formula>
    </cfRule>
  </conditionalFormatting>
  <conditionalFormatting sqref="J88:BM88">
    <cfRule type="expression" dxfId="625" priority="1167">
      <formula>J$2=TODAY()</formula>
    </cfRule>
  </conditionalFormatting>
  <conditionalFormatting sqref="BM89">
    <cfRule type="expression" dxfId="624" priority="1164">
      <formula>BM$2=TODAY()</formula>
    </cfRule>
    <cfRule type="expression" dxfId="623" priority="1165">
      <formula>AND($C89&lt;#REF!,$D89&gt;=BM$2)</formula>
    </cfRule>
  </conditionalFormatting>
  <conditionalFormatting sqref="J89:BM89">
    <cfRule type="expression" dxfId="622" priority="1163">
      <formula>AND($C89&lt;K$2,$E89*$G89+$C89&gt;=J$2)</formula>
    </cfRule>
    <cfRule type="expression" dxfId="621" priority="1166">
      <formula>AND($C89&lt;K$2,$D89&gt;=J$2)</formula>
    </cfRule>
  </conditionalFormatting>
  <conditionalFormatting sqref="J89:BM89">
    <cfRule type="expression" dxfId="620" priority="1162">
      <formula>J$2=TODAY()</formula>
    </cfRule>
  </conditionalFormatting>
  <conditionalFormatting sqref="BM86">
    <cfRule type="expression" dxfId="619" priority="1159">
      <formula>BM$2=TODAY()</formula>
    </cfRule>
    <cfRule type="expression" dxfId="618" priority="1160">
      <formula>AND($C86&lt;#REF!,$D86&gt;=BM$2)</formula>
    </cfRule>
  </conditionalFormatting>
  <conditionalFormatting sqref="J86:BM86">
    <cfRule type="expression" dxfId="617" priority="1158">
      <formula>AND($C86&lt;K$2,$E86*$G86+$C86&gt;=J$2)</formula>
    </cfRule>
    <cfRule type="expression" dxfId="616" priority="1161">
      <formula>AND($C86&lt;K$2,$D86&gt;=J$2)</formula>
    </cfRule>
  </conditionalFormatting>
  <conditionalFormatting sqref="J86:BM86">
    <cfRule type="expression" dxfId="615" priority="1157">
      <formula>J$2=TODAY()</formula>
    </cfRule>
  </conditionalFormatting>
  <conditionalFormatting sqref="BM90">
    <cfRule type="expression" dxfId="614" priority="1154">
      <formula>BM$2=TODAY()</formula>
    </cfRule>
    <cfRule type="expression" dxfId="613" priority="1155">
      <formula>AND($C90&lt;#REF!,$D90&gt;=BM$2)</formula>
    </cfRule>
  </conditionalFormatting>
  <conditionalFormatting sqref="J90:BM90">
    <cfRule type="expression" dxfId="612" priority="1153">
      <formula>AND($C90&lt;K$2,$E90*$G90+$C90&gt;=J$2)</formula>
    </cfRule>
    <cfRule type="expression" dxfId="611" priority="1156">
      <formula>AND($C90&lt;K$2,$D90&gt;=J$2)</formula>
    </cfRule>
  </conditionalFormatting>
  <conditionalFormatting sqref="J90:BM90">
    <cfRule type="expression" dxfId="610" priority="1152">
      <formula>J$2=TODAY()</formula>
    </cfRule>
  </conditionalFormatting>
  <conditionalFormatting sqref="BM91">
    <cfRule type="expression" dxfId="609" priority="1149">
      <formula>BM$2=TODAY()</formula>
    </cfRule>
    <cfRule type="expression" dxfId="608" priority="1150">
      <formula>AND($C91&lt;#REF!,$D91&gt;=BM$2)</formula>
    </cfRule>
  </conditionalFormatting>
  <conditionalFormatting sqref="J91:BM91">
    <cfRule type="expression" dxfId="607" priority="1148">
      <formula>AND($C91&lt;K$2,$E91*$G91+$C91&gt;=J$2)</formula>
    </cfRule>
    <cfRule type="expression" dxfId="606" priority="1151">
      <formula>AND($C91&lt;K$2,$D91&gt;=J$2)</formula>
    </cfRule>
  </conditionalFormatting>
  <conditionalFormatting sqref="J91:BM91">
    <cfRule type="expression" dxfId="605" priority="1147">
      <formula>J$2=TODAY()</formula>
    </cfRule>
  </conditionalFormatting>
  <conditionalFormatting sqref="BM92">
    <cfRule type="expression" dxfId="604" priority="1144">
      <formula>BM$2=TODAY()</formula>
    </cfRule>
    <cfRule type="expression" dxfId="603" priority="1145">
      <formula>AND($C92&lt;#REF!,$D92&gt;=BM$2)</formula>
    </cfRule>
  </conditionalFormatting>
  <conditionalFormatting sqref="J92:BM92">
    <cfRule type="expression" dxfId="602" priority="1143">
      <formula>AND($C92&lt;K$2,$E92*$G92+$C92&gt;=J$2)</formula>
    </cfRule>
    <cfRule type="expression" dxfId="601" priority="1146">
      <formula>AND($C92&lt;K$2,$D92&gt;=J$2)</formula>
    </cfRule>
  </conditionalFormatting>
  <conditionalFormatting sqref="J92:BM92">
    <cfRule type="expression" dxfId="600" priority="1142">
      <formula>J$2=TODAY()</formula>
    </cfRule>
  </conditionalFormatting>
  <conditionalFormatting sqref="BM93">
    <cfRule type="expression" dxfId="599" priority="1139">
      <formula>BM$2=TODAY()</formula>
    </cfRule>
    <cfRule type="expression" dxfId="598" priority="1140">
      <formula>AND($C93&lt;#REF!,$D93&gt;=BM$2)</formula>
    </cfRule>
  </conditionalFormatting>
  <conditionalFormatting sqref="J93:BM93">
    <cfRule type="expression" dxfId="597" priority="1138">
      <formula>AND($C93&lt;K$2,$E93*$G93+$C93&gt;=J$2)</formula>
    </cfRule>
    <cfRule type="expression" dxfId="596" priority="1141">
      <formula>AND($C93&lt;K$2,$D93&gt;=J$2)</formula>
    </cfRule>
  </conditionalFormatting>
  <conditionalFormatting sqref="J93:BM93">
    <cfRule type="expression" dxfId="595" priority="1137">
      <formula>J$2=TODAY()</formula>
    </cfRule>
  </conditionalFormatting>
  <conditionalFormatting sqref="BM94">
    <cfRule type="expression" dxfId="594" priority="1134">
      <formula>BM$2=TODAY()</formula>
    </cfRule>
    <cfRule type="expression" dxfId="593" priority="1135">
      <formula>AND($C94&lt;#REF!,$D94&gt;=BM$2)</formula>
    </cfRule>
  </conditionalFormatting>
  <conditionalFormatting sqref="J94:BM94">
    <cfRule type="expression" dxfId="592" priority="1133">
      <formula>AND($C94&lt;K$2,$E94*$G94+$C94&gt;=J$2)</formula>
    </cfRule>
    <cfRule type="expression" dxfId="591" priority="1136">
      <formula>AND($C94&lt;K$2,$D94&gt;=J$2)</formula>
    </cfRule>
  </conditionalFormatting>
  <conditionalFormatting sqref="J94:BM94">
    <cfRule type="expression" dxfId="590" priority="1132">
      <formula>J$2=TODAY()</formula>
    </cfRule>
  </conditionalFormatting>
  <conditionalFormatting sqref="BM95">
    <cfRule type="expression" dxfId="589" priority="1129">
      <formula>BM$2=TODAY()</formula>
    </cfRule>
    <cfRule type="expression" dxfId="588" priority="1130">
      <formula>AND($C95&lt;#REF!,$D95&gt;=BM$2)</formula>
    </cfRule>
  </conditionalFormatting>
  <conditionalFormatting sqref="J95:BM95">
    <cfRule type="expression" dxfId="587" priority="1128">
      <formula>AND($C95&lt;K$2,$E95*$G95+$C95&gt;=J$2)</formula>
    </cfRule>
    <cfRule type="expression" dxfId="586" priority="1131">
      <formula>AND($C95&lt;K$2,$D95&gt;=J$2)</formula>
    </cfRule>
  </conditionalFormatting>
  <conditionalFormatting sqref="J95:BM95">
    <cfRule type="expression" dxfId="585" priority="1127">
      <formula>J$2=TODAY()</formula>
    </cfRule>
  </conditionalFormatting>
  <conditionalFormatting sqref="BM96">
    <cfRule type="expression" dxfId="584" priority="1124">
      <formula>BM$2=TODAY()</formula>
    </cfRule>
    <cfRule type="expression" dxfId="583" priority="1125">
      <formula>AND($C96&lt;#REF!,$D96&gt;=BM$2)</formula>
    </cfRule>
  </conditionalFormatting>
  <conditionalFormatting sqref="J96:BM96">
    <cfRule type="expression" dxfId="582" priority="1123">
      <formula>AND($C96&lt;K$2,$E96*$G96+$C96&gt;=J$2)</formula>
    </cfRule>
    <cfRule type="expression" dxfId="581" priority="1126">
      <formula>AND($C96&lt;K$2,$D96&gt;=J$2)</formula>
    </cfRule>
  </conditionalFormatting>
  <conditionalFormatting sqref="J96:BM96">
    <cfRule type="expression" dxfId="580" priority="1122">
      <formula>J$2=TODAY()</formula>
    </cfRule>
  </conditionalFormatting>
  <conditionalFormatting sqref="BM97">
    <cfRule type="expression" dxfId="579" priority="1119">
      <formula>BM$2=TODAY()</formula>
    </cfRule>
    <cfRule type="expression" dxfId="578" priority="1120">
      <formula>AND($C97&lt;#REF!,$D97&gt;=BM$2)</formula>
    </cfRule>
  </conditionalFormatting>
  <conditionalFormatting sqref="J97:BM97">
    <cfRule type="expression" dxfId="577" priority="1118">
      <formula>AND($C97&lt;K$2,$E97*$G97+$C97&gt;=J$2)</formula>
    </cfRule>
    <cfRule type="expression" dxfId="576" priority="1121">
      <formula>AND($C97&lt;K$2,$D97&gt;=J$2)</formula>
    </cfRule>
  </conditionalFormatting>
  <conditionalFormatting sqref="J97:BM97">
    <cfRule type="expression" dxfId="575" priority="1117">
      <formula>J$2=TODAY()</formula>
    </cfRule>
  </conditionalFormatting>
  <conditionalFormatting sqref="BM98">
    <cfRule type="expression" dxfId="574" priority="1114">
      <formula>BM$2=TODAY()</formula>
    </cfRule>
    <cfRule type="expression" dxfId="573" priority="1115">
      <formula>AND($C98&lt;#REF!,$D98&gt;=BM$2)</formula>
    </cfRule>
  </conditionalFormatting>
  <conditionalFormatting sqref="J98:BM98">
    <cfRule type="expression" dxfId="572" priority="1113">
      <formula>AND($C98&lt;K$2,$E98*$G98+$C98&gt;=J$2)</formula>
    </cfRule>
    <cfRule type="expression" dxfId="571" priority="1116">
      <formula>AND($C98&lt;K$2,$D98&gt;=J$2)</formula>
    </cfRule>
  </conditionalFormatting>
  <conditionalFormatting sqref="J98:BM98">
    <cfRule type="expression" dxfId="570" priority="1112">
      <formula>J$2=TODAY()</formula>
    </cfRule>
  </conditionalFormatting>
  <conditionalFormatting sqref="J290:T293 V290:BM293">
    <cfRule type="expression" dxfId="569" priority="1107">
      <formula>J$2=TODAY()</formula>
    </cfRule>
  </conditionalFormatting>
  <conditionalFormatting sqref="BM99">
    <cfRule type="expression" dxfId="568" priority="1105">
      <formula>BM$2=TODAY()</formula>
    </cfRule>
    <cfRule type="expression" dxfId="567" priority="1106">
      <formula>AND($C99&lt;#REF!,$D99&gt;=BM$2)</formula>
    </cfRule>
  </conditionalFormatting>
  <conditionalFormatting sqref="J99:BM99">
    <cfRule type="expression" dxfId="566" priority="1104">
      <formula>AND($C99&lt;=J$2,$D99-1&gt;=I$2)</formula>
    </cfRule>
  </conditionalFormatting>
  <conditionalFormatting sqref="M99">
    <cfRule type="dataBar" priority="1102">
      <dataBar>
        <cfvo type="min"/>
        <cfvo type="max"/>
        <color rgb="FF63C384"/>
      </dataBar>
      <extLst>
        <ext xmlns:x14="http://schemas.microsoft.com/office/spreadsheetml/2009/9/main" uri="{B025F937-C7B1-47D3-B67F-A62EFF666E3E}">
          <x14:id>{A58C637D-D961-40CB-944C-7FDDD03E4DF8}</x14:id>
        </ext>
      </extLst>
    </cfRule>
  </conditionalFormatting>
  <conditionalFormatting sqref="J99:BM99">
    <cfRule type="expression" dxfId="565" priority="1103">
      <formula>J$2=TODAY()</formula>
    </cfRule>
  </conditionalFormatting>
  <conditionalFormatting sqref="BM100">
    <cfRule type="expression" dxfId="564" priority="1099">
      <formula>BM$2=TODAY()</formula>
    </cfRule>
    <cfRule type="expression" dxfId="563" priority="1100">
      <formula>AND($C100&lt;#REF!,$D100&gt;=BM$2)</formula>
    </cfRule>
  </conditionalFormatting>
  <conditionalFormatting sqref="J100:BM100">
    <cfRule type="expression" dxfId="562" priority="1098">
      <formula>AND($C100&lt;K$2,$E100*$G100+$C100&gt;=J$2)</formula>
    </cfRule>
    <cfRule type="expression" dxfId="561" priority="1101">
      <formula>AND($C100&lt;K$2,$D100&gt;=J$2)</formula>
    </cfRule>
  </conditionalFormatting>
  <conditionalFormatting sqref="J100:BM100">
    <cfRule type="expression" dxfId="560" priority="1097">
      <formula>J$2=TODAY()</formula>
    </cfRule>
  </conditionalFormatting>
  <conditionalFormatting sqref="BM101">
    <cfRule type="expression" dxfId="559" priority="1094">
      <formula>BM$2=TODAY()</formula>
    </cfRule>
    <cfRule type="expression" dxfId="558" priority="1095">
      <formula>AND($C101&lt;#REF!,$D101&gt;=BM$2)</formula>
    </cfRule>
  </conditionalFormatting>
  <conditionalFormatting sqref="J101:BM101">
    <cfRule type="expression" dxfId="557" priority="1093">
      <formula>AND($C101&lt;K$2,$E101*$G101+$C101&gt;=J$2)</formula>
    </cfRule>
    <cfRule type="expression" dxfId="556" priority="1096">
      <formula>AND($C101&lt;K$2,$D101&gt;=J$2)</formula>
    </cfRule>
  </conditionalFormatting>
  <conditionalFormatting sqref="J101:BM101">
    <cfRule type="expression" dxfId="555" priority="1092">
      <formula>J$2=TODAY()</formula>
    </cfRule>
  </conditionalFormatting>
  <conditionalFormatting sqref="BM102">
    <cfRule type="expression" dxfId="554" priority="1089">
      <formula>BM$2=TODAY()</formula>
    </cfRule>
    <cfRule type="expression" dxfId="553" priority="1090">
      <formula>AND($C102&lt;#REF!,$D102&gt;=BM$2)</formula>
    </cfRule>
  </conditionalFormatting>
  <conditionalFormatting sqref="J102:BM102">
    <cfRule type="expression" dxfId="552" priority="1088">
      <formula>AND($C102&lt;K$2,$E102*$G102+$C102&gt;=J$2)</formula>
    </cfRule>
    <cfRule type="expression" dxfId="551" priority="1091">
      <formula>AND($C102&lt;K$2,$D102&gt;=J$2)</formula>
    </cfRule>
  </conditionalFormatting>
  <conditionalFormatting sqref="J102:BM102">
    <cfRule type="expression" dxfId="550" priority="1087">
      <formula>J$2=TODAY()</formula>
    </cfRule>
  </conditionalFormatting>
  <conditionalFormatting sqref="BM103">
    <cfRule type="expression" dxfId="549" priority="1084">
      <formula>BM$2=TODAY()</formula>
    </cfRule>
    <cfRule type="expression" dxfId="548" priority="1085">
      <formula>AND($C103&lt;#REF!,$D103&gt;=BM$2)</formula>
    </cfRule>
  </conditionalFormatting>
  <conditionalFormatting sqref="J103:BM103">
    <cfRule type="expression" dxfId="547" priority="1083">
      <formula>AND($C103&lt;K$2,$E103*$G103+$C103&gt;=J$2)</formula>
    </cfRule>
    <cfRule type="expression" dxfId="546" priority="1086">
      <formula>AND($C103&lt;K$2,$D103&gt;=J$2)</formula>
    </cfRule>
  </conditionalFormatting>
  <conditionalFormatting sqref="J103:BM103">
    <cfRule type="expression" dxfId="545" priority="1082">
      <formula>J$2=TODAY()</formula>
    </cfRule>
  </conditionalFormatting>
  <conditionalFormatting sqref="BM104">
    <cfRule type="expression" dxfId="544" priority="1079">
      <formula>BM$2=TODAY()</formula>
    </cfRule>
    <cfRule type="expression" dxfId="543" priority="1080">
      <formula>AND($C104&lt;#REF!,$D104&gt;=BM$2)</formula>
    </cfRule>
  </conditionalFormatting>
  <conditionalFormatting sqref="J104:BM104">
    <cfRule type="expression" dxfId="542" priority="1078">
      <formula>AND($C104&lt;K$2,$E104*$G104+$C104&gt;=J$2)</formula>
    </cfRule>
    <cfRule type="expression" dxfId="541" priority="1081">
      <formula>AND($C104&lt;K$2,$D104&gt;=J$2)</formula>
    </cfRule>
  </conditionalFormatting>
  <conditionalFormatting sqref="J104:BM104">
    <cfRule type="expression" dxfId="540" priority="1077">
      <formula>J$2=TODAY()</formula>
    </cfRule>
  </conditionalFormatting>
  <conditionalFormatting sqref="BM105">
    <cfRule type="expression" dxfId="539" priority="1074">
      <formula>BM$2=TODAY()</formula>
    </cfRule>
    <cfRule type="expression" dxfId="538" priority="1075">
      <formula>AND($C105&lt;#REF!,$D105&gt;=BM$2)</formula>
    </cfRule>
  </conditionalFormatting>
  <conditionalFormatting sqref="J105:BM105">
    <cfRule type="expression" dxfId="537" priority="1073">
      <formula>AND($C105&lt;K$2,$E105*$G105+$C105&gt;=J$2)</formula>
    </cfRule>
    <cfRule type="expression" dxfId="536" priority="1076">
      <formula>AND($C105&lt;K$2,$D105&gt;=J$2)</formula>
    </cfRule>
  </conditionalFormatting>
  <conditionalFormatting sqref="J105:BM105">
    <cfRule type="expression" dxfId="535" priority="1072">
      <formula>J$2=TODAY()</formula>
    </cfRule>
  </conditionalFormatting>
  <conditionalFormatting sqref="BM106">
    <cfRule type="expression" dxfId="534" priority="1069">
      <formula>BM$2=TODAY()</formula>
    </cfRule>
    <cfRule type="expression" dxfId="533" priority="1070">
      <formula>AND($C106&lt;#REF!,$D106&gt;=BM$2)</formula>
    </cfRule>
  </conditionalFormatting>
  <conditionalFormatting sqref="J106:BM106">
    <cfRule type="expression" dxfId="532" priority="1068">
      <formula>AND($C106&lt;K$2,$E106*$G106+$C106&gt;=J$2)</formula>
    </cfRule>
    <cfRule type="expression" dxfId="531" priority="1071">
      <formula>AND($C106&lt;K$2,$D106&gt;=J$2)</formula>
    </cfRule>
  </conditionalFormatting>
  <conditionalFormatting sqref="J106:BM106">
    <cfRule type="expression" dxfId="530" priority="1067">
      <formula>J$2=TODAY()</formula>
    </cfRule>
  </conditionalFormatting>
  <conditionalFormatting sqref="BM107">
    <cfRule type="expression" dxfId="529" priority="1064">
      <formula>BM$2=TODAY()</formula>
    </cfRule>
    <cfRule type="expression" dxfId="528" priority="1065">
      <formula>AND($C107&lt;#REF!,$D107&gt;=BM$2)</formula>
    </cfRule>
  </conditionalFormatting>
  <conditionalFormatting sqref="J107:BM107">
    <cfRule type="expression" dxfId="527" priority="1063">
      <formula>AND($C107&lt;K$2,$E107*$G107+$C107&gt;=J$2)</formula>
    </cfRule>
    <cfRule type="expression" dxfId="526" priority="1066">
      <formula>AND($C107&lt;K$2,$D107&gt;=J$2)</formula>
    </cfRule>
  </conditionalFormatting>
  <conditionalFormatting sqref="J107:BM107">
    <cfRule type="expression" dxfId="525" priority="1062">
      <formula>J$2=TODAY()</formula>
    </cfRule>
  </conditionalFormatting>
  <conditionalFormatting sqref="BM108">
    <cfRule type="expression" dxfId="524" priority="1059">
      <formula>BM$2=TODAY()</formula>
    </cfRule>
    <cfRule type="expression" dxfId="523" priority="1060">
      <formula>AND($C108&lt;#REF!,$D108&gt;=BM$2)</formula>
    </cfRule>
  </conditionalFormatting>
  <conditionalFormatting sqref="J108:BM108">
    <cfRule type="expression" dxfId="522" priority="1058">
      <formula>AND($C108&lt;K$2,$E108*$G108+$C108&gt;=J$2)</formula>
    </cfRule>
    <cfRule type="expression" dxfId="521" priority="1061">
      <formula>AND($C108&lt;K$2,$D108&gt;=J$2)</formula>
    </cfRule>
  </conditionalFormatting>
  <conditionalFormatting sqref="J108:BM108">
    <cfRule type="expression" dxfId="520" priority="1057">
      <formula>J$2=TODAY()</formula>
    </cfRule>
  </conditionalFormatting>
  <conditionalFormatting sqref="BM109">
    <cfRule type="expression" dxfId="519" priority="1054">
      <formula>BM$2=TODAY()</formula>
    </cfRule>
    <cfRule type="expression" dxfId="518" priority="1055">
      <formula>AND($C109&lt;#REF!,$D109&gt;=BM$2)</formula>
    </cfRule>
  </conditionalFormatting>
  <conditionalFormatting sqref="J109:BM109">
    <cfRule type="expression" dxfId="517" priority="1053">
      <formula>AND($C109&lt;K$2,$E109*$G109+$C109&gt;=J$2)</formula>
    </cfRule>
    <cfRule type="expression" dxfId="516" priority="1056">
      <formula>AND($C109&lt;K$2,$D109&gt;=J$2)</formula>
    </cfRule>
  </conditionalFormatting>
  <conditionalFormatting sqref="J109:BM109">
    <cfRule type="expression" dxfId="515" priority="1052">
      <formula>J$2=TODAY()</formula>
    </cfRule>
  </conditionalFormatting>
  <conditionalFormatting sqref="BM110">
    <cfRule type="expression" dxfId="514" priority="1049">
      <formula>BM$2=TODAY()</formula>
    </cfRule>
    <cfRule type="expression" dxfId="513" priority="1050">
      <formula>AND($C110&lt;#REF!,$D110&gt;=BM$2)</formula>
    </cfRule>
  </conditionalFormatting>
  <conditionalFormatting sqref="J110:BM110">
    <cfRule type="expression" dxfId="512" priority="1048">
      <formula>AND($C110&lt;K$2,$E110*$G110+$C110&gt;=J$2)</formula>
    </cfRule>
    <cfRule type="expression" dxfId="511" priority="1051">
      <formula>AND($C110&lt;K$2,$D110&gt;=J$2)</formula>
    </cfRule>
  </conditionalFormatting>
  <conditionalFormatting sqref="J110:BM110">
    <cfRule type="expression" dxfId="510" priority="1047">
      <formula>J$2=TODAY()</formula>
    </cfRule>
  </conditionalFormatting>
  <conditionalFormatting sqref="BM111">
    <cfRule type="expression" dxfId="509" priority="1044">
      <formula>BM$2=TODAY()</formula>
    </cfRule>
    <cfRule type="expression" dxfId="508" priority="1045">
      <formula>AND($C111&lt;#REF!,$D111&gt;=BM$2)</formula>
    </cfRule>
  </conditionalFormatting>
  <conditionalFormatting sqref="J111:BM111">
    <cfRule type="expression" dxfId="507" priority="1043">
      <formula>AND($C111&lt;K$2,$E111*$G111+$C111&gt;=J$2)</formula>
    </cfRule>
    <cfRule type="expression" dxfId="506" priority="1046">
      <formula>AND($C111&lt;K$2,$D111&gt;=J$2)</formula>
    </cfRule>
  </conditionalFormatting>
  <conditionalFormatting sqref="J111:BM111">
    <cfRule type="expression" dxfId="505" priority="1042">
      <formula>J$2=TODAY()</formula>
    </cfRule>
  </conditionalFormatting>
  <conditionalFormatting sqref="BM112">
    <cfRule type="expression" dxfId="504" priority="1039">
      <formula>BM$2=TODAY()</formula>
    </cfRule>
    <cfRule type="expression" dxfId="503" priority="1040">
      <formula>AND($C112&lt;#REF!,$D112&gt;=BM$2)</formula>
    </cfRule>
  </conditionalFormatting>
  <conditionalFormatting sqref="J112:BM112">
    <cfRule type="expression" dxfId="502" priority="1038">
      <formula>AND($C112&lt;K$2,$E112*$G112+$C112&gt;=J$2)</formula>
    </cfRule>
    <cfRule type="expression" dxfId="501" priority="1041">
      <formula>AND($C112&lt;K$2,$D112&gt;=J$2)</formula>
    </cfRule>
  </conditionalFormatting>
  <conditionalFormatting sqref="J112:BM112">
    <cfRule type="expression" dxfId="500" priority="1037">
      <formula>J$2=TODAY()</formula>
    </cfRule>
  </conditionalFormatting>
  <conditionalFormatting sqref="J283:T288 V283:BM288">
    <cfRule type="expression" dxfId="499" priority="1017">
      <formula>J$2=TODAY()</formula>
    </cfRule>
  </conditionalFormatting>
  <conditionalFormatting sqref="J274:T281 V274:BM281">
    <cfRule type="expression" dxfId="498" priority="1012">
      <formula>J$2=TODAY()</formula>
    </cfRule>
  </conditionalFormatting>
  <conditionalFormatting sqref="J265:T272 V265:BM272">
    <cfRule type="expression" dxfId="497" priority="1007">
      <formula>J$2=TODAY()</formula>
    </cfRule>
  </conditionalFormatting>
  <conditionalFormatting sqref="J260:T263 V260:BM263">
    <cfRule type="expression" dxfId="496" priority="1002">
      <formula>J$2=TODAY()</formula>
    </cfRule>
  </conditionalFormatting>
  <conditionalFormatting sqref="J228:T231 V228:BM231">
    <cfRule type="expression" dxfId="495" priority="987">
      <formula>J$2=TODAY()</formula>
    </cfRule>
  </conditionalFormatting>
  <conditionalFormatting sqref="J248:T258 V248:BM258">
    <cfRule type="expression" dxfId="494" priority="982">
      <formula>J$2=TODAY()</formula>
    </cfRule>
  </conditionalFormatting>
  <conditionalFormatting sqref="J243:T246 V243:BM246">
    <cfRule type="expression" dxfId="493" priority="977">
      <formula>J$2=TODAY()</formula>
    </cfRule>
  </conditionalFormatting>
  <conditionalFormatting sqref="J295:T295 V295:BM295">
    <cfRule type="expression" dxfId="492" priority="972">
      <formula>J$2=TODAY()</formula>
    </cfRule>
  </conditionalFormatting>
  <conditionalFormatting sqref="AP295">
    <cfRule type="expression" dxfId="491" priority="969">
      <formula>AP$2=TODAY()</formula>
    </cfRule>
  </conditionalFormatting>
  <conditionalFormatting sqref="J296:T296 V296:BM296">
    <cfRule type="expression" dxfId="490" priority="964">
      <formula>J$2=TODAY()</formula>
    </cfRule>
  </conditionalFormatting>
  <conditionalFormatting sqref="AP296">
    <cfRule type="expression" dxfId="489" priority="961">
      <formula>AP$2=TODAY()</formula>
    </cfRule>
  </conditionalFormatting>
  <conditionalFormatting sqref="J297:T297 V297:BM297">
    <cfRule type="expression" dxfId="488" priority="956">
      <formula>J$2=TODAY()</formula>
    </cfRule>
  </conditionalFormatting>
  <conditionalFormatting sqref="AP297">
    <cfRule type="expression" dxfId="487" priority="953">
      <formula>AP$2=TODAY()</formula>
    </cfRule>
  </conditionalFormatting>
  <conditionalFormatting sqref="BM113">
    <cfRule type="expression" dxfId="486" priority="943">
      <formula>BM$2=TODAY()</formula>
    </cfRule>
    <cfRule type="expression" dxfId="485" priority="944">
      <formula>AND($C113&lt;#REF!,$D113&gt;=BM$2)</formula>
    </cfRule>
  </conditionalFormatting>
  <conditionalFormatting sqref="J113:BM113">
    <cfRule type="expression" dxfId="484" priority="942">
      <formula>AND($C113&lt;=J$2,$D113-1&gt;=I$2)</formula>
    </cfRule>
  </conditionalFormatting>
  <conditionalFormatting sqref="M113">
    <cfRule type="dataBar" priority="940">
      <dataBar>
        <cfvo type="min"/>
        <cfvo type="max"/>
        <color rgb="FF63C384"/>
      </dataBar>
      <extLst>
        <ext xmlns:x14="http://schemas.microsoft.com/office/spreadsheetml/2009/9/main" uri="{B025F937-C7B1-47D3-B67F-A62EFF666E3E}">
          <x14:id>{2D05088F-5922-4E79-92C5-E2A0076277C0}</x14:id>
        </ext>
      </extLst>
    </cfRule>
  </conditionalFormatting>
  <conditionalFormatting sqref="J113:BM113">
    <cfRule type="expression" dxfId="483" priority="941">
      <formula>J$2=TODAY()</formula>
    </cfRule>
  </conditionalFormatting>
  <conditionalFormatting sqref="BM114">
    <cfRule type="expression" dxfId="482" priority="937">
      <formula>BM$2=TODAY()</formula>
    </cfRule>
    <cfRule type="expression" dxfId="481" priority="938">
      <formula>AND($C114&lt;#REF!,$D114&gt;=BM$2)</formula>
    </cfRule>
  </conditionalFormatting>
  <conditionalFormatting sqref="J114:BM114">
    <cfRule type="expression" dxfId="480" priority="936">
      <formula>AND($C114&lt;K$2,$E114*$G114+$C114&gt;=J$2)</formula>
    </cfRule>
    <cfRule type="expression" dxfId="479" priority="939">
      <formula>AND($C114&lt;K$2,$D114&gt;=J$2)</formula>
    </cfRule>
  </conditionalFormatting>
  <conditionalFormatting sqref="J114:BM114">
    <cfRule type="expression" dxfId="478" priority="935">
      <formula>J$2=TODAY()</formula>
    </cfRule>
  </conditionalFormatting>
  <conditionalFormatting sqref="BM115">
    <cfRule type="expression" dxfId="477" priority="932">
      <formula>BM$2=TODAY()</formula>
    </cfRule>
    <cfRule type="expression" dxfId="476" priority="933">
      <formula>AND($C115&lt;#REF!,$D115&gt;=BM$2)</formula>
    </cfRule>
  </conditionalFormatting>
  <conditionalFormatting sqref="J115:BM115">
    <cfRule type="expression" dxfId="475" priority="931">
      <formula>AND($C115&lt;K$2,$E115*$G115+$C115&gt;=J$2)</formula>
    </cfRule>
    <cfRule type="expression" dxfId="474" priority="934">
      <formula>AND($C115&lt;K$2,$D115&gt;=J$2)</formula>
    </cfRule>
  </conditionalFormatting>
  <conditionalFormatting sqref="J115:BM115">
    <cfRule type="expression" dxfId="473" priority="930">
      <formula>J$2=TODAY()</formula>
    </cfRule>
  </conditionalFormatting>
  <conditionalFormatting sqref="BM116">
    <cfRule type="expression" dxfId="472" priority="927">
      <formula>BM$2=TODAY()</formula>
    </cfRule>
    <cfRule type="expression" dxfId="471" priority="928">
      <formula>AND($C116&lt;#REF!,$D116&gt;=BM$2)</formula>
    </cfRule>
  </conditionalFormatting>
  <conditionalFormatting sqref="J116:BM116">
    <cfRule type="expression" dxfId="470" priority="926">
      <formula>AND($C116&lt;K$2,$E116*$G116+$C116&gt;=J$2)</formula>
    </cfRule>
    <cfRule type="expression" dxfId="469" priority="929">
      <formula>AND($C116&lt;K$2,$D116&gt;=J$2)</formula>
    </cfRule>
  </conditionalFormatting>
  <conditionalFormatting sqref="J116:BM116">
    <cfRule type="expression" dxfId="468" priority="925">
      <formula>J$2=TODAY()</formula>
    </cfRule>
  </conditionalFormatting>
  <conditionalFormatting sqref="BM117">
    <cfRule type="expression" dxfId="467" priority="922">
      <formula>BM$2=TODAY()</formula>
    </cfRule>
    <cfRule type="expression" dxfId="466" priority="923">
      <formula>AND($C117&lt;#REF!,$D117&gt;=BM$2)</formula>
    </cfRule>
  </conditionalFormatting>
  <conditionalFormatting sqref="J117:BM117">
    <cfRule type="expression" dxfId="465" priority="921">
      <formula>AND($C117&lt;K$2,$E117*$G117+$C117&gt;=J$2)</formula>
    </cfRule>
    <cfRule type="expression" dxfId="464" priority="924">
      <formula>AND($C117&lt;K$2,$D117&gt;=J$2)</formula>
    </cfRule>
  </conditionalFormatting>
  <conditionalFormatting sqref="J117:BM117">
    <cfRule type="expression" dxfId="463" priority="920">
      <formula>J$2=TODAY()</formula>
    </cfRule>
  </conditionalFormatting>
  <conditionalFormatting sqref="BM118">
    <cfRule type="expression" dxfId="462" priority="917">
      <formula>BM$2=TODAY()</formula>
    </cfRule>
    <cfRule type="expression" dxfId="461" priority="918">
      <formula>AND($C118&lt;#REF!,$D118&gt;=BM$2)</formula>
    </cfRule>
  </conditionalFormatting>
  <conditionalFormatting sqref="J118:BM118">
    <cfRule type="expression" dxfId="460" priority="916">
      <formula>AND($C118&lt;K$2,$E118*$G118+$C118&gt;=J$2)</formula>
    </cfRule>
    <cfRule type="expression" dxfId="459" priority="919">
      <formula>AND($C118&lt;K$2,$D118&gt;=J$2)</formula>
    </cfRule>
  </conditionalFormatting>
  <conditionalFormatting sqref="J118:BM118">
    <cfRule type="expression" dxfId="458" priority="915">
      <formula>J$2=TODAY()</formula>
    </cfRule>
  </conditionalFormatting>
  <conditionalFormatting sqref="BM119">
    <cfRule type="expression" dxfId="457" priority="912">
      <formula>BM$2=TODAY()</formula>
    </cfRule>
    <cfRule type="expression" dxfId="456" priority="913">
      <formula>AND($C119&lt;#REF!,$D119&gt;=BM$2)</formula>
    </cfRule>
  </conditionalFormatting>
  <conditionalFormatting sqref="J119:BM119">
    <cfRule type="expression" dxfId="455" priority="911">
      <formula>AND($C119&lt;K$2,$E119*$G119+$C119&gt;=J$2)</formula>
    </cfRule>
    <cfRule type="expression" dxfId="454" priority="914">
      <formula>AND($C119&lt;K$2,$D119&gt;=J$2)</formula>
    </cfRule>
  </conditionalFormatting>
  <conditionalFormatting sqref="J119:BM119">
    <cfRule type="expression" dxfId="453" priority="910">
      <formula>J$2=TODAY()</formula>
    </cfRule>
  </conditionalFormatting>
  <conditionalFormatting sqref="BM120">
    <cfRule type="expression" dxfId="452" priority="907">
      <formula>BM$2=TODAY()</formula>
    </cfRule>
    <cfRule type="expression" dxfId="451" priority="908">
      <formula>AND($C120&lt;#REF!,$D120&gt;=BM$2)</formula>
    </cfRule>
  </conditionalFormatting>
  <conditionalFormatting sqref="J120:BM120">
    <cfRule type="expression" dxfId="450" priority="906">
      <formula>AND($C120&lt;K$2,$E120*$G120+$C120&gt;=J$2)</formula>
    </cfRule>
    <cfRule type="expression" dxfId="449" priority="909">
      <formula>AND($C120&lt;K$2,$D120&gt;=J$2)</formula>
    </cfRule>
  </conditionalFormatting>
  <conditionalFormatting sqref="J120:BM120">
    <cfRule type="expression" dxfId="448" priority="905">
      <formula>J$2=TODAY()</formula>
    </cfRule>
  </conditionalFormatting>
  <conditionalFormatting sqref="BM121">
    <cfRule type="expression" dxfId="447" priority="902">
      <formula>BM$2=TODAY()</formula>
    </cfRule>
    <cfRule type="expression" dxfId="446" priority="903">
      <formula>AND($C121&lt;#REF!,$D121&gt;=BM$2)</formula>
    </cfRule>
  </conditionalFormatting>
  <conditionalFormatting sqref="J121:BM121">
    <cfRule type="expression" dxfId="445" priority="901">
      <formula>AND($C121&lt;K$2,$E121*$G121+$C121&gt;=J$2)</formula>
    </cfRule>
    <cfRule type="expression" dxfId="444" priority="904">
      <formula>AND($C121&lt;K$2,$D121&gt;=J$2)</formula>
    </cfRule>
  </conditionalFormatting>
  <conditionalFormatting sqref="J121:BM121">
    <cfRule type="expression" dxfId="443" priority="900">
      <formula>J$2=TODAY()</formula>
    </cfRule>
  </conditionalFormatting>
  <conditionalFormatting sqref="BM122">
    <cfRule type="expression" dxfId="442" priority="897">
      <formula>BM$2=TODAY()</formula>
    </cfRule>
    <cfRule type="expression" dxfId="441" priority="898">
      <formula>AND($C122&lt;#REF!,$D122&gt;=BM$2)</formula>
    </cfRule>
  </conditionalFormatting>
  <conditionalFormatting sqref="J122:BM122">
    <cfRule type="expression" dxfId="440" priority="896">
      <formula>AND($C122&lt;K$2,$E122*$G122+$C122&gt;=J$2)</formula>
    </cfRule>
    <cfRule type="expression" dxfId="439" priority="899">
      <formula>AND($C122&lt;K$2,$D122&gt;=J$2)</formula>
    </cfRule>
  </conditionalFormatting>
  <conditionalFormatting sqref="J122:BM122">
    <cfRule type="expression" dxfId="438" priority="895">
      <formula>J$2=TODAY()</formula>
    </cfRule>
  </conditionalFormatting>
  <conditionalFormatting sqref="BM123">
    <cfRule type="expression" dxfId="437" priority="892">
      <formula>BM$2=TODAY()</formula>
    </cfRule>
    <cfRule type="expression" dxfId="436" priority="893">
      <formula>AND($C123&lt;#REF!,$D123&gt;=BM$2)</formula>
    </cfRule>
  </conditionalFormatting>
  <conditionalFormatting sqref="J123:BM123">
    <cfRule type="expression" dxfId="435" priority="891">
      <formula>AND($C123&lt;K$2,$E123*$G123+$C123&gt;=J$2)</formula>
    </cfRule>
    <cfRule type="expression" dxfId="434" priority="894">
      <formula>AND($C123&lt;K$2,$D123&gt;=J$2)</formula>
    </cfRule>
  </conditionalFormatting>
  <conditionalFormatting sqref="J123:BM123">
    <cfRule type="expression" dxfId="433" priority="890">
      <formula>J$2=TODAY()</formula>
    </cfRule>
  </conditionalFormatting>
  <conditionalFormatting sqref="BM124">
    <cfRule type="expression" dxfId="432" priority="887">
      <formula>BM$2=TODAY()</formula>
    </cfRule>
    <cfRule type="expression" dxfId="431" priority="888">
      <formula>AND($C124&lt;#REF!,$D124&gt;=BM$2)</formula>
    </cfRule>
  </conditionalFormatting>
  <conditionalFormatting sqref="J124:BM124">
    <cfRule type="expression" dxfId="430" priority="886">
      <formula>AND($C124&lt;K$2,$E124*$G124+$C124&gt;=J$2)</formula>
    </cfRule>
    <cfRule type="expression" dxfId="429" priority="889">
      <formula>AND($C124&lt;K$2,$D124&gt;=J$2)</formula>
    </cfRule>
  </conditionalFormatting>
  <conditionalFormatting sqref="J124:BM124">
    <cfRule type="expression" dxfId="428" priority="885">
      <formula>J$2=TODAY()</formula>
    </cfRule>
  </conditionalFormatting>
  <conditionalFormatting sqref="J299:S299 V299:BM299">
    <cfRule type="expression" dxfId="427" priority="872">
      <formula>J$2=TODAY()</formula>
    </cfRule>
  </conditionalFormatting>
  <conditionalFormatting sqref="AP299">
    <cfRule type="expression" dxfId="426" priority="869">
      <formula>AP$2=TODAY()</formula>
    </cfRule>
  </conditionalFormatting>
  <conditionalFormatting sqref="J300:S300 J308:T309 V300:BM300 V302:BM305 J302:S305 J307:S307 V307:BM309">
    <cfRule type="expression" dxfId="425" priority="864">
      <formula>J$2=TODAY()</formula>
    </cfRule>
  </conditionalFormatting>
  <conditionalFormatting sqref="J125:BM125">
    <cfRule type="expression" dxfId="424" priority="825">
      <formula>J$2=TODAY()</formula>
    </cfRule>
  </conditionalFormatting>
  <conditionalFormatting sqref="BM125">
    <cfRule type="expression" dxfId="423" priority="827">
      <formula>BM$2=TODAY()</formula>
    </cfRule>
    <cfRule type="expression" dxfId="422" priority="828">
      <formula>AND($C125&lt;#REF!,$D125&gt;=BM$2)</formula>
    </cfRule>
  </conditionalFormatting>
  <conditionalFormatting sqref="J125:BM125">
    <cfRule type="expression" dxfId="421" priority="826">
      <formula>AND($C125&lt;=J$2,$D125-1&gt;=I$2)</formula>
    </cfRule>
  </conditionalFormatting>
  <conditionalFormatting sqref="M125">
    <cfRule type="dataBar" priority="824">
      <dataBar>
        <cfvo type="min"/>
        <cfvo type="max"/>
        <color rgb="FF63C384"/>
      </dataBar>
      <extLst>
        <ext xmlns:x14="http://schemas.microsoft.com/office/spreadsheetml/2009/9/main" uri="{B025F937-C7B1-47D3-B67F-A62EFF666E3E}">
          <x14:id>{D6ED6F30-4184-48EA-B80E-BCACE478B561}</x14:id>
        </ext>
      </extLst>
    </cfRule>
  </conditionalFormatting>
  <conditionalFormatting sqref="BM126">
    <cfRule type="expression" dxfId="420" priority="821">
      <formula>BM$2=TODAY()</formula>
    </cfRule>
    <cfRule type="expression" dxfId="419" priority="822">
      <formula>AND($C126&lt;#REF!,$D126&gt;=BM$2)</formula>
    </cfRule>
  </conditionalFormatting>
  <conditionalFormatting sqref="J126:BM126">
    <cfRule type="expression" dxfId="418" priority="820">
      <formula>AND($C126&lt;K$2,$E126*$G126+$C126&gt;=J$2)</formula>
    </cfRule>
    <cfRule type="expression" dxfId="417" priority="823">
      <formula>AND($C126&lt;K$2,$D126&gt;=J$2)</formula>
    </cfRule>
  </conditionalFormatting>
  <conditionalFormatting sqref="J126:BM126">
    <cfRule type="expression" dxfId="416" priority="819">
      <formula>J$2=TODAY()</formula>
    </cfRule>
  </conditionalFormatting>
  <conditionalFormatting sqref="BM127">
    <cfRule type="expression" dxfId="415" priority="816">
      <formula>BM$2=TODAY()</formula>
    </cfRule>
    <cfRule type="expression" dxfId="414" priority="817">
      <formula>AND($C127&lt;#REF!,$D127&gt;=BM$2)</formula>
    </cfRule>
  </conditionalFormatting>
  <conditionalFormatting sqref="J127:BM127">
    <cfRule type="expression" dxfId="413" priority="815">
      <formula>AND($C127&lt;K$2,$E127*$G127+$C127&gt;=J$2)</formula>
    </cfRule>
    <cfRule type="expression" dxfId="412" priority="818">
      <formula>AND($C127&lt;K$2,$D127&gt;=J$2)</formula>
    </cfRule>
  </conditionalFormatting>
  <conditionalFormatting sqref="J127:BM127">
    <cfRule type="expression" dxfId="411" priority="814">
      <formula>J$2=TODAY()</formula>
    </cfRule>
  </conditionalFormatting>
  <conditionalFormatting sqref="BM128">
    <cfRule type="expression" dxfId="410" priority="811">
      <formula>BM$2=TODAY()</formula>
    </cfRule>
    <cfRule type="expression" dxfId="409" priority="812">
      <formula>AND($C128&lt;#REF!,$D128&gt;=BM$2)</formula>
    </cfRule>
  </conditionalFormatting>
  <conditionalFormatting sqref="J128:BM128">
    <cfRule type="expression" dxfId="408" priority="810">
      <formula>AND($C128&lt;K$2,$E128*$G128+$C128&gt;=J$2)</formula>
    </cfRule>
    <cfRule type="expression" dxfId="407" priority="813">
      <formula>AND($C128&lt;K$2,$D128&gt;=J$2)</formula>
    </cfRule>
  </conditionalFormatting>
  <conditionalFormatting sqref="J128:BM128">
    <cfRule type="expression" dxfId="406" priority="809">
      <formula>J$2=TODAY()</formula>
    </cfRule>
  </conditionalFormatting>
  <conditionalFormatting sqref="BM129">
    <cfRule type="expression" dxfId="405" priority="806">
      <formula>BM$2=TODAY()</formula>
    </cfRule>
    <cfRule type="expression" dxfId="404" priority="807">
      <formula>AND($C129&lt;#REF!,$D129&gt;=BM$2)</formula>
    </cfRule>
  </conditionalFormatting>
  <conditionalFormatting sqref="J129:BM129">
    <cfRule type="expression" dxfId="403" priority="805">
      <formula>AND($C129&lt;K$2,$E129*$G129+$C129&gt;=J$2)</formula>
    </cfRule>
    <cfRule type="expression" dxfId="402" priority="808">
      <formula>AND($C129&lt;K$2,$D129&gt;=J$2)</formula>
    </cfRule>
  </conditionalFormatting>
  <conditionalFormatting sqref="J129:BM129">
    <cfRule type="expression" dxfId="401" priority="804">
      <formula>J$2=TODAY()</formula>
    </cfRule>
  </conditionalFormatting>
  <conditionalFormatting sqref="BM130">
    <cfRule type="expression" dxfId="400" priority="801">
      <formula>BM$2=TODAY()</formula>
    </cfRule>
    <cfRule type="expression" dxfId="399" priority="802">
      <formula>AND($C130&lt;#REF!,$D130&gt;=BM$2)</formula>
    </cfRule>
  </conditionalFormatting>
  <conditionalFormatting sqref="J130:BM130">
    <cfRule type="expression" dxfId="398" priority="800">
      <formula>AND($C130&lt;K$2,$E130*$G130+$C130&gt;=J$2)</formula>
    </cfRule>
    <cfRule type="expression" dxfId="397" priority="803">
      <formula>AND($C130&lt;K$2,$D130&gt;=J$2)</formula>
    </cfRule>
  </conditionalFormatting>
  <conditionalFormatting sqref="J130:BM130">
    <cfRule type="expression" dxfId="396" priority="799">
      <formula>J$2=TODAY()</formula>
    </cfRule>
  </conditionalFormatting>
  <conditionalFormatting sqref="BM131">
    <cfRule type="expression" dxfId="395" priority="796">
      <formula>BM$2=TODAY()</formula>
    </cfRule>
    <cfRule type="expression" dxfId="394" priority="797">
      <formula>AND($C131&lt;#REF!,$D131&gt;=BM$2)</formula>
    </cfRule>
  </conditionalFormatting>
  <conditionalFormatting sqref="J131:BM131">
    <cfRule type="expression" dxfId="393" priority="795">
      <formula>AND($C131&lt;K$2,$E131*$G131+$C131&gt;=J$2)</formula>
    </cfRule>
    <cfRule type="expression" dxfId="392" priority="798">
      <formula>AND($C131&lt;K$2,$D131&gt;=J$2)</formula>
    </cfRule>
  </conditionalFormatting>
  <conditionalFormatting sqref="J131:BM131">
    <cfRule type="expression" dxfId="391" priority="794">
      <formula>J$2=TODAY()</formula>
    </cfRule>
  </conditionalFormatting>
  <conditionalFormatting sqref="BM132">
    <cfRule type="expression" dxfId="390" priority="791">
      <formula>BM$2=TODAY()</formula>
    </cfRule>
    <cfRule type="expression" dxfId="389" priority="792">
      <formula>AND($C132&lt;#REF!,$D132&gt;=BM$2)</formula>
    </cfRule>
  </conditionalFormatting>
  <conditionalFormatting sqref="J132:BM132">
    <cfRule type="expression" dxfId="388" priority="790">
      <formula>AND($C132&lt;K$2,$E132*$G132+$C132&gt;=J$2)</formula>
    </cfRule>
    <cfRule type="expression" dxfId="387" priority="793">
      <formula>AND($C132&lt;K$2,$D132&gt;=J$2)</formula>
    </cfRule>
  </conditionalFormatting>
  <conditionalFormatting sqref="J132:BM132">
    <cfRule type="expression" dxfId="386" priority="789">
      <formula>J$2=TODAY()</formula>
    </cfRule>
  </conditionalFormatting>
  <conditionalFormatting sqref="BM133">
    <cfRule type="expression" dxfId="385" priority="786">
      <formula>BM$2=TODAY()</formula>
    </cfRule>
    <cfRule type="expression" dxfId="384" priority="787">
      <formula>AND($C133&lt;#REF!,$D133&gt;=BM$2)</formula>
    </cfRule>
  </conditionalFormatting>
  <conditionalFormatting sqref="J133:BM133">
    <cfRule type="expression" dxfId="383" priority="785">
      <formula>AND($C133&lt;K$2,$E133*$G133+$C133&gt;=J$2)</formula>
    </cfRule>
    <cfRule type="expression" dxfId="382" priority="788">
      <formula>AND($C133&lt;K$2,$D133&gt;=J$2)</formula>
    </cfRule>
  </conditionalFormatting>
  <conditionalFormatting sqref="J133:BM133">
    <cfRule type="expression" dxfId="381" priority="784">
      <formula>J$2=TODAY()</formula>
    </cfRule>
  </conditionalFormatting>
  <conditionalFormatting sqref="BM134">
    <cfRule type="expression" dxfId="380" priority="781">
      <formula>BM$2=TODAY()</formula>
    </cfRule>
    <cfRule type="expression" dxfId="379" priority="782">
      <formula>AND($C134&lt;#REF!,$D134&gt;=BM$2)</formula>
    </cfRule>
  </conditionalFormatting>
  <conditionalFormatting sqref="J134:BM134">
    <cfRule type="expression" dxfId="378" priority="780">
      <formula>AND($C134&lt;K$2,$E134*$G134+$C134&gt;=J$2)</formula>
    </cfRule>
    <cfRule type="expression" dxfId="377" priority="783">
      <formula>AND($C134&lt;K$2,$D134&gt;=J$2)</formula>
    </cfRule>
  </conditionalFormatting>
  <conditionalFormatting sqref="J134:BM134">
    <cfRule type="expression" dxfId="376" priority="779">
      <formula>J$2=TODAY()</formula>
    </cfRule>
  </conditionalFormatting>
  <conditionalFormatting sqref="BM135">
    <cfRule type="expression" dxfId="375" priority="776">
      <formula>BM$2=TODAY()</formula>
    </cfRule>
    <cfRule type="expression" dxfId="374" priority="777">
      <formula>AND($C135&lt;#REF!,$D135&gt;=BM$2)</formula>
    </cfRule>
  </conditionalFormatting>
  <conditionalFormatting sqref="J135:BM135">
    <cfRule type="expression" dxfId="373" priority="775">
      <formula>AND($C135&lt;K$2,$E135*$G135+$C135&gt;=J$2)</formula>
    </cfRule>
    <cfRule type="expression" dxfId="372" priority="778">
      <formula>AND($C135&lt;K$2,$D135&gt;=J$2)</formula>
    </cfRule>
  </conditionalFormatting>
  <conditionalFormatting sqref="J135:BM135">
    <cfRule type="expression" dxfId="371" priority="774">
      <formula>J$2=TODAY()</formula>
    </cfRule>
  </conditionalFormatting>
  <conditionalFormatting sqref="BM136">
    <cfRule type="expression" dxfId="370" priority="771">
      <formula>BM$2=TODAY()</formula>
    </cfRule>
    <cfRule type="expression" dxfId="369" priority="772">
      <formula>AND($C136&lt;#REF!,$D136&gt;=BM$2)</formula>
    </cfRule>
  </conditionalFormatting>
  <conditionalFormatting sqref="J136:BM136">
    <cfRule type="expression" dxfId="368" priority="770">
      <formula>AND($C136&lt;K$2,$E136*$G136+$C136&gt;=J$2)</formula>
    </cfRule>
    <cfRule type="expression" dxfId="367" priority="773">
      <formula>AND($C136&lt;K$2,$D136&gt;=J$2)</formula>
    </cfRule>
  </conditionalFormatting>
  <conditionalFormatting sqref="J136:BM136">
    <cfRule type="expression" dxfId="366" priority="769">
      <formula>J$2=TODAY()</formula>
    </cfRule>
  </conditionalFormatting>
  <conditionalFormatting sqref="BM137">
    <cfRule type="expression" dxfId="365" priority="690">
      <formula>BM$2=TODAY()</formula>
    </cfRule>
    <cfRule type="expression" dxfId="364" priority="691">
      <formula>AND($C137&lt;#REF!,$D137&gt;=BM$2)</formula>
    </cfRule>
  </conditionalFormatting>
  <conditionalFormatting sqref="J137:BM137">
    <cfRule type="expression" dxfId="363" priority="689">
      <formula>AND($C137&lt;=J$2,$D137-1&gt;=I$2)</formula>
    </cfRule>
  </conditionalFormatting>
  <conditionalFormatting sqref="M137">
    <cfRule type="dataBar" priority="687">
      <dataBar>
        <cfvo type="min"/>
        <cfvo type="max"/>
        <color rgb="FF63C384"/>
      </dataBar>
      <extLst>
        <ext xmlns:x14="http://schemas.microsoft.com/office/spreadsheetml/2009/9/main" uri="{B025F937-C7B1-47D3-B67F-A62EFF666E3E}">
          <x14:id>{F07864E9-CC3E-48EF-AF47-73B74927507C}</x14:id>
        </ext>
      </extLst>
    </cfRule>
  </conditionalFormatting>
  <conditionalFormatting sqref="J137:BM137">
    <cfRule type="expression" dxfId="362" priority="688">
      <formula>J$2=TODAY()</formula>
    </cfRule>
  </conditionalFormatting>
  <conditionalFormatting sqref="BM138">
    <cfRule type="expression" dxfId="361" priority="684">
      <formula>BM$2=TODAY()</formula>
    </cfRule>
    <cfRule type="expression" dxfId="360" priority="685">
      <formula>AND($C138&lt;#REF!,$D138&gt;=BM$2)</formula>
    </cfRule>
  </conditionalFormatting>
  <conditionalFormatting sqref="J138:BM138">
    <cfRule type="expression" dxfId="359" priority="683">
      <formula>AND($C138&lt;K$2,$E138*$G138+$C138&gt;=J$2)</formula>
    </cfRule>
    <cfRule type="expression" dxfId="358" priority="686">
      <formula>AND($C138&lt;K$2,$D138&gt;=J$2)</formula>
    </cfRule>
  </conditionalFormatting>
  <conditionalFormatting sqref="J138:BM138">
    <cfRule type="expression" dxfId="357" priority="682">
      <formula>J$2=TODAY()</formula>
    </cfRule>
  </conditionalFormatting>
  <conditionalFormatting sqref="BM139">
    <cfRule type="expression" dxfId="356" priority="679">
      <formula>BM$2=TODAY()</formula>
    </cfRule>
    <cfRule type="expression" dxfId="355" priority="680">
      <formula>AND($C139&lt;#REF!,$D139&gt;=BM$2)</formula>
    </cfRule>
  </conditionalFormatting>
  <conditionalFormatting sqref="J139:BM139">
    <cfRule type="expression" dxfId="354" priority="678">
      <formula>AND($C139&lt;K$2,$E139*$G139+$C139&gt;=J$2)</formula>
    </cfRule>
    <cfRule type="expression" dxfId="353" priority="681">
      <formula>AND($C139&lt;K$2,$D139&gt;=J$2)</formula>
    </cfRule>
  </conditionalFormatting>
  <conditionalFormatting sqref="J139:BM139">
    <cfRule type="expression" dxfId="352" priority="677">
      <formula>J$2=TODAY()</formula>
    </cfRule>
  </conditionalFormatting>
  <conditionalFormatting sqref="BM140">
    <cfRule type="expression" dxfId="351" priority="674">
      <formula>BM$2=TODAY()</formula>
    </cfRule>
    <cfRule type="expression" dxfId="350" priority="675">
      <formula>AND($C140&lt;#REF!,$D140&gt;=BM$2)</formula>
    </cfRule>
  </conditionalFormatting>
  <conditionalFormatting sqref="J140:BM140">
    <cfRule type="expression" dxfId="349" priority="673">
      <formula>AND($C140&lt;K$2,$E140*$G140+$C140&gt;=J$2)</formula>
    </cfRule>
    <cfRule type="expression" dxfId="348" priority="676">
      <formula>AND($C140&lt;K$2,$D140&gt;=J$2)</formula>
    </cfRule>
  </conditionalFormatting>
  <conditionalFormatting sqref="J140:BM140">
    <cfRule type="expression" dxfId="347" priority="672">
      <formula>J$2=TODAY()</formula>
    </cfRule>
  </conditionalFormatting>
  <conditionalFormatting sqref="BM141">
    <cfRule type="expression" dxfId="346" priority="669">
      <formula>BM$2=TODAY()</formula>
    </cfRule>
    <cfRule type="expression" dxfId="345" priority="670">
      <formula>AND($C141&lt;#REF!,$D141&gt;=BM$2)</formula>
    </cfRule>
  </conditionalFormatting>
  <conditionalFormatting sqref="J141:BM141">
    <cfRule type="expression" dxfId="344" priority="668">
      <formula>AND($C141&lt;K$2,$E141*$G141+$C141&gt;=J$2)</formula>
    </cfRule>
    <cfRule type="expression" dxfId="343" priority="671">
      <formula>AND($C141&lt;K$2,$D141&gt;=J$2)</formula>
    </cfRule>
  </conditionalFormatting>
  <conditionalFormatting sqref="J141:BM141">
    <cfRule type="expression" dxfId="342" priority="667">
      <formula>J$2=TODAY()</formula>
    </cfRule>
  </conditionalFormatting>
  <conditionalFormatting sqref="BM142">
    <cfRule type="expression" dxfId="341" priority="664">
      <formula>BM$2=TODAY()</formula>
    </cfRule>
    <cfRule type="expression" dxfId="340" priority="665">
      <formula>AND($C142&lt;#REF!,$D142&gt;=BM$2)</formula>
    </cfRule>
  </conditionalFormatting>
  <conditionalFormatting sqref="J142:BM142">
    <cfRule type="expression" dxfId="339" priority="663">
      <formula>AND($C142&lt;K$2,$E142*$G142+$C142&gt;=J$2)</formula>
    </cfRule>
    <cfRule type="expression" dxfId="338" priority="666">
      <formula>AND($C142&lt;K$2,$D142&gt;=J$2)</formula>
    </cfRule>
  </conditionalFormatting>
  <conditionalFormatting sqref="J142:BM142">
    <cfRule type="expression" dxfId="337" priority="662">
      <formula>J$2=TODAY()</formula>
    </cfRule>
  </conditionalFormatting>
  <conditionalFormatting sqref="BM143">
    <cfRule type="expression" dxfId="336" priority="659">
      <formula>BM$2=TODAY()</formula>
    </cfRule>
    <cfRule type="expression" dxfId="335" priority="660">
      <formula>AND($C143&lt;#REF!,$D143&gt;=BM$2)</formula>
    </cfRule>
  </conditionalFormatting>
  <conditionalFormatting sqref="J143:BM143">
    <cfRule type="expression" dxfId="334" priority="658">
      <formula>AND($C143&lt;K$2,$E143*$G143+$C143&gt;=J$2)</formula>
    </cfRule>
    <cfRule type="expression" dxfId="333" priority="661">
      <formula>AND($C143&lt;K$2,$D143&gt;=J$2)</formula>
    </cfRule>
  </conditionalFormatting>
  <conditionalFormatting sqref="J143:BM143">
    <cfRule type="expression" dxfId="332" priority="657">
      <formula>J$2=TODAY()</formula>
    </cfRule>
  </conditionalFormatting>
  <conditionalFormatting sqref="BM144">
    <cfRule type="expression" dxfId="331" priority="654">
      <formula>BM$2=TODAY()</formula>
    </cfRule>
    <cfRule type="expression" dxfId="330" priority="655">
      <formula>AND($C144&lt;#REF!,$D144&gt;=BM$2)</formula>
    </cfRule>
  </conditionalFormatting>
  <conditionalFormatting sqref="J144:BM144">
    <cfRule type="expression" dxfId="329" priority="653">
      <formula>AND($C144&lt;K$2,$E144*$G144+$C144&gt;=J$2)</formula>
    </cfRule>
    <cfRule type="expression" dxfId="328" priority="656">
      <formula>AND($C144&lt;K$2,$D144&gt;=J$2)</formula>
    </cfRule>
  </conditionalFormatting>
  <conditionalFormatting sqref="J144:BM144">
    <cfRule type="expression" dxfId="327" priority="652">
      <formula>J$2=TODAY()</formula>
    </cfRule>
  </conditionalFormatting>
  <conditionalFormatting sqref="BM145">
    <cfRule type="expression" dxfId="326" priority="649">
      <formula>BM$2=TODAY()</formula>
    </cfRule>
    <cfRule type="expression" dxfId="325" priority="650">
      <formula>AND($C145&lt;#REF!,$D145&gt;=BM$2)</formula>
    </cfRule>
  </conditionalFormatting>
  <conditionalFormatting sqref="J145:BM145">
    <cfRule type="expression" dxfId="324" priority="648">
      <formula>AND($C145&lt;K$2,$E145*$G145+$C145&gt;=J$2)</formula>
    </cfRule>
    <cfRule type="expression" dxfId="323" priority="651">
      <formula>AND($C145&lt;K$2,$D145&gt;=J$2)</formula>
    </cfRule>
  </conditionalFormatting>
  <conditionalFormatting sqref="J145:BM145">
    <cfRule type="expression" dxfId="322" priority="647">
      <formula>J$2=TODAY()</formula>
    </cfRule>
  </conditionalFormatting>
  <conditionalFormatting sqref="BM146">
    <cfRule type="expression" dxfId="321" priority="644">
      <formula>BM$2=TODAY()</formula>
    </cfRule>
    <cfRule type="expression" dxfId="320" priority="645">
      <formula>AND($C146&lt;#REF!,$D146&gt;=BM$2)</formula>
    </cfRule>
  </conditionalFormatting>
  <conditionalFormatting sqref="J146:BM146">
    <cfRule type="expression" dxfId="319" priority="643">
      <formula>AND($C146&lt;K$2,$E146*$G146+$C146&gt;=J$2)</formula>
    </cfRule>
    <cfRule type="expression" dxfId="318" priority="646">
      <formula>AND($C146&lt;K$2,$D146&gt;=J$2)</formula>
    </cfRule>
  </conditionalFormatting>
  <conditionalFormatting sqref="J146:BM146">
    <cfRule type="expression" dxfId="317" priority="642">
      <formula>J$2=TODAY()</formula>
    </cfRule>
  </conditionalFormatting>
  <conditionalFormatting sqref="BM147">
    <cfRule type="expression" dxfId="316" priority="639">
      <formula>BM$2=TODAY()</formula>
    </cfRule>
    <cfRule type="expression" dxfId="315" priority="640">
      <formula>AND($C147&lt;#REF!,$D147&gt;=BM$2)</formula>
    </cfRule>
  </conditionalFormatting>
  <conditionalFormatting sqref="J147:BM147">
    <cfRule type="expression" dxfId="314" priority="638">
      <formula>AND($C147&lt;K$2,$E147*$G147+$C147&gt;=J$2)</formula>
    </cfRule>
    <cfRule type="expression" dxfId="313" priority="641">
      <formula>AND($C147&lt;K$2,$D147&gt;=J$2)</formula>
    </cfRule>
  </conditionalFormatting>
  <conditionalFormatting sqref="J147:BM147">
    <cfRule type="expression" dxfId="312" priority="637">
      <formula>J$2=TODAY()</formula>
    </cfRule>
  </conditionalFormatting>
  <conditionalFormatting sqref="BM148">
    <cfRule type="expression" dxfId="311" priority="634">
      <formula>BM$2=TODAY()</formula>
    </cfRule>
    <cfRule type="expression" dxfId="310" priority="635">
      <formula>AND($C148&lt;#REF!,$D148&gt;=BM$2)</formula>
    </cfRule>
  </conditionalFormatting>
  <conditionalFormatting sqref="J148:BM148">
    <cfRule type="expression" dxfId="309" priority="633">
      <formula>AND($C148&lt;K$2,$E148*$G148+$C148&gt;=J$2)</formula>
    </cfRule>
    <cfRule type="expression" dxfId="308" priority="636">
      <formula>AND($C148&lt;K$2,$D148&gt;=J$2)</formula>
    </cfRule>
  </conditionalFormatting>
  <conditionalFormatting sqref="J148:BM148">
    <cfRule type="expression" dxfId="307" priority="632">
      <formula>J$2=TODAY()</formula>
    </cfRule>
  </conditionalFormatting>
  <conditionalFormatting sqref="BM149">
    <cfRule type="expression" dxfId="306" priority="629">
      <formula>BM$2=TODAY()</formula>
    </cfRule>
    <cfRule type="expression" dxfId="305" priority="630">
      <formula>AND($C149&lt;#REF!,$D149&gt;=BM$2)</formula>
    </cfRule>
  </conditionalFormatting>
  <conditionalFormatting sqref="J149:BM149">
    <cfRule type="expression" dxfId="304" priority="628">
      <formula>AND($C149&lt;K$2,$E149*$G149+$C149&gt;=J$2)</formula>
    </cfRule>
    <cfRule type="expression" dxfId="303" priority="631">
      <formula>AND($C149&lt;K$2,$D149&gt;=J$2)</formula>
    </cfRule>
  </conditionalFormatting>
  <conditionalFormatting sqref="J149:BM149">
    <cfRule type="expression" dxfId="302" priority="627">
      <formula>J$2=TODAY()</formula>
    </cfRule>
  </conditionalFormatting>
  <conditionalFormatting sqref="BM150">
    <cfRule type="expression" dxfId="301" priority="624">
      <formula>BM$2=TODAY()</formula>
    </cfRule>
    <cfRule type="expression" dxfId="300" priority="625">
      <formula>AND($C150&lt;#REF!,$D150&gt;=BM$2)</formula>
    </cfRule>
  </conditionalFormatting>
  <conditionalFormatting sqref="J150:BM150">
    <cfRule type="expression" dxfId="299" priority="623">
      <formula>AND($C150&lt;K$2,$E150*$G150+$C150&gt;=J$2)</formula>
    </cfRule>
    <cfRule type="expression" dxfId="298" priority="626">
      <formula>AND($C150&lt;K$2,$D150&gt;=J$2)</formula>
    </cfRule>
  </conditionalFormatting>
  <conditionalFormatting sqref="J150:BM150">
    <cfRule type="expression" dxfId="297" priority="622">
      <formula>J$2=TODAY()</formula>
    </cfRule>
  </conditionalFormatting>
  <conditionalFormatting sqref="J151:BM151">
    <cfRule type="expression" dxfId="296" priority="563">
      <formula>J$2=TODAY()</formula>
    </cfRule>
  </conditionalFormatting>
  <conditionalFormatting sqref="BM151">
    <cfRule type="expression" dxfId="295" priority="565">
      <formula>BM$2=TODAY()</formula>
    </cfRule>
    <cfRule type="expression" dxfId="294" priority="566">
      <formula>AND($C151&lt;#REF!,$D151&gt;=BM$2)</formula>
    </cfRule>
  </conditionalFormatting>
  <conditionalFormatting sqref="J151:BM151">
    <cfRule type="expression" dxfId="293" priority="564">
      <formula>AND($C151&lt;=J$2,$D151-1&gt;=I$2)</formula>
    </cfRule>
  </conditionalFormatting>
  <conditionalFormatting sqref="M151">
    <cfRule type="dataBar" priority="562">
      <dataBar>
        <cfvo type="min"/>
        <cfvo type="max"/>
        <color rgb="FF63C384"/>
      </dataBar>
      <extLst>
        <ext xmlns:x14="http://schemas.microsoft.com/office/spreadsheetml/2009/9/main" uri="{B025F937-C7B1-47D3-B67F-A62EFF666E3E}">
          <x14:id>{D89FFDE3-9F6C-4821-8C68-339BEC2A11E0}</x14:id>
        </ext>
      </extLst>
    </cfRule>
  </conditionalFormatting>
  <conditionalFormatting sqref="BM164">
    <cfRule type="expression" dxfId="292" priority="499">
      <formula>BM$2=TODAY()</formula>
    </cfRule>
    <cfRule type="expression" dxfId="291" priority="500">
      <formula>AND($C164&lt;#REF!,$D164&gt;=BM$2)</formula>
    </cfRule>
  </conditionalFormatting>
  <conditionalFormatting sqref="J164:T164 V164:BM164">
    <cfRule type="expression" dxfId="290" priority="498">
      <formula>AND($C164&lt;K$2,$E164*$G164+$C164&gt;=J$2)</formula>
    </cfRule>
    <cfRule type="expression" dxfId="289" priority="501">
      <formula>AND($C164&lt;K$2,$D164&gt;=J$2)</formula>
    </cfRule>
  </conditionalFormatting>
  <conditionalFormatting sqref="J164:T164 V164:BM164">
    <cfRule type="expression" dxfId="288" priority="497">
      <formula>J$2=TODAY()</formula>
    </cfRule>
  </conditionalFormatting>
  <conditionalFormatting sqref="J165:T165 V165:BM165">
    <cfRule type="expression" dxfId="287" priority="482">
      <formula>J$2=TODAY()</formula>
    </cfRule>
  </conditionalFormatting>
  <conditionalFormatting sqref="BM165">
    <cfRule type="expression" dxfId="286" priority="484">
      <formula>BM$2=TODAY()</formula>
    </cfRule>
    <cfRule type="expression" dxfId="285" priority="485">
      <formula>AND($C165&lt;#REF!,$D165&gt;=BM$2)</formula>
    </cfRule>
  </conditionalFormatting>
  <conditionalFormatting sqref="J165:T165 V165:BM165">
    <cfRule type="expression" dxfId="284" priority="483">
      <formula>AND($C165&lt;=J$2,$D165-1&gt;=I$2)</formula>
    </cfRule>
  </conditionalFormatting>
  <conditionalFormatting sqref="M165">
    <cfRule type="dataBar" priority="481">
      <dataBar>
        <cfvo type="min"/>
        <cfvo type="max"/>
        <color rgb="FF63C384"/>
      </dataBar>
      <extLst>
        <ext xmlns:x14="http://schemas.microsoft.com/office/spreadsheetml/2009/9/main" uri="{B025F937-C7B1-47D3-B67F-A62EFF666E3E}">
          <x14:id>{1B075568-40C2-44DF-B76F-B61D54598009}</x14:id>
        </ext>
      </extLst>
    </cfRule>
  </conditionalFormatting>
  <conditionalFormatting sqref="BM178">
    <cfRule type="expression" dxfId="283" priority="418">
      <formula>BM$2=TODAY()</formula>
    </cfRule>
    <cfRule type="expression" dxfId="282" priority="419">
      <formula>AND($C178&lt;#REF!,$D178&gt;=BM$2)</formula>
    </cfRule>
  </conditionalFormatting>
  <conditionalFormatting sqref="J178:T178 V178:BM178">
    <cfRule type="expression" dxfId="281" priority="417">
      <formula>AND($C178&lt;K$2,$E178*$G178+$C178&gt;=J$2)</formula>
    </cfRule>
    <cfRule type="expression" dxfId="280" priority="420">
      <formula>AND($C178&lt;K$2,$D178&gt;=J$2)</formula>
    </cfRule>
  </conditionalFormatting>
  <conditionalFormatting sqref="J178:T178 V178:BM178">
    <cfRule type="expression" dxfId="279" priority="416">
      <formula>J$2=TODAY()</formula>
    </cfRule>
  </conditionalFormatting>
  <conditionalFormatting sqref="T299:T300 T302:T305 T307">
    <cfRule type="expression" dxfId="278" priority="385">
      <formula>T$2=TODAY()</formula>
    </cfRule>
  </conditionalFormatting>
  <conditionalFormatting sqref="J152:BM160 J161:T163 V161:BM163">
    <cfRule type="expression" dxfId="277" priority="392">
      <formula>AND($C152&lt;K$2,$E152*$G152+$C152&gt;=J$2)</formula>
    </cfRule>
    <cfRule type="expression" dxfId="276" priority="393">
      <formula>AND($C152&lt;K$2,$D152&gt;=J$2)</formula>
    </cfRule>
  </conditionalFormatting>
  <conditionalFormatting sqref="J152:BM160 J161:T163 V161:BM163">
    <cfRule type="expression" dxfId="275" priority="391">
      <formula>J$2=TODAY()</formula>
    </cfRule>
  </conditionalFormatting>
  <conditionalFormatting sqref="J166:T177 V166:BM177">
    <cfRule type="expression" dxfId="274" priority="389">
      <formula>AND($C166&lt;K$2,$E166*$G166+$C166&gt;=J$2)</formula>
    </cfRule>
    <cfRule type="expression" dxfId="273" priority="390">
      <formula>AND($C166&lt;K$2,$D166&gt;=J$2)</formula>
    </cfRule>
  </conditionalFormatting>
  <conditionalFormatting sqref="J166:T177 V166:BM177">
    <cfRule type="expression" dxfId="272" priority="388">
      <formula>J$2=TODAY()</formula>
    </cfRule>
  </conditionalFormatting>
  <conditionalFormatting sqref="AP264 U264">
    <cfRule type="expression" dxfId="271" priority="370">
      <formula>U$2=TODAY()</formula>
    </cfRule>
  </conditionalFormatting>
  <conditionalFormatting sqref="M264">
    <cfRule type="dataBar" priority="364">
      <dataBar>
        <cfvo type="min"/>
        <cfvo type="max"/>
        <color rgb="FF63C384"/>
      </dataBar>
      <extLst>
        <ext xmlns:x14="http://schemas.microsoft.com/office/spreadsheetml/2009/9/main" uri="{B025F937-C7B1-47D3-B67F-A62EFF666E3E}">
          <x14:id>{33B5B9FE-08C0-4231-88C2-864AC21F7BA7}</x14:id>
        </ext>
      </extLst>
    </cfRule>
  </conditionalFormatting>
  <conditionalFormatting sqref="J264:T264 V264:BM264">
    <cfRule type="expression" dxfId="270" priority="365">
      <formula>J$2=TODAY()</formula>
    </cfRule>
  </conditionalFormatting>
  <conditionalFormatting sqref="AP273 U273">
    <cfRule type="expression" dxfId="269" priority="362">
      <formula>U$2=TODAY()</formula>
    </cfRule>
  </conditionalFormatting>
  <conditionalFormatting sqref="M273">
    <cfRule type="dataBar" priority="356">
      <dataBar>
        <cfvo type="min"/>
        <cfvo type="max"/>
        <color rgb="FF63C384"/>
      </dataBar>
      <extLst>
        <ext xmlns:x14="http://schemas.microsoft.com/office/spreadsheetml/2009/9/main" uri="{B025F937-C7B1-47D3-B67F-A62EFF666E3E}">
          <x14:id>{859C33D4-9039-4BFD-9E19-E2EECDE17714}</x14:id>
        </ext>
      </extLst>
    </cfRule>
  </conditionalFormatting>
  <conditionalFormatting sqref="J273:T273 V273:BM273">
    <cfRule type="expression" dxfId="268" priority="357">
      <formula>J$2=TODAY()</formula>
    </cfRule>
  </conditionalFormatting>
  <conditionalFormatting sqref="AP282 U282">
    <cfRule type="expression" dxfId="267" priority="354">
      <formula>U$2=TODAY()</formula>
    </cfRule>
  </conditionalFormatting>
  <conditionalFormatting sqref="M282">
    <cfRule type="dataBar" priority="348">
      <dataBar>
        <cfvo type="min"/>
        <cfvo type="max"/>
        <color rgb="FF63C384"/>
      </dataBar>
      <extLst>
        <ext xmlns:x14="http://schemas.microsoft.com/office/spreadsheetml/2009/9/main" uri="{B025F937-C7B1-47D3-B67F-A62EFF666E3E}">
          <x14:id>{F7409747-383D-4356-BFD5-7E684C786CE9}</x14:id>
        </ext>
      </extLst>
    </cfRule>
  </conditionalFormatting>
  <conditionalFormatting sqref="J282:T282 V282:BM282">
    <cfRule type="expression" dxfId="266" priority="349">
      <formula>J$2=TODAY()</formula>
    </cfRule>
  </conditionalFormatting>
  <conditionalFormatting sqref="AP289 U289">
    <cfRule type="expression" dxfId="265" priority="346">
      <formula>U$2=TODAY()</formula>
    </cfRule>
  </conditionalFormatting>
  <conditionalFormatting sqref="M289">
    <cfRule type="dataBar" priority="340">
      <dataBar>
        <cfvo type="min"/>
        <cfvo type="max"/>
        <color rgb="FF63C384"/>
      </dataBar>
      <extLst>
        <ext xmlns:x14="http://schemas.microsoft.com/office/spreadsheetml/2009/9/main" uri="{B025F937-C7B1-47D3-B67F-A62EFF666E3E}">
          <x14:id>{1B531080-86CB-4650-B2E0-6E0FB2FB76C8}</x14:id>
        </ext>
      </extLst>
    </cfRule>
  </conditionalFormatting>
  <conditionalFormatting sqref="J289:T289 V289:BM289">
    <cfRule type="expression" dxfId="264" priority="341">
      <formula>J$2=TODAY()</formula>
    </cfRule>
  </conditionalFormatting>
  <conditionalFormatting sqref="AP294 U294">
    <cfRule type="expression" dxfId="263" priority="338">
      <formula>U$2=TODAY()</formula>
    </cfRule>
  </conditionalFormatting>
  <conditionalFormatting sqref="M294">
    <cfRule type="dataBar" priority="332">
      <dataBar>
        <cfvo type="min"/>
        <cfvo type="max"/>
        <color rgb="FF63C384"/>
      </dataBar>
      <extLst>
        <ext xmlns:x14="http://schemas.microsoft.com/office/spreadsheetml/2009/9/main" uri="{B025F937-C7B1-47D3-B67F-A62EFF666E3E}">
          <x14:id>{0BC9CB5F-D398-4072-AE6C-62DCB959050B}</x14:id>
        </ext>
      </extLst>
    </cfRule>
  </conditionalFormatting>
  <conditionalFormatting sqref="J294:T294 V294:BM294">
    <cfRule type="expression" dxfId="262" priority="333">
      <formula>J$2=TODAY()</formula>
    </cfRule>
  </conditionalFormatting>
  <conditionalFormatting sqref="AP301 U301">
    <cfRule type="expression" dxfId="261" priority="330">
      <formula>U$2=TODAY()</formula>
    </cfRule>
  </conditionalFormatting>
  <conditionalFormatting sqref="M301">
    <cfRule type="dataBar" priority="324">
      <dataBar>
        <cfvo type="min"/>
        <cfvo type="max"/>
        <color rgb="FF63C384"/>
      </dataBar>
      <extLst>
        <ext xmlns:x14="http://schemas.microsoft.com/office/spreadsheetml/2009/9/main" uri="{B025F937-C7B1-47D3-B67F-A62EFF666E3E}">
          <x14:id>{CB8537D2-732D-4D88-B7A9-56DC177F5BE7}</x14:id>
        </ext>
      </extLst>
    </cfRule>
  </conditionalFormatting>
  <conditionalFormatting sqref="J301:T301 V301:BM301">
    <cfRule type="expression" dxfId="260" priority="325">
      <formula>J$2=TODAY()</formula>
    </cfRule>
  </conditionalFormatting>
  <conditionalFormatting sqref="AP306 U306">
    <cfRule type="expression" dxfId="259" priority="322">
      <formula>U$2=TODAY()</formula>
    </cfRule>
  </conditionalFormatting>
  <conditionalFormatting sqref="M306">
    <cfRule type="dataBar" priority="316">
      <dataBar>
        <cfvo type="min"/>
        <cfvo type="max"/>
        <color rgb="FF63C384"/>
      </dataBar>
      <extLst>
        <ext xmlns:x14="http://schemas.microsoft.com/office/spreadsheetml/2009/9/main" uri="{B025F937-C7B1-47D3-B67F-A62EFF666E3E}">
          <x14:id>{137F6ADC-F756-40C2-A88B-D73ADF561D73}</x14:id>
        </ext>
      </extLst>
    </cfRule>
  </conditionalFormatting>
  <conditionalFormatting sqref="J306:T306 V306:BM306">
    <cfRule type="expression" dxfId="258" priority="317">
      <formula>J$2=TODAY()</formula>
    </cfRule>
  </conditionalFormatting>
  <conditionalFormatting sqref="AP310 U310">
    <cfRule type="expression" dxfId="257" priority="314">
      <formula>U$2=TODAY()</formula>
    </cfRule>
  </conditionalFormatting>
  <conditionalFormatting sqref="M310">
    <cfRule type="dataBar" priority="308">
      <dataBar>
        <cfvo type="min"/>
        <cfvo type="max"/>
        <color rgb="FF63C384"/>
      </dataBar>
      <extLst>
        <ext xmlns:x14="http://schemas.microsoft.com/office/spreadsheetml/2009/9/main" uri="{B025F937-C7B1-47D3-B67F-A62EFF666E3E}">
          <x14:id>{222619B9-3D60-48B4-9336-B93825D8233E}</x14:id>
        </ext>
      </extLst>
    </cfRule>
  </conditionalFormatting>
  <conditionalFormatting sqref="J310:T310 V310:BM310">
    <cfRule type="expression" dxfId="256" priority="309">
      <formula>J$2=TODAY()</formula>
    </cfRule>
  </conditionalFormatting>
  <conditionalFormatting sqref="AP314 U314">
    <cfRule type="expression" dxfId="255" priority="306">
      <formula>U$2=TODAY()</formula>
    </cfRule>
  </conditionalFormatting>
  <conditionalFormatting sqref="M314">
    <cfRule type="dataBar" priority="300">
      <dataBar>
        <cfvo type="min"/>
        <cfvo type="max"/>
        <color rgb="FF63C384"/>
      </dataBar>
      <extLst>
        <ext xmlns:x14="http://schemas.microsoft.com/office/spreadsheetml/2009/9/main" uri="{B025F937-C7B1-47D3-B67F-A62EFF666E3E}">
          <x14:id>{EB086A66-C1B6-468D-B542-97A90F398793}</x14:id>
        </ext>
      </extLst>
    </cfRule>
  </conditionalFormatting>
  <conditionalFormatting sqref="J314:T314 V314:BM314">
    <cfRule type="expression" dxfId="254" priority="301">
      <formula>J$2=TODAY()</formula>
    </cfRule>
  </conditionalFormatting>
  <conditionalFormatting sqref="AP324 U324">
    <cfRule type="expression" dxfId="253" priority="298">
      <formula>U$2=TODAY()</formula>
    </cfRule>
  </conditionalFormatting>
  <conditionalFormatting sqref="M324">
    <cfRule type="dataBar" priority="292">
      <dataBar>
        <cfvo type="min"/>
        <cfvo type="max"/>
        <color rgb="FF63C384"/>
      </dataBar>
      <extLst>
        <ext xmlns:x14="http://schemas.microsoft.com/office/spreadsheetml/2009/9/main" uri="{B025F937-C7B1-47D3-B67F-A62EFF666E3E}">
          <x14:id>{04E95D4B-5DD3-471F-851A-9AA023096A29}</x14:id>
        </ext>
      </extLst>
    </cfRule>
  </conditionalFormatting>
  <conditionalFormatting sqref="J324:T324 V324:BM324">
    <cfRule type="expression" dxfId="252" priority="293">
      <formula>J$2=TODAY()</formula>
    </cfRule>
  </conditionalFormatting>
  <conditionalFormatting sqref="AP329 U329">
    <cfRule type="expression" dxfId="251" priority="290">
      <formula>U$2=TODAY()</formula>
    </cfRule>
  </conditionalFormatting>
  <conditionalFormatting sqref="M329">
    <cfRule type="dataBar" priority="284">
      <dataBar>
        <cfvo type="min"/>
        <cfvo type="max"/>
        <color rgb="FF63C384"/>
      </dataBar>
      <extLst>
        <ext xmlns:x14="http://schemas.microsoft.com/office/spreadsheetml/2009/9/main" uri="{B025F937-C7B1-47D3-B67F-A62EFF666E3E}">
          <x14:id>{9E196749-2F52-4E54-BCD2-A88151EF7AC9}</x14:id>
        </ext>
      </extLst>
    </cfRule>
  </conditionalFormatting>
  <conditionalFormatting sqref="J329:T329 V329:BM329">
    <cfRule type="expression" dxfId="250" priority="285">
      <formula>J$2=TODAY()</formula>
    </cfRule>
  </conditionalFormatting>
  <conditionalFormatting sqref="J338:BM338">
    <cfRule type="expression" dxfId="249" priority="282">
      <formula>J$2=TODAY()</formula>
    </cfRule>
  </conditionalFormatting>
  <conditionalFormatting sqref="U179:U185 U187">
    <cfRule type="expression" dxfId="248" priority="277">
      <formula>U$2=TODAY()</formula>
    </cfRule>
  </conditionalFormatting>
  <conditionalFormatting sqref="U179:U185 U187">
    <cfRule type="expression" dxfId="247" priority="276">
      <formula>AND($C179&lt;V$2,$E179*$G179+$C179&gt;=U$2)</formula>
    </cfRule>
    <cfRule type="expression" dxfId="246" priority="278">
      <formula>AND($C179&lt;V$2,$D179&gt;=U$2)</formula>
    </cfRule>
  </conditionalFormatting>
  <conditionalFormatting sqref="J179:T179 V179:BM179">
    <cfRule type="expression" dxfId="245" priority="272">
      <formula>J$2=TODAY()</formula>
    </cfRule>
  </conditionalFormatting>
  <conditionalFormatting sqref="BM179">
    <cfRule type="expression" dxfId="244" priority="274">
      <formula>BM$2=TODAY()</formula>
    </cfRule>
    <cfRule type="expression" dxfId="243" priority="275">
      <formula>AND($C179&lt;#REF!,$D179&gt;=BM$2)</formula>
    </cfRule>
  </conditionalFormatting>
  <conditionalFormatting sqref="J179:T179 V179:BM179">
    <cfRule type="expression" dxfId="242" priority="273">
      <formula>AND($C179&lt;=J$2,$D179-1&gt;=I$2)</formula>
    </cfRule>
  </conditionalFormatting>
  <conditionalFormatting sqref="M179">
    <cfRule type="dataBar" priority="271">
      <dataBar>
        <cfvo type="min"/>
        <cfvo type="max"/>
        <color rgb="FF63C384"/>
      </dataBar>
      <extLst>
        <ext xmlns:x14="http://schemas.microsoft.com/office/spreadsheetml/2009/9/main" uri="{B025F937-C7B1-47D3-B67F-A62EFF666E3E}">
          <x14:id>{15866A3F-6143-4F0C-AB39-063F69E04929}</x14:id>
        </ext>
      </extLst>
    </cfRule>
  </conditionalFormatting>
  <conditionalFormatting sqref="J180:T185 V180:BM185 V187:BM187 J187:T187">
    <cfRule type="expression" dxfId="241" priority="269">
      <formula>AND($C180&lt;K$2,$E180*$G180+$C180&gt;=J$2)</formula>
    </cfRule>
    <cfRule type="expression" dxfId="240" priority="270">
      <formula>AND($C180&lt;K$2,$D180&gt;=J$2)</formula>
    </cfRule>
  </conditionalFormatting>
  <conditionalFormatting sqref="J180:T185 V180:BM185 V187:BM187 J187:T187">
    <cfRule type="expression" dxfId="239" priority="268">
      <formula>J$2=TODAY()</formula>
    </cfRule>
  </conditionalFormatting>
  <conditionalFormatting sqref="U186">
    <cfRule type="expression" dxfId="238" priority="266">
      <formula>U$2=TODAY()</formula>
    </cfRule>
  </conditionalFormatting>
  <conditionalFormatting sqref="U186">
    <cfRule type="expression" dxfId="237" priority="265">
      <formula>AND($C186&lt;V$2,$E186*$G186+$C186&gt;=U$2)</formula>
    </cfRule>
    <cfRule type="expression" dxfId="236" priority="267">
      <formula>AND($C186&lt;V$2,$D186&gt;=U$2)</formula>
    </cfRule>
  </conditionalFormatting>
  <conditionalFormatting sqref="V186:BM186 J186:T186">
    <cfRule type="expression" dxfId="235" priority="263">
      <formula>AND($C186&lt;K$2,$E186*$G186+$C186&gt;=J$2)</formula>
    </cfRule>
    <cfRule type="expression" dxfId="234" priority="264">
      <formula>AND($C186&lt;K$2,$D186&gt;=J$2)</formula>
    </cfRule>
  </conditionalFormatting>
  <conditionalFormatting sqref="V186:BM186 J186:T186">
    <cfRule type="expression" dxfId="233" priority="262">
      <formula>J$2=TODAY()</formula>
    </cfRule>
  </conditionalFormatting>
  <conditionalFormatting sqref="U188">
    <cfRule type="expression" dxfId="232" priority="260">
      <formula>U$2=TODAY()</formula>
    </cfRule>
  </conditionalFormatting>
  <conditionalFormatting sqref="U188">
    <cfRule type="expression" dxfId="231" priority="259">
      <formula>AND($C188&lt;V$2,$E188*$G188+$C188&gt;=U$2)</formula>
    </cfRule>
    <cfRule type="expression" dxfId="230" priority="261">
      <formula>AND($C188&lt;V$2,$D188&gt;=U$2)</formula>
    </cfRule>
  </conditionalFormatting>
  <conditionalFormatting sqref="J188:T188 V188:BM188">
    <cfRule type="expression" dxfId="229" priority="255">
      <formula>J$2=TODAY()</formula>
    </cfRule>
  </conditionalFormatting>
  <conditionalFormatting sqref="BM188">
    <cfRule type="expression" dxfId="228" priority="257">
      <formula>BM$2=TODAY()</formula>
    </cfRule>
    <cfRule type="expression" dxfId="227" priority="258">
      <formula>AND($C188&lt;#REF!,$D188&gt;=BM$2)</formula>
    </cfRule>
  </conditionalFormatting>
  <conditionalFormatting sqref="J188:T188 V188:BM188">
    <cfRule type="expression" dxfId="226" priority="256">
      <formula>AND($C188&lt;=J$2,$D188-1&gt;=I$2)</formula>
    </cfRule>
  </conditionalFormatting>
  <conditionalFormatting sqref="M188">
    <cfRule type="dataBar" priority="254">
      <dataBar>
        <cfvo type="min"/>
        <cfvo type="max"/>
        <color rgb="FF63C384"/>
      </dataBar>
      <extLst>
        <ext xmlns:x14="http://schemas.microsoft.com/office/spreadsheetml/2009/9/main" uri="{B025F937-C7B1-47D3-B67F-A62EFF666E3E}">
          <x14:id>{7EECA716-2518-4384-A7AC-A6CBD8CF5CEF}</x14:id>
        </ext>
      </extLst>
    </cfRule>
  </conditionalFormatting>
  <conditionalFormatting sqref="U189">
    <cfRule type="expression" dxfId="225" priority="252">
      <formula>U$2=TODAY()</formula>
    </cfRule>
  </conditionalFormatting>
  <conditionalFormatting sqref="U189">
    <cfRule type="expression" dxfId="224" priority="251">
      <formula>AND($C189&lt;V$2,$E189*$G189+$C189&gt;=U$2)</formula>
    </cfRule>
    <cfRule type="expression" dxfId="223" priority="253">
      <formula>AND($C189&lt;V$2,$D189&gt;=U$2)</formula>
    </cfRule>
  </conditionalFormatting>
  <conditionalFormatting sqref="J189:T189 V189:BM189">
    <cfRule type="expression" dxfId="222" priority="249">
      <formula>AND($C189&lt;K$2,$E189*$G189+$C189&gt;=J$2)</formula>
    </cfRule>
    <cfRule type="expression" dxfId="221" priority="250">
      <formula>AND($C189&lt;K$2,$D189&gt;=J$2)</formula>
    </cfRule>
  </conditionalFormatting>
  <conditionalFormatting sqref="J189:T189 V189:BM189">
    <cfRule type="expression" dxfId="220" priority="248">
      <formula>J$2=TODAY()</formula>
    </cfRule>
  </conditionalFormatting>
  <conditionalFormatting sqref="U190">
    <cfRule type="expression" dxfId="219" priority="246">
      <formula>U$2=TODAY()</formula>
    </cfRule>
  </conditionalFormatting>
  <conditionalFormatting sqref="U190">
    <cfRule type="expression" dxfId="218" priority="245">
      <formula>AND($C190&lt;V$2,$E190*$G190+$C190&gt;=U$2)</formula>
    </cfRule>
    <cfRule type="expression" dxfId="217" priority="247">
      <formula>AND($C190&lt;V$2,$D190&gt;=U$2)</formula>
    </cfRule>
  </conditionalFormatting>
  <conditionalFormatting sqref="J190:T190 V190:BM190">
    <cfRule type="expression" dxfId="216" priority="243">
      <formula>AND($C190&lt;K$2,$E190*$G190+$C190&gt;=J$2)</formula>
    </cfRule>
    <cfRule type="expression" dxfId="215" priority="244">
      <formula>AND($C190&lt;K$2,$D190&gt;=J$2)</formula>
    </cfRule>
  </conditionalFormatting>
  <conditionalFormatting sqref="J190:T190 V190:BM190">
    <cfRule type="expression" dxfId="214" priority="242">
      <formula>J$2=TODAY()</formula>
    </cfRule>
  </conditionalFormatting>
  <conditionalFormatting sqref="U191">
    <cfRule type="expression" dxfId="213" priority="240">
      <formula>U$2=TODAY()</formula>
    </cfRule>
  </conditionalFormatting>
  <conditionalFormatting sqref="U191">
    <cfRule type="expression" dxfId="212" priority="239">
      <formula>AND($C191&lt;V$2,$E191*$G191+$C191&gt;=U$2)</formula>
    </cfRule>
    <cfRule type="expression" dxfId="211" priority="241">
      <formula>AND($C191&lt;V$2,$D191&gt;=U$2)</formula>
    </cfRule>
  </conditionalFormatting>
  <conditionalFormatting sqref="J191:T191 V191:BM191">
    <cfRule type="expression" dxfId="210" priority="237">
      <formula>AND($C191&lt;K$2,$E191*$G191+$C191&gt;=J$2)</formula>
    </cfRule>
    <cfRule type="expression" dxfId="209" priority="238">
      <formula>AND($C191&lt;K$2,$D191&gt;=J$2)</formula>
    </cfRule>
  </conditionalFormatting>
  <conditionalFormatting sqref="J191:T191 V191:BM191">
    <cfRule type="expression" dxfId="208" priority="236">
      <formula>J$2=TODAY()</formula>
    </cfRule>
  </conditionalFormatting>
  <conditionalFormatting sqref="U192">
    <cfRule type="expression" dxfId="207" priority="234">
      <formula>U$2=TODAY()</formula>
    </cfRule>
  </conditionalFormatting>
  <conditionalFormatting sqref="U192">
    <cfRule type="expression" dxfId="206" priority="233">
      <formula>AND($C192&lt;V$2,$E192*$G192+$C192&gt;=U$2)</formula>
    </cfRule>
    <cfRule type="expression" dxfId="205" priority="235">
      <formula>AND($C192&lt;V$2,$D192&gt;=U$2)</formula>
    </cfRule>
  </conditionalFormatting>
  <conditionalFormatting sqref="J192:T192 V192:BM192">
    <cfRule type="expression" dxfId="204" priority="231">
      <formula>AND($C192&lt;K$2,$E192*$G192+$C192&gt;=J$2)</formula>
    </cfRule>
    <cfRule type="expression" dxfId="203" priority="232">
      <formula>AND($C192&lt;K$2,$D192&gt;=J$2)</formula>
    </cfRule>
  </conditionalFormatting>
  <conditionalFormatting sqref="J192:T192 V192:BM192">
    <cfRule type="expression" dxfId="202" priority="230">
      <formula>J$2=TODAY()</formula>
    </cfRule>
  </conditionalFormatting>
  <conditionalFormatting sqref="BM193">
    <cfRule type="expression" dxfId="201" priority="227">
      <formula>BM$2=TODAY()</formula>
    </cfRule>
    <cfRule type="expression" dxfId="200" priority="228">
      <formula>AND($C193&lt;#REF!,$D193&gt;=BM$2)</formula>
    </cfRule>
  </conditionalFormatting>
  <conditionalFormatting sqref="J193:BM193">
    <cfRule type="expression" dxfId="199" priority="226">
      <formula>AND($C193&lt;K$2,$E193*$G193+$C193&gt;=J$2)</formula>
    </cfRule>
    <cfRule type="expression" dxfId="198" priority="229">
      <formula>AND($C193&lt;K$2,$D193&gt;=J$2)</formula>
    </cfRule>
  </conditionalFormatting>
  <conditionalFormatting sqref="J193:BM193">
    <cfRule type="expression" dxfId="197" priority="225">
      <formula>J$2=TODAY()</formula>
    </cfRule>
  </conditionalFormatting>
  <conditionalFormatting sqref="U194">
    <cfRule type="expression" dxfId="196" priority="223">
      <formula>U$2=TODAY()</formula>
    </cfRule>
  </conditionalFormatting>
  <conditionalFormatting sqref="U194">
    <cfRule type="expression" dxfId="195" priority="222">
      <formula>AND($C194&lt;V$2,$E194*$G194+$C194&gt;=U$2)</formula>
    </cfRule>
    <cfRule type="expression" dxfId="194" priority="224">
      <formula>AND($C194&lt;V$2,$D194&gt;=U$2)</formula>
    </cfRule>
  </conditionalFormatting>
  <conditionalFormatting sqref="J194:T194 V194:BM194">
    <cfRule type="expression" dxfId="193" priority="220">
      <formula>AND($C194&lt;K$2,$E194*$G194+$C194&gt;=J$2)</formula>
    </cfRule>
    <cfRule type="expression" dxfId="192" priority="221">
      <formula>AND($C194&lt;K$2,$D194&gt;=J$2)</formula>
    </cfRule>
  </conditionalFormatting>
  <conditionalFormatting sqref="J194:T194 V194:BM194">
    <cfRule type="expression" dxfId="191" priority="219">
      <formula>J$2=TODAY()</formula>
    </cfRule>
  </conditionalFormatting>
  <conditionalFormatting sqref="U195">
    <cfRule type="expression" dxfId="190" priority="217">
      <formula>U$2=TODAY()</formula>
    </cfRule>
  </conditionalFormatting>
  <conditionalFormatting sqref="U195">
    <cfRule type="expression" dxfId="189" priority="216">
      <formula>AND($C195&lt;V$2,$E195*$G195+$C195&gt;=U$2)</formula>
    </cfRule>
    <cfRule type="expression" dxfId="188" priority="218">
      <formula>AND($C195&lt;V$2,$D195&gt;=U$2)</formula>
    </cfRule>
  </conditionalFormatting>
  <conditionalFormatting sqref="J195:T195 V195:BM195">
    <cfRule type="expression" dxfId="187" priority="214">
      <formula>AND($C195&lt;K$2,$E195*$G195+$C195&gt;=J$2)</formula>
    </cfRule>
    <cfRule type="expression" dxfId="186" priority="215">
      <formula>AND($C195&lt;K$2,$D195&gt;=J$2)</formula>
    </cfRule>
  </conditionalFormatting>
  <conditionalFormatting sqref="J195:T195 V195:BM195">
    <cfRule type="expression" dxfId="185" priority="213">
      <formula>J$2=TODAY()</formula>
    </cfRule>
  </conditionalFormatting>
  <conditionalFormatting sqref="U196">
    <cfRule type="expression" dxfId="184" priority="211">
      <formula>U$2=TODAY()</formula>
    </cfRule>
  </conditionalFormatting>
  <conditionalFormatting sqref="U196">
    <cfRule type="expression" dxfId="183" priority="210">
      <formula>AND($C196&lt;V$2,$E196*$G196+$C196&gt;=U$2)</formula>
    </cfRule>
    <cfRule type="expression" dxfId="182" priority="212">
      <formula>AND($C196&lt;V$2,$D196&gt;=U$2)</formula>
    </cfRule>
  </conditionalFormatting>
  <conditionalFormatting sqref="V196:BM196 J196:T196">
    <cfRule type="expression" dxfId="181" priority="208">
      <formula>AND($C196&lt;K$2,$E196*$G196+$C196&gt;=J$2)</formula>
    </cfRule>
    <cfRule type="expression" dxfId="180" priority="209">
      <formula>AND($C196&lt;K$2,$D196&gt;=J$2)</formula>
    </cfRule>
  </conditionalFormatting>
  <conditionalFormatting sqref="V196:BM196 J196:T196">
    <cfRule type="expression" dxfId="179" priority="207">
      <formula>J$2=TODAY()</formula>
    </cfRule>
  </conditionalFormatting>
  <conditionalFormatting sqref="U197">
    <cfRule type="expression" dxfId="178" priority="205">
      <formula>U$2=TODAY()</formula>
    </cfRule>
  </conditionalFormatting>
  <conditionalFormatting sqref="U197">
    <cfRule type="expression" dxfId="177" priority="204">
      <formula>AND($C197&lt;V$2,$E197*$G197+$C197&gt;=U$2)</formula>
    </cfRule>
    <cfRule type="expression" dxfId="176" priority="206">
      <formula>AND($C197&lt;V$2,$D197&gt;=U$2)</formula>
    </cfRule>
  </conditionalFormatting>
  <conditionalFormatting sqref="J197:T197 V197:BM197">
    <cfRule type="expression" dxfId="175" priority="202">
      <formula>AND($C197&lt;K$2,$E197*$G197+$C197&gt;=J$2)</formula>
    </cfRule>
    <cfRule type="expression" dxfId="174" priority="203">
      <formula>AND($C197&lt;K$2,$D197&gt;=J$2)</formula>
    </cfRule>
  </conditionalFormatting>
  <conditionalFormatting sqref="J197:T197 V197:BM197">
    <cfRule type="expression" dxfId="173" priority="201">
      <formula>J$2=TODAY()</formula>
    </cfRule>
  </conditionalFormatting>
  <conditionalFormatting sqref="J198:BM198">
    <cfRule type="expression" dxfId="172" priority="199">
      <formula>AND($C198&lt;K$2,$E198*$G198+$C198&gt;=J$2)</formula>
    </cfRule>
    <cfRule type="expression" dxfId="171" priority="200">
      <formula>AND($C198&lt;K$2,$D198&gt;=J$2)</formula>
    </cfRule>
  </conditionalFormatting>
  <conditionalFormatting sqref="J198:BM198">
    <cfRule type="expression" dxfId="170" priority="198">
      <formula>J$2=TODAY()</formula>
    </cfRule>
  </conditionalFormatting>
  <conditionalFormatting sqref="BM199">
    <cfRule type="expression" dxfId="169" priority="195">
      <formula>BM$2=TODAY()</formula>
    </cfRule>
    <cfRule type="expression" dxfId="168" priority="196">
      <formula>AND($C199&lt;#REF!,$D199&gt;=BM$2)</formula>
    </cfRule>
  </conditionalFormatting>
  <conditionalFormatting sqref="J199:BM199">
    <cfRule type="expression" dxfId="167" priority="194">
      <formula>AND($C199&lt;K$2,$E199*$G199+$C199&gt;=J$2)</formula>
    </cfRule>
    <cfRule type="expression" dxfId="166" priority="197">
      <formula>AND($C199&lt;K$2,$D199&gt;=J$2)</formula>
    </cfRule>
  </conditionalFormatting>
  <conditionalFormatting sqref="J199:BM199">
    <cfRule type="expression" dxfId="165" priority="193">
      <formula>J$2=TODAY()</formula>
    </cfRule>
  </conditionalFormatting>
  <conditionalFormatting sqref="J200:BM200">
    <cfRule type="expression" dxfId="164" priority="191">
      <formula>AND($C200&lt;K$2,$E200*$G200+$C200&gt;=J$2)</formula>
    </cfRule>
    <cfRule type="expression" dxfId="163" priority="192">
      <formula>AND($C200&lt;K$2,$D200&gt;=J$2)</formula>
    </cfRule>
  </conditionalFormatting>
  <conditionalFormatting sqref="J200:BM200">
    <cfRule type="expression" dxfId="162" priority="190">
      <formula>J$2=TODAY()</formula>
    </cfRule>
  </conditionalFormatting>
  <conditionalFormatting sqref="U201">
    <cfRule type="expression" dxfId="161" priority="188">
      <formula>U$2=TODAY()</formula>
    </cfRule>
  </conditionalFormatting>
  <conditionalFormatting sqref="U201">
    <cfRule type="expression" dxfId="160" priority="187">
      <formula>AND($C201&lt;V$2,$E201*$G201+$C201&gt;=U$2)</formula>
    </cfRule>
    <cfRule type="expression" dxfId="159" priority="189">
      <formula>AND($C201&lt;V$2,$D201&gt;=U$2)</formula>
    </cfRule>
  </conditionalFormatting>
  <conditionalFormatting sqref="J201:T201 V201:BM201">
    <cfRule type="expression" dxfId="158" priority="185">
      <formula>AND($C201&lt;K$2,$E201*$G201+$C201&gt;=J$2)</formula>
    </cfRule>
    <cfRule type="expression" dxfId="157" priority="186">
      <formula>AND($C201&lt;K$2,$D201&gt;=J$2)</formula>
    </cfRule>
  </conditionalFormatting>
  <conditionalFormatting sqref="J201:T201 V201:BM201">
    <cfRule type="expression" dxfId="156" priority="184">
      <formula>J$2=TODAY()</formula>
    </cfRule>
  </conditionalFormatting>
  <conditionalFormatting sqref="U202">
    <cfRule type="expression" dxfId="155" priority="182">
      <formula>U$2=TODAY()</formula>
    </cfRule>
  </conditionalFormatting>
  <conditionalFormatting sqref="U202">
    <cfRule type="expression" dxfId="154" priority="181">
      <formula>AND($C202&lt;V$2,$E202*$G202+$C202&gt;=U$2)</formula>
    </cfRule>
    <cfRule type="expression" dxfId="153" priority="183">
      <formula>AND($C202&lt;V$2,$D202&gt;=U$2)</formula>
    </cfRule>
  </conditionalFormatting>
  <conditionalFormatting sqref="J202:T202 V202:BM202">
    <cfRule type="expression" dxfId="152" priority="179">
      <formula>AND($C202&lt;K$2,$E202*$G202+$C202&gt;=J$2)</formula>
    </cfRule>
    <cfRule type="expression" dxfId="151" priority="180">
      <formula>AND($C202&lt;K$2,$D202&gt;=J$2)</formula>
    </cfRule>
  </conditionalFormatting>
  <conditionalFormatting sqref="J202:T202 V202:BM202">
    <cfRule type="expression" dxfId="150" priority="178">
      <formula>J$2=TODAY()</formula>
    </cfRule>
  </conditionalFormatting>
  <conditionalFormatting sqref="U203">
    <cfRule type="expression" dxfId="149" priority="176">
      <formula>U$2=TODAY()</formula>
    </cfRule>
  </conditionalFormatting>
  <conditionalFormatting sqref="U203">
    <cfRule type="expression" dxfId="148" priority="175">
      <formula>AND($C203&lt;V$2,$E203*$G203+$C203&gt;=U$2)</formula>
    </cfRule>
    <cfRule type="expression" dxfId="147" priority="177">
      <formula>AND($C203&lt;V$2,$D203&gt;=U$2)</formula>
    </cfRule>
  </conditionalFormatting>
  <conditionalFormatting sqref="J203:T203 V203:BM203">
    <cfRule type="expression" dxfId="146" priority="173">
      <formula>AND($C203&lt;K$2,$E203*$G203+$C203&gt;=J$2)</formula>
    </cfRule>
    <cfRule type="expression" dxfId="145" priority="174">
      <formula>AND($C203&lt;K$2,$D203&gt;=J$2)</formula>
    </cfRule>
  </conditionalFormatting>
  <conditionalFormatting sqref="J203:T203 V203:BM203">
    <cfRule type="expression" dxfId="144" priority="172">
      <formula>J$2=TODAY()</formula>
    </cfRule>
  </conditionalFormatting>
  <conditionalFormatting sqref="U204">
    <cfRule type="expression" dxfId="143" priority="160">
      <formula>U$2=TODAY()</formula>
    </cfRule>
  </conditionalFormatting>
  <conditionalFormatting sqref="U204">
    <cfRule type="expression" dxfId="142" priority="159">
      <formula>AND($C204&lt;V$2,$E204*$G204+$C204&gt;=U$2)</formula>
    </cfRule>
    <cfRule type="expression" dxfId="141" priority="161">
      <formula>AND($C204&lt;V$2,$D204&gt;=U$2)</formula>
    </cfRule>
  </conditionalFormatting>
  <conditionalFormatting sqref="J204:T204 V204:BM204">
    <cfRule type="expression" dxfId="140" priority="155">
      <formula>J$2=TODAY()</formula>
    </cfRule>
  </conditionalFormatting>
  <conditionalFormatting sqref="BM204">
    <cfRule type="expression" dxfId="139" priority="157">
      <formula>BM$2=TODAY()</formula>
    </cfRule>
    <cfRule type="expression" dxfId="138" priority="158">
      <formula>AND($C204&lt;#REF!,$D204&gt;=BM$2)</formula>
    </cfRule>
  </conditionalFormatting>
  <conditionalFormatting sqref="J204:T204 V204:BM204">
    <cfRule type="expression" dxfId="137" priority="156">
      <formula>AND($C204&lt;=J$2,$D204-1&gt;=I$2)</formula>
    </cfRule>
  </conditionalFormatting>
  <conditionalFormatting sqref="M204">
    <cfRule type="dataBar" priority="154">
      <dataBar>
        <cfvo type="min"/>
        <cfvo type="max"/>
        <color rgb="FF63C384"/>
      </dataBar>
      <extLst>
        <ext xmlns:x14="http://schemas.microsoft.com/office/spreadsheetml/2009/9/main" uri="{B025F937-C7B1-47D3-B67F-A62EFF666E3E}">
          <x14:id>{685D0ECB-E6B9-4900-8FCF-AAD7D89BB701}</x14:id>
        </ext>
      </extLst>
    </cfRule>
  </conditionalFormatting>
  <conditionalFormatting sqref="U205">
    <cfRule type="expression" dxfId="136" priority="152">
      <formula>U$2=TODAY()</formula>
    </cfRule>
  </conditionalFormatting>
  <conditionalFormatting sqref="U205">
    <cfRule type="expression" dxfId="135" priority="151">
      <formula>AND($C205&lt;V$2,$E205*$G205+$C205&gt;=U$2)</formula>
    </cfRule>
    <cfRule type="expression" dxfId="134" priority="153">
      <formula>AND($C205&lt;V$2,$D205&gt;=U$2)</formula>
    </cfRule>
  </conditionalFormatting>
  <conditionalFormatting sqref="J205:T205 V205:BM205">
    <cfRule type="expression" dxfId="133" priority="149">
      <formula>AND($C205&lt;K$2,$E205*$G205+$C205&gt;=J$2)</formula>
    </cfRule>
    <cfRule type="expression" dxfId="132" priority="150">
      <formula>AND($C205&lt;K$2,$D205&gt;=J$2)</formula>
    </cfRule>
  </conditionalFormatting>
  <conditionalFormatting sqref="J205:T205 V205:BM205">
    <cfRule type="expression" dxfId="131" priority="148">
      <formula>J$2=TODAY()</formula>
    </cfRule>
  </conditionalFormatting>
  <conditionalFormatting sqref="U206">
    <cfRule type="expression" dxfId="130" priority="146">
      <formula>U$2=TODAY()</formula>
    </cfRule>
  </conditionalFormatting>
  <conditionalFormatting sqref="U206">
    <cfRule type="expression" dxfId="129" priority="145">
      <formula>AND($C206&lt;V$2,$E206*$G206+$C206&gt;=U$2)</formula>
    </cfRule>
    <cfRule type="expression" dxfId="128" priority="147">
      <formula>AND($C206&lt;V$2,$D206&gt;=U$2)</formula>
    </cfRule>
  </conditionalFormatting>
  <conditionalFormatting sqref="J206:T206 V206:BM206">
    <cfRule type="expression" dxfId="127" priority="143">
      <formula>AND($C206&lt;K$2,$E206*$G206+$C206&gt;=J$2)</formula>
    </cfRule>
    <cfRule type="expression" dxfId="126" priority="144">
      <formula>AND($C206&lt;K$2,$D206&gt;=J$2)</formula>
    </cfRule>
  </conditionalFormatting>
  <conditionalFormatting sqref="J206:T206 V206:BM206">
    <cfRule type="expression" dxfId="125" priority="142">
      <formula>J$2=TODAY()</formula>
    </cfRule>
  </conditionalFormatting>
  <conditionalFormatting sqref="U207">
    <cfRule type="expression" dxfId="124" priority="140">
      <formula>U$2=TODAY()</formula>
    </cfRule>
  </conditionalFormatting>
  <conditionalFormatting sqref="U207">
    <cfRule type="expression" dxfId="123" priority="139">
      <formula>AND($C207&lt;V$2,$E207*$G207+$C207&gt;=U$2)</formula>
    </cfRule>
    <cfRule type="expression" dxfId="122" priority="141">
      <formula>AND($C207&lt;V$2,$D207&gt;=U$2)</formula>
    </cfRule>
  </conditionalFormatting>
  <conditionalFormatting sqref="V207:BM207 J207:T207">
    <cfRule type="expression" dxfId="121" priority="137">
      <formula>AND($C207&lt;K$2,$E207*$G207+$C207&gt;=J$2)</formula>
    </cfRule>
    <cfRule type="expression" dxfId="120" priority="138">
      <formula>AND($C207&lt;K$2,$D207&gt;=J$2)</formula>
    </cfRule>
  </conditionalFormatting>
  <conditionalFormatting sqref="V207:BM207 J207:T207">
    <cfRule type="expression" dxfId="119" priority="136">
      <formula>J$2=TODAY()</formula>
    </cfRule>
  </conditionalFormatting>
  <conditionalFormatting sqref="U208">
    <cfRule type="expression" dxfId="118" priority="134">
      <formula>U$2=TODAY()</formula>
    </cfRule>
  </conditionalFormatting>
  <conditionalFormatting sqref="U208">
    <cfRule type="expression" dxfId="117" priority="133">
      <formula>AND($C208&lt;V$2,$E208*$G208+$C208&gt;=U$2)</formula>
    </cfRule>
    <cfRule type="expression" dxfId="116" priority="135">
      <formula>AND($C208&lt;V$2,$D208&gt;=U$2)</formula>
    </cfRule>
  </conditionalFormatting>
  <conditionalFormatting sqref="V208:BM208 J208:T208">
    <cfRule type="expression" dxfId="115" priority="131">
      <formula>AND($C208&lt;K$2,$E208*$G208+$C208&gt;=J$2)</formula>
    </cfRule>
    <cfRule type="expression" dxfId="114" priority="132">
      <formula>AND($C208&lt;K$2,$D208&gt;=J$2)</formula>
    </cfRule>
  </conditionalFormatting>
  <conditionalFormatting sqref="V208:BM208 J208:T208">
    <cfRule type="expression" dxfId="113" priority="130">
      <formula>J$2=TODAY()</formula>
    </cfRule>
  </conditionalFormatting>
  <conditionalFormatting sqref="U209">
    <cfRule type="expression" dxfId="112" priority="128">
      <formula>U$2=TODAY()</formula>
    </cfRule>
  </conditionalFormatting>
  <conditionalFormatting sqref="U209">
    <cfRule type="expression" dxfId="111" priority="127">
      <formula>AND($C209&lt;V$2,$E209*$G209+$C209&gt;=U$2)</formula>
    </cfRule>
    <cfRule type="expression" dxfId="110" priority="129">
      <formula>AND($C209&lt;V$2,$D209&gt;=U$2)</formula>
    </cfRule>
  </conditionalFormatting>
  <conditionalFormatting sqref="J209:T209 V209:BM209">
    <cfRule type="expression" dxfId="109" priority="125">
      <formula>AND($C209&lt;K$2,$E209*$G209+$C209&gt;=J$2)</formula>
    </cfRule>
    <cfRule type="expression" dxfId="108" priority="126">
      <formula>AND($C209&lt;K$2,$D209&gt;=J$2)</formula>
    </cfRule>
  </conditionalFormatting>
  <conditionalFormatting sqref="J209:T209 V209:BM209">
    <cfRule type="expression" dxfId="107" priority="124">
      <formula>J$2=TODAY()</formula>
    </cfRule>
  </conditionalFormatting>
  <conditionalFormatting sqref="J210:BM210">
    <cfRule type="expression" dxfId="106" priority="122">
      <formula>AND($C210&lt;K$2,$E210*$G210+$C210&gt;=J$2)</formula>
    </cfRule>
    <cfRule type="expression" dxfId="105" priority="123">
      <formula>AND($C210&lt;K$2,$D210&gt;=J$2)</formula>
    </cfRule>
  </conditionalFormatting>
  <conditionalFormatting sqref="J210:BM210">
    <cfRule type="expression" dxfId="104" priority="121">
      <formula>J$2=TODAY()</formula>
    </cfRule>
  </conditionalFormatting>
  <conditionalFormatting sqref="U211">
    <cfRule type="expression" dxfId="103" priority="119">
      <formula>U$2=TODAY()</formula>
    </cfRule>
  </conditionalFormatting>
  <conditionalFormatting sqref="U211">
    <cfRule type="expression" dxfId="102" priority="118">
      <formula>AND($C211&lt;V$2,$E211*$G211+$C211&gt;=U$2)</formula>
    </cfRule>
    <cfRule type="expression" dxfId="101" priority="120">
      <formula>AND($C211&lt;V$2,$D211&gt;=U$2)</formula>
    </cfRule>
  </conditionalFormatting>
  <conditionalFormatting sqref="J211:T211 V211:BM211">
    <cfRule type="expression" dxfId="100" priority="116">
      <formula>AND($C211&lt;K$2,$E211*$G211+$C211&gt;=J$2)</formula>
    </cfRule>
    <cfRule type="expression" dxfId="99" priority="117">
      <formula>AND($C211&lt;K$2,$D211&gt;=J$2)</formula>
    </cfRule>
  </conditionalFormatting>
  <conditionalFormatting sqref="J211:T211 V211:BM211">
    <cfRule type="expression" dxfId="98" priority="115">
      <formula>J$2=TODAY()</formula>
    </cfRule>
  </conditionalFormatting>
  <conditionalFormatting sqref="U212">
    <cfRule type="expression" dxfId="97" priority="113">
      <formula>U$2=TODAY()</formula>
    </cfRule>
  </conditionalFormatting>
  <conditionalFormatting sqref="U212">
    <cfRule type="expression" dxfId="96" priority="112">
      <formula>AND($C212&lt;V$2,$E212*$G212+$C212&gt;=U$2)</formula>
    </cfRule>
    <cfRule type="expression" dxfId="95" priority="114">
      <formula>AND($C212&lt;V$2,$D212&gt;=U$2)</formula>
    </cfRule>
  </conditionalFormatting>
  <conditionalFormatting sqref="J212:T212 V212:BM212">
    <cfRule type="expression" dxfId="94" priority="110">
      <formula>AND($C212&lt;K$2,$E212*$G212+$C212&gt;=J$2)</formula>
    </cfRule>
    <cfRule type="expression" dxfId="93" priority="111">
      <formula>AND($C212&lt;K$2,$D212&gt;=J$2)</formula>
    </cfRule>
  </conditionalFormatting>
  <conditionalFormatting sqref="J212:T212 V212:BM212">
    <cfRule type="expression" dxfId="92" priority="109">
      <formula>J$2=TODAY()</formula>
    </cfRule>
  </conditionalFormatting>
  <conditionalFormatting sqref="U213">
    <cfRule type="expression" dxfId="91" priority="107">
      <formula>U$2=TODAY()</formula>
    </cfRule>
  </conditionalFormatting>
  <conditionalFormatting sqref="U213">
    <cfRule type="expression" dxfId="90" priority="106">
      <formula>AND($C213&lt;V$2,$E213*$G213+$C213&gt;=U$2)</formula>
    </cfRule>
    <cfRule type="expression" dxfId="89" priority="108">
      <formula>AND($C213&lt;V$2,$D213&gt;=U$2)</formula>
    </cfRule>
  </conditionalFormatting>
  <conditionalFormatting sqref="J213:T213 V213:BM213">
    <cfRule type="expression" dxfId="88" priority="104">
      <formula>AND($C213&lt;K$2,$E213*$G213+$C213&gt;=J$2)</formula>
    </cfRule>
    <cfRule type="expression" dxfId="87" priority="105">
      <formula>AND($C213&lt;K$2,$D213&gt;=J$2)</formula>
    </cfRule>
  </conditionalFormatting>
  <conditionalFormatting sqref="J213:T213 V213:BM213">
    <cfRule type="expression" dxfId="86" priority="103">
      <formula>J$2=TODAY()</formula>
    </cfRule>
  </conditionalFormatting>
  <conditionalFormatting sqref="BM214">
    <cfRule type="expression" dxfId="85" priority="100">
      <formula>BM$2=TODAY()</formula>
    </cfRule>
    <cfRule type="expression" dxfId="84" priority="101">
      <formula>AND($C214&lt;#REF!,$D214&gt;=BM$2)</formula>
    </cfRule>
  </conditionalFormatting>
  <conditionalFormatting sqref="J214:BM214">
    <cfRule type="expression" dxfId="83" priority="99">
      <formula>AND($C214&lt;K$2,$E214*$G214+$C214&gt;=J$2)</formula>
    </cfRule>
    <cfRule type="expression" dxfId="82" priority="102">
      <formula>AND($C214&lt;K$2,$D214&gt;=J$2)</formula>
    </cfRule>
  </conditionalFormatting>
  <conditionalFormatting sqref="J214:BM214">
    <cfRule type="expression" dxfId="81" priority="98">
      <formula>J$2=TODAY()</formula>
    </cfRule>
  </conditionalFormatting>
  <conditionalFormatting sqref="U215">
    <cfRule type="expression" dxfId="80" priority="96">
      <formula>U$2=TODAY()</formula>
    </cfRule>
  </conditionalFormatting>
  <conditionalFormatting sqref="U215">
    <cfRule type="expression" dxfId="79" priority="95">
      <formula>AND($C215&lt;V$2,$E215*$G215+$C215&gt;=U$2)</formula>
    </cfRule>
    <cfRule type="expression" dxfId="78" priority="97">
      <formula>AND($C215&lt;V$2,$D215&gt;=U$2)</formula>
    </cfRule>
  </conditionalFormatting>
  <conditionalFormatting sqref="J215:T215 V215:BM215">
    <cfRule type="expression" dxfId="77" priority="93">
      <formula>AND($C215&lt;K$2,$E215*$G215+$C215&gt;=J$2)</formula>
    </cfRule>
    <cfRule type="expression" dxfId="76" priority="94">
      <formula>AND($C215&lt;K$2,$D215&gt;=J$2)</formula>
    </cfRule>
  </conditionalFormatting>
  <conditionalFormatting sqref="J215:T215 V215:BM215">
    <cfRule type="expression" dxfId="75" priority="92">
      <formula>J$2=TODAY()</formula>
    </cfRule>
  </conditionalFormatting>
  <conditionalFormatting sqref="BM345:BM351">
    <cfRule type="expression" dxfId="74" priority="73">
      <formula>BM$2=TODAY()</formula>
    </cfRule>
    <cfRule type="expression" dxfId="73" priority="74">
      <formula>AND($C345&lt;#REF!,$D345&gt;=BM$2)</formula>
    </cfRule>
  </conditionalFormatting>
  <conditionalFormatting sqref="J345:BM351">
    <cfRule type="expression" dxfId="72" priority="75">
      <formula>J$2=TODAY()</formula>
    </cfRule>
  </conditionalFormatting>
  <conditionalFormatting sqref="J345:BM351">
    <cfRule type="expression" dxfId="71" priority="72">
      <formula>AND($C345&lt;K$2,$E345*$G345+$C345&gt;=J$2)</formula>
    </cfRule>
    <cfRule type="expression" dxfId="70" priority="76">
      <formula>AND($C345&lt;K$2,$D345&gt;=J$2)</formula>
    </cfRule>
  </conditionalFormatting>
  <conditionalFormatting sqref="J342:BL343">
    <cfRule type="expression" dxfId="69" priority="70">
      <formula>J$2=TODAY()</formula>
    </cfRule>
  </conditionalFormatting>
  <conditionalFormatting sqref="J342:BL343">
    <cfRule type="expression" dxfId="68" priority="69">
      <formula>AND($C342&lt;K$2,$E342*$G342+$C342&gt;=J$2)</formula>
    </cfRule>
    <cfRule type="expression" dxfId="67" priority="71">
      <formula>AND($C342&lt;K$2,$D342&gt;=J$2)</formula>
    </cfRule>
  </conditionalFormatting>
  <conditionalFormatting sqref="J340:BM340">
    <cfRule type="expression" dxfId="66" priority="67">
      <formula>J$2=TODAY()</formula>
    </cfRule>
  </conditionalFormatting>
  <conditionalFormatting sqref="J340:BM340">
    <cfRule type="expression" dxfId="65" priority="66">
      <formula>AND($C340&lt;K$2,$E340*$G340+$C340&gt;=J$2)</formula>
    </cfRule>
    <cfRule type="expression" dxfId="64" priority="68">
      <formula>AND($C340&lt;K$2,$D340&gt;=J$2)</formula>
    </cfRule>
  </conditionalFormatting>
  <conditionalFormatting sqref="U216">
    <cfRule type="expression" dxfId="63" priority="64">
      <formula>U$2=TODAY()</formula>
    </cfRule>
  </conditionalFormatting>
  <conditionalFormatting sqref="U216">
    <cfRule type="expression" dxfId="62" priority="63">
      <formula>AND($C216&lt;V$2,$E216*$G216+$C216&gt;=U$2)</formula>
    </cfRule>
    <cfRule type="expression" dxfId="61" priority="65">
      <formula>AND($C216&lt;V$2,$D216&gt;=U$2)</formula>
    </cfRule>
  </conditionalFormatting>
  <conditionalFormatting sqref="J216:T216 V216:BM216">
    <cfRule type="expression" dxfId="60" priority="59">
      <formula>J$2=TODAY()</formula>
    </cfRule>
  </conditionalFormatting>
  <conditionalFormatting sqref="BM216">
    <cfRule type="expression" dxfId="59" priority="61">
      <formula>BM$2=TODAY()</formula>
    </cfRule>
    <cfRule type="expression" dxfId="58" priority="62">
      <formula>AND($C216&lt;#REF!,$D216&gt;=BM$2)</formula>
    </cfRule>
  </conditionalFormatting>
  <conditionalFormatting sqref="J216:T216 V216:BM216">
    <cfRule type="expression" dxfId="57" priority="60">
      <formula>AND($C216&lt;=J$2,$D216-1&gt;=I$2)</formula>
    </cfRule>
  </conditionalFormatting>
  <conditionalFormatting sqref="M216">
    <cfRule type="dataBar" priority="58">
      <dataBar>
        <cfvo type="min"/>
        <cfvo type="max"/>
        <color rgb="FF63C384"/>
      </dataBar>
      <extLst>
        <ext xmlns:x14="http://schemas.microsoft.com/office/spreadsheetml/2009/9/main" uri="{B025F937-C7B1-47D3-B67F-A62EFF666E3E}">
          <x14:id>{4F5A0562-33FD-42E4-AE62-E2B9A7F607B3}</x14:id>
        </ext>
      </extLst>
    </cfRule>
  </conditionalFormatting>
  <conditionalFormatting sqref="U217">
    <cfRule type="expression" dxfId="56" priority="56">
      <formula>U$2=TODAY()</formula>
    </cfRule>
  </conditionalFormatting>
  <conditionalFormatting sqref="U217">
    <cfRule type="expression" dxfId="55" priority="55">
      <formula>AND($C217&lt;V$2,$E217*$G217+$C217&gt;=U$2)</formula>
    </cfRule>
    <cfRule type="expression" dxfId="54" priority="57">
      <formula>AND($C217&lt;V$2,$D217&gt;=U$2)</formula>
    </cfRule>
  </conditionalFormatting>
  <conditionalFormatting sqref="J217:T217 V217:BM217">
    <cfRule type="expression" dxfId="53" priority="53">
      <formula>AND($C217&lt;K$2,$E217*$G217+$C217&gt;=J$2)</formula>
    </cfRule>
    <cfRule type="expression" dxfId="52" priority="54">
      <formula>AND($C217&lt;K$2,$D217&gt;=J$2)</formula>
    </cfRule>
  </conditionalFormatting>
  <conditionalFormatting sqref="J217:T217 V217:BM217">
    <cfRule type="expression" dxfId="51" priority="52">
      <formula>J$2=TODAY()</formula>
    </cfRule>
  </conditionalFormatting>
  <conditionalFormatting sqref="U218">
    <cfRule type="expression" dxfId="50" priority="50">
      <formula>U$2=TODAY()</formula>
    </cfRule>
  </conditionalFormatting>
  <conditionalFormatting sqref="U218">
    <cfRule type="expression" dxfId="49" priority="49">
      <formula>AND($C218&lt;V$2,$E218*$G218+$C218&gt;=U$2)</formula>
    </cfRule>
    <cfRule type="expression" dxfId="48" priority="51">
      <formula>AND($C218&lt;V$2,$D218&gt;=U$2)</formula>
    </cfRule>
  </conditionalFormatting>
  <conditionalFormatting sqref="J218:T218 V218:BM218">
    <cfRule type="expression" dxfId="47" priority="47">
      <formula>AND($C218&lt;K$2,$E218*$G218+$C218&gt;=J$2)</formula>
    </cfRule>
    <cfRule type="expression" dxfId="46" priority="48">
      <formula>AND($C218&lt;K$2,$D218&gt;=J$2)</formula>
    </cfRule>
  </conditionalFormatting>
  <conditionalFormatting sqref="J218:T218 V218:BM218">
    <cfRule type="expression" dxfId="45" priority="46">
      <formula>J$2=TODAY()</formula>
    </cfRule>
  </conditionalFormatting>
  <conditionalFormatting sqref="U219">
    <cfRule type="expression" dxfId="44" priority="44">
      <formula>U$2=TODAY()</formula>
    </cfRule>
  </conditionalFormatting>
  <conditionalFormatting sqref="U219">
    <cfRule type="expression" dxfId="43" priority="43">
      <formula>AND($C219&lt;V$2,$E219*$G219+$C219&gt;=U$2)</formula>
    </cfRule>
    <cfRule type="expression" dxfId="42" priority="45">
      <formula>AND($C219&lt;V$2,$D219&gt;=U$2)</formula>
    </cfRule>
  </conditionalFormatting>
  <conditionalFormatting sqref="V219:BM219 J219:T219">
    <cfRule type="expression" dxfId="41" priority="41">
      <formula>AND($C219&lt;K$2,$E219*$G219+$C219&gt;=J$2)</formula>
    </cfRule>
    <cfRule type="expression" dxfId="40" priority="42">
      <formula>AND($C219&lt;K$2,$D219&gt;=J$2)</formula>
    </cfRule>
  </conditionalFormatting>
  <conditionalFormatting sqref="V219:BM219 J219:T219">
    <cfRule type="expression" dxfId="39" priority="40">
      <formula>J$2=TODAY()</formula>
    </cfRule>
  </conditionalFormatting>
  <conditionalFormatting sqref="U220">
    <cfRule type="expression" dxfId="38" priority="38">
      <formula>U$2=TODAY()</formula>
    </cfRule>
  </conditionalFormatting>
  <conditionalFormatting sqref="U220">
    <cfRule type="expression" dxfId="37" priority="37">
      <formula>AND($C220&lt;V$2,$E220*$G220+$C220&gt;=U$2)</formula>
    </cfRule>
    <cfRule type="expression" dxfId="36" priority="39">
      <formula>AND($C220&lt;V$2,$D220&gt;=U$2)</formula>
    </cfRule>
  </conditionalFormatting>
  <conditionalFormatting sqref="J220:T220 V220:BM220">
    <cfRule type="expression" dxfId="35" priority="35">
      <formula>AND($C220&lt;K$2,$E220*$G220+$C220&gt;=J$2)</formula>
    </cfRule>
    <cfRule type="expression" dxfId="34" priority="36">
      <formula>AND($C220&lt;K$2,$D220&gt;=J$2)</formula>
    </cfRule>
  </conditionalFormatting>
  <conditionalFormatting sqref="J220:T220 V220:BM220">
    <cfRule type="expression" dxfId="33" priority="34">
      <formula>J$2=TODAY()</formula>
    </cfRule>
  </conditionalFormatting>
  <conditionalFormatting sqref="U221">
    <cfRule type="expression" dxfId="32" priority="32">
      <formula>U$2=TODAY()</formula>
    </cfRule>
  </conditionalFormatting>
  <conditionalFormatting sqref="U221">
    <cfRule type="expression" dxfId="31" priority="31">
      <formula>AND($C221&lt;V$2,$E221*$G221+$C221&gt;=U$2)</formula>
    </cfRule>
    <cfRule type="expression" dxfId="30" priority="33">
      <formula>AND($C221&lt;V$2,$D221&gt;=U$2)</formula>
    </cfRule>
  </conditionalFormatting>
  <conditionalFormatting sqref="J221:T221 V221:BM221">
    <cfRule type="expression" dxfId="29" priority="29">
      <formula>AND($C221&lt;K$2,$E221*$G221+$C221&gt;=J$2)</formula>
    </cfRule>
    <cfRule type="expression" dxfId="28" priority="30">
      <formula>AND($C221&lt;K$2,$D221&gt;=J$2)</formula>
    </cfRule>
  </conditionalFormatting>
  <conditionalFormatting sqref="J221:T221 V221:BM221">
    <cfRule type="expression" dxfId="27" priority="28">
      <formula>J$2=TODAY()</formula>
    </cfRule>
  </conditionalFormatting>
  <conditionalFormatting sqref="U222">
    <cfRule type="expression" dxfId="26" priority="26">
      <formula>U$2=TODAY()</formula>
    </cfRule>
  </conditionalFormatting>
  <conditionalFormatting sqref="U222">
    <cfRule type="expression" dxfId="25" priority="25">
      <formula>AND($C222&lt;V$2,$E222*$G222+$C222&gt;=U$2)</formula>
    </cfRule>
    <cfRule type="expression" dxfId="24" priority="27">
      <formula>AND($C222&lt;V$2,$D222&gt;=U$2)</formula>
    </cfRule>
  </conditionalFormatting>
  <conditionalFormatting sqref="J222:T222 V222:BM222">
    <cfRule type="expression" dxfId="23" priority="23">
      <formula>AND($C222&lt;K$2,$E222*$G222+$C222&gt;=J$2)</formula>
    </cfRule>
    <cfRule type="expression" dxfId="22" priority="24">
      <formula>AND($C222&lt;K$2,$D222&gt;=J$2)</formula>
    </cfRule>
  </conditionalFormatting>
  <conditionalFormatting sqref="J222:T222 V222:BM222">
    <cfRule type="expression" dxfId="21" priority="22">
      <formula>J$2=TODAY()</formula>
    </cfRule>
  </conditionalFormatting>
  <conditionalFormatting sqref="U223">
    <cfRule type="expression" dxfId="20" priority="20">
      <formula>U$2=TODAY()</formula>
    </cfRule>
  </conditionalFormatting>
  <conditionalFormatting sqref="U223">
    <cfRule type="expression" dxfId="19" priority="19">
      <formula>AND($C223&lt;V$2,$E223*$G223+$C223&gt;=U$2)</formula>
    </cfRule>
    <cfRule type="expression" dxfId="18" priority="21">
      <formula>AND($C223&lt;V$2,$D223&gt;=U$2)</formula>
    </cfRule>
  </conditionalFormatting>
  <conditionalFormatting sqref="J223:T223 V223:BM223">
    <cfRule type="expression" dxfId="17" priority="17">
      <formula>AND($C223&lt;K$2,$E223*$G223+$C223&gt;=J$2)</formula>
    </cfRule>
    <cfRule type="expression" dxfId="16" priority="18">
      <formula>AND($C223&lt;K$2,$D223&gt;=J$2)</formula>
    </cfRule>
  </conditionalFormatting>
  <conditionalFormatting sqref="J223:T223 V223:BM223">
    <cfRule type="expression" dxfId="15" priority="16">
      <formula>J$2=TODAY()</formula>
    </cfRule>
  </conditionalFormatting>
  <conditionalFormatting sqref="U224">
    <cfRule type="expression" dxfId="14" priority="14">
      <formula>U$2=TODAY()</formula>
    </cfRule>
  </conditionalFormatting>
  <conditionalFormatting sqref="U224">
    <cfRule type="expression" dxfId="13" priority="13">
      <formula>AND($C224&lt;V$2,$E224*$G224+$C224&gt;=U$2)</formula>
    </cfRule>
    <cfRule type="expression" dxfId="12" priority="15">
      <formula>AND($C224&lt;V$2,$D224&gt;=U$2)</formula>
    </cfRule>
  </conditionalFormatting>
  <conditionalFormatting sqref="J224:T224 V224:BM224">
    <cfRule type="expression" dxfId="11" priority="11">
      <formula>AND($C224&lt;K$2,$E224*$G224+$C224&gt;=J$2)</formula>
    </cfRule>
    <cfRule type="expression" dxfId="10" priority="12">
      <formula>AND($C224&lt;K$2,$D224&gt;=J$2)</formula>
    </cfRule>
  </conditionalFormatting>
  <conditionalFormatting sqref="J224:T224 V224:BM224">
    <cfRule type="expression" dxfId="9" priority="10">
      <formula>J$2=TODAY()</formula>
    </cfRule>
  </conditionalFormatting>
  <conditionalFormatting sqref="J225:BM225">
    <cfRule type="expression" dxfId="8" priority="8">
      <formula>AND($C225&lt;K$2,$E225*$G225+$C225&gt;=J$2)</formula>
    </cfRule>
    <cfRule type="expression" dxfId="7" priority="9">
      <formula>AND($C225&lt;K$2,$D225&gt;=J$2)</formula>
    </cfRule>
  </conditionalFormatting>
  <conditionalFormatting sqref="J225:BM225">
    <cfRule type="expression" dxfId="6" priority="7">
      <formula>J$2=TODAY()</formula>
    </cfRule>
  </conditionalFormatting>
  <conditionalFormatting sqref="U226">
    <cfRule type="expression" dxfId="5" priority="5">
      <formula>U$2=TODAY()</formula>
    </cfRule>
  </conditionalFormatting>
  <conditionalFormatting sqref="U226">
    <cfRule type="expression" dxfId="4" priority="4">
      <formula>AND($C226&lt;V$2,$E226*$G226+$C226&gt;=U$2)</formula>
    </cfRule>
    <cfRule type="expression" dxfId="3" priority="6">
      <formula>AND($C226&lt;V$2,$D226&gt;=U$2)</formula>
    </cfRule>
  </conditionalFormatting>
  <conditionalFormatting sqref="J226:T226 V226:BM226">
    <cfRule type="expression" dxfId="2" priority="2">
      <formula>AND($C226&lt;K$2,$E226*$G226+$C226&gt;=J$2)</formula>
    </cfRule>
    <cfRule type="expression" dxfId="1" priority="3">
      <formula>AND($C226&lt;K$2,$D226&gt;=J$2)</formula>
    </cfRule>
  </conditionalFormatting>
  <conditionalFormatting sqref="J226:T226 V226:BM226">
    <cfRule type="expression" dxfId="0" priority="1">
      <formula>J$2=TODAY()</formula>
    </cfRule>
  </conditionalFormatting>
  <pageMargins left="0.25" right="0.25" top="0.75" bottom="0.75" header="0.3" footer="0.3"/>
  <pageSetup paperSize="9" scale="70"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DE5ED144-DB4F-4017-B960-6E4C170C108E}">
            <x14:dataBar minLength="0" maxLength="100" border="1" negativeBarBorderColorSameAsPositive="0">
              <x14:cfvo type="autoMin"/>
              <x14:cfvo type="autoMax"/>
              <x14:borderColor rgb="FF63C384"/>
              <x14:negativeFillColor rgb="FFFF0000"/>
              <x14:negativeBorderColor rgb="FFFF0000"/>
              <x14:axisColor rgb="FF000000"/>
            </x14:dataBar>
          </x14:cfRule>
          <xm:sqref>M6</xm:sqref>
        </x14:conditionalFormatting>
        <x14:conditionalFormatting xmlns:xm="http://schemas.microsoft.com/office/excel/2006/main">
          <x14:cfRule type="dataBar" id="{543FEF1C-32E5-4F78-98A9-1C23E4C562CC}">
            <x14:dataBar minLength="0" maxLength="100" border="1" negativeBarBorderColorSameAsPositive="0">
              <x14:cfvo type="autoMin"/>
              <x14:cfvo type="autoMax"/>
              <x14:borderColor rgb="FF63C384"/>
              <x14:negativeFillColor rgb="FFFF0000"/>
              <x14:negativeBorderColor rgb="FFFF0000"/>
              <x14:axisColor rgb="FF000000"/>
            </x14:dataBar>
          </x14:cfRule>
          <xm:sqref>M13</xm:sqref>
        </x14:conditionalFormatting>
        <x14:conditionalFormatting xmlns:xm="http://schemas.microsoft.com/office/excel/2006/main">
          <x14:cfRule type="dataBar" id="{7A5EED94-F06A-4DCC-8D72-063DD1328B28}">
            <x14:dataBar minLength="0" maxLength="100" border="1" negativeBarBorderColorSameAsPositive="0">
              <x14:cfvo type="autoMin"/>
              <x14:cfvo type="autoMax"/>
              <x14:borderColor rgb="FF63C384"/>
              <x14:negativeFillColor rgb="FFFF0000"/>
              <x14:negativeBorderColor rgb="FFFF0000"/>
              <x14:axisColor rgb="FF000000"/>
            </x14:dataBar>
          </x14:cfRule>
          <xm:sqref>M227</xm:sqref>
        </x14:conditionalFormatting>
        <x14:conditionalFormatting xmlns:xm="http://schemas.microsoft.com/office/excel/2006/main">
          <x14:cfRule type="dataBar" id="{6A0D2A54-CD68-4EAB-9C9E-1726047B8DD2}">
            <x14:dataBar minLength="0" maxLength="100" border="1" negativeBarBorderColorSameAsPositive="0">
              <x14:cfvo type="autoMin"/>
              <x14:cfvo type="autoMax"/>
              <x14:borderColor rgb="FF63C384"/>
              <x14:negativeFillColor rgb="FFFF0000"/>
              <x14:negativeBorderColor rgb="FFFF0000"/>
              <x14:axisColor rgb="FF000000"/>
            </x14:dataBar>
          </x14:cfRule>
          <xm:sqref>M232</xm:sqref>
        </x14:conditionalFormatting>
        <x14:conditionalFormatting xmlns:xm="http://schemas.microsoft.com/office/excel/2006/main">
          <x14:cfRule type="dataBar" id="{FA46995A-C989-476F-ABF1-4DC0943CFD7B}">
            <x14:dataBar minLength="0" maxLength="100" border="1" negativeBarBorderColorSameAsPositive="0">
              <x14:cfvo type="autoMin"/>
              <x14:cfvo type="autoMax"/>
              <x14:borderColor rgb="FF63C384"/>
              <x14:negativeFillColor rgb="FFFF0000"/>
              <x14:negativeBorderColor rgb="FFFF0000"/>
              <x14:axisColor rgb="FF000000"/>
            </x14:dataBar>
          </x14:cfRule>
          <xm:sqref>M238</xm:sqref>
        </x14:conditionalFormatting>
        <x14:conditionalFormatting xmlns:xm="http://schemas.microsoft.com/office/excel/2006/main">
          <x14:cfRule type="dataBar" id="{DFB030B5-ED95-4178-83EF-DBB3896B45AE}">
            <x14:dataBar minLength="0" maxLength="100" border="1" negativeBarBorderColorSameAsPositive="0">
              <x14:cfvo type="autoMin"/>
              <x14:cfvo type="autoMax"/>
              <x14:borderColor rgb="FF63C384"/>
              <x14:negativeFillColor rgb="FFFF0000"/>
              <x14:negativeBorderColor rgb="FFFF0000"/>
              <x14:axisColor rgb="FF000000"/>
            </x14:dataBar>
          </x14:cfRule>
          <xm:sqref>M242</xm:sqref>
        </x14:conditionalFormatting>
        <x14:conditionalFormatting xmlns:xm="http://schemas.microsoft.com/office/excel/2006/main">
          <x14:cfRule type="dataBar" id="{CB9DEE85-5885-4815-A3CE-02AD3C9BFDF0}">
            <x14:dataBar minLength="0" maxLength="100" border="1" negativeBarBorderColorSameAsPositive="0">
              <x14:cfvo type="autoMin"/>
              <x14:cfvo type="autoMax"/>
              <x14:borderColor rgb="FF63C384"/>
              <x14:negativeFillColor rgb="FFFF0000"/>
              <x14:negativeBorderColor rgb="FFFF0000"/>
              <x14:axisColor rgb="FF000000"/>
            </x14:dataBar>
          </x14:cfRule>
          <xm:sqref>M23</xm:sqref>
        </x14:conditionalFormatting>
        <x14:conditionalFormatting xmlns:xm="http://schemas.microsoft.com/office/excel/2006/main">
          <x14:cfRule type="dataBar" id="{563DB4ED-4377-4DB8-8034-4F2F42877716}">
            <x14:dataBar minLength="0" maxLength="100" border="1" negativeBarBorderColorSameAsPositive="0">
              <x14:cfvo type="autoMin"/>
              <x14:cfvo type="autoMax"/>
              <x14:borderColor rgb="FF63C384"/>
              <x14:negativeFillColor rgb="FFFF0000"/>
              <x14:negativeBorderColor rgb="FFFF0000"/>
              <x14:axisColor rgb="FF000000"/>
            </x14:dataBar>
          </x14:cfRule>
          <xm:sqref>M247</xm:sqref>
        </x14:conditionalFormatting>
        <x14:conditionalFormatting xmlns:xm="http://schemas.microsoft.com/office/excel/2006/main">
          <x14:cfRule type="dataBar" id="{7186A9A5-E77F-4D3A-ACEA-D57FF55FAEB4}">
            <x14:dataBar minLength="0" maxLength="100" border="1" negativeBarBorderColorSameAsPositive="0">
              <x14:cfvo type="autoMin"/>
              <x14:cfvo type="autoMax"/>
              <x14:borderColor rgb="FF63C384"/>
              <x14:negativeFillColor rgb="FFFF0000"/>
              <x14:negativeBorderColor rgb="FFFF0000"/>
              <x14:axisColor rgb="FF000000"/>
            </x14:dataBar>
          </x14:cfRule>
          <xm:sqref>M35</xm:sqref>
        </x14:conditionalFormatting>
        <x14:conditionalFormatting xmlns:xm="http://schemas.microsoft.com/office/excel/2006/main">
          <x14:cfRule type="dataBar" id="{4453C943-3817-4BB0-AB14-11195BD0269F}">
            <x14:dataBar minLength="0" maxLength="100" border="1" negativeBarBorderColorSameAsPositive="0">
              <x14:cfvo type="autoMin"/>
              <x14:cfvo type="autoMax"/>
              <x14:borderColor rgb="FF63C384"/>
              <x14:negativeFillColor rgb="FFFF0000"/>
              <x14:negativeBorderColor rgb="FFFF0000"/>
              <x14:axisColor rgb="FF000000"/>
            </x14:dataBar>
          </x14:cfRule>
          <xm:sqref>M48</xm:sqref>
        </x14:conditionalFormatting>
        <x14:conditionalFormatting xmlns:xm="http://schemas.microsoft.com/office/excel/2006/main">
          <x14:cfRule type="dataBar" id="{2FCBFB99-0DFF-4A79-A91E-E20237FA9655}">
            <x14:dataBar minLength="0" maxLength="100" border="1" negativeBarBorderColorSameAsPositive="0">
              <x14:cfvo type="autoMin"/>
              <x14:cfvo type="autoMax"/>
              <x14:borderColor rgb="FF63C384"/>
              <x14:negativeFillColor rgb="FFFF0000"/>
              <x14:negativeBorderColor rgb="FFFF0000"/>
              <x14:axisColor rgb="FF000000"/>
            </x14:dataBar>
          </x14:cfRule>
          <xm:sqref>M259</xm:sqref>
        </x14:conditionalFormatting>
        <x14:conditionalFormatting xmlns:xm="http://schemas.microsoft.com/office/excel/2006/main">
          <x14:cfRule type="dataBar" id="{BC150BE2-0B1D-4154-BAA8-F4CEBF9EE7B8}">
            <x14:dataBar minLength="0" maxLength="100" border="1" negativeBarBorderColorSameAsPositive="0">
              <x14:cfvo type="autoMin"/>
              <x14:cfvo type="autoMax"/>
              <x14:borderColor rgb="FF63C384"/>
              <x14:negativeFillColor rgb="FFFF0000"/>
              <x14:negativeBorderColor rgb="FFFF0000"/>
              <x14:axisColor rgb="FF000000"/>
            </x14:dataBar>
          </x14:cfRule>
          <xm:sqref>M63</xm:sqref>
        </x14:conditionalFormatting>
        <x14:conditionalFormatting xmlns:xm="http://schemas.microsoft.com/office/excel/2006/main">
          <x14:cfRule type="dataBar" id="{7E3B8D0D-F569-41E7-86F3-508A3661929A}">
            <x14:dataBar minLength="0" maxLength="100" border="1" negativeBarBorderColorSameAsPositive="0">
              <x14:cfvo type="autoMin"/>
              <x14:cfvo type="autoMax"/>
              <x14:borderColor rgb="FF63C384"/>
              <x14:negativeFillColor rgb="FFFF0000"/>
              <x14:negativeBorderColor rgb="FFFF0000"/>
              <x14:axisColor rgb="FF000000"/>
            </x14:dataBar>
          </x14:cfRule>
          <xm:sqref>M75</xm:sqref>
        </x14:conditionalFormatting>
        <x14:conditionalFormatting xmlns:xm="http://schemas.microsoft.com/office/excel/2006/main">
          <x14:cfRule type="dataBar" id="{5281EBFB-E1E2-4F70-A359-3100F29BC65F}">
            <x14:dataBar minLength="0" maxLength="100" border="1" negativeBarBorderColorSameAsPositive="0">
              <x14:cfvo type="autoMin"/>
              <x14:cfvo type="autoMax"/>
              <x14:borderColor rgb="FF63C384"/>
              <x14:negativeFillColor rgb="FFFF0000"/>
              <x14:negativeBorderColor rgb="FFFF0000"/>
              <x14:axisColor rgb="FF000000"/>
            </x14:dataBar>
          </x14:cfRule>
          <xm:sqref>M87</xm:sqref>
        </x14:conditionalFormatting>
        <x14:conditionalFormatting xmlns:xm="http://schemas.microsoft.com/office/excel/2006/main">
          <x14:cfRule type="dataBar" id="{A58C637D-D961-40CB-944C-7FDDD03E4DF8}">
            <x14:dataBar minLength="0" maxLength="100" border="1" negativeBarBorderColorSameAsPositive="0">
              <x14:cfvo type="autoMin"/>
              <x14:cfvo type="autoMax"/>
              <x14:borderColor rgb="FF63C384"/>
              <x14:negativeFillColor rgb="FFFF0000"/>
              <x14:negativeBorderColor rgb="FFFF0000"/>
              <x14:axisColor rgb="FF000000"/>
            </x14:dataBar>
          </x14:cfRule>
          <xm:sqref>M99</xm:sqref>
        </x14:conditionalFormatting>
        <x14:conditionalFormatting xmlns:xm="http://schemas.microsoft.com/office/excel/2006/main">
          <x14:cfRule type="dataBar" id="{2D05088F-5922-4E79-92C5-E2A0076277C0}">
            <x14:dataBar minLength="0" maxLength="100" border="1" negativeBarBorderColorSameAsPositive="0">
              <x14:cfvo type="autoMin"/>
              <x14:cfvo type="autoMax"/>
              <x14:borderColor rgb="FF63C384"/>
              <x14:negativeFillColor rgb="FFFF0000"/>
              <x14:negativeBorderColor rgb="FFFF0000"/>
              <x14:axisColor rgb="FF000000"/>
            </x14:dataBar>
          </x14:cfRule>
          <xm:sqref>M113</xm:sqref>
        </x14:conditionalFormatting>
        <x14:conditionalFormatting xmlns:xm="http://schemas.microsoft.com/office/excel/2006/main">
          <x14:cfRule type="dataBar" id="{D6ED6F30-4184-48EA-B80E-BCACE478B561}">
            <x14:dataBar minLength="0" maxLength="100" border="1" negativeBarBorderColorSameAsPositive="0">
              <x14:cfvo type="autoMin"/>
              <x14:cfvo type="autoMax"/>
              <x14:borderColor rgb="FF63C384"/>
              <x14:negativeFillColor rgb="FFFF0000"/>
              <x14:negativeBorderColor rgb="FFFF0000"/>
              <x14:axisColor rgb="FF000000"/>
            </x14:dataBar>
          </x14:cfRule>
          <xm:sqref>M125</xm:sqref>
        </x14:conditionalFormatting>
        <x14:conditionalFormatting xmlns:xm="http://schemas.microsoft.com/office/excel/2006/main">
          <x14:cfRule type="dataBar" id="{F07864E9-CC3E-48EF-AF47-73B74927507C}">
            <x14:dataBar minLength="0" maxLength="100" border="1" negativeBarBorderColorSameAsPositive="0">
              <x14:cfvo type="autoMin"/>
              <x14:cfvo type="autoMax"/>
              <x14:borderColor rgb="FF63C384"/>
              <x14:negativeFillColor rgb="FFFF0000"/>
              <x14:negativeBorderColor rgb="FFFF0000"/>
              <x14:axisColor rgb="FF000000"/>
            </x14:dataBar>
          </x14:cfRule>
          <xm:sqref>M137</xm:sqref>
        </x14:conditionalFormatting>
        <x14:conditionalFormatting xmlns:xm="http://schemas.microsoft.com/office/excel/2006/main">
          <x14:cfRule type="dataBar" id="{D89FFDE3-9F6C-4821-8C68-339BEC2A11E0}">
            <x14:dataBar minLength="0" maxLength="100" border="1" negativeBarBorderColorSameAsPositive="0">
              <x14:cfvo type="autoMin"/>
              <x14:cfvo type="autoMax"/>
              <x14:borderColor rgb="FF63C384"/>
              <x14:negativeFillColor rgb="FFFF0000"/>
              <x14:negativeBorderColor rgb="FFFF0000"/>
              <x14:axisColor rgb="FF000000"/>
            </x14:dataBar>
          </x14:cfRule>
          <xm:sqref>M151</xm:sqref>
        </x14:conditionalFormatting>
        <x14:conditionalFormatting xmlns:xm="http://schemas.microsoft.com/office/excel/2006/main">
          <x14:cfRule type="dataBar" id="{1B075568-40C2-44DF-B76F-B61D54598009}">
            <x14:dataBar minLength="0" maxLength="100" border="1" negativeBarBorderColorSameAsPositive="0">
              <x14:cfvo type="autoMin"/>
              <x14:cfvo type="autoMax"/>
              <x14:borderColor rgb="FF63C384"/>
              <x14:negativeFillColor rgb="FFFF0000"/>
              <x14:negativeBorderColor rgb="FFFF0000"/>
              <x14:axisColor rgb="FF000000"/>
            </x14:dataBar>
          </x14:cfRule>
          <xm:sqref>M165</xm:sqref>
        </x14:conditionalFormatting>
        <x14:conditionalFormatting xmlns:xm="http://schemas.microsoft.com/office/excel/2006/main">
          <x14:cfRule type="dataBar" id="{33B5B9FE-08C0-4231-88C2-864AC21F7BA7}">
            <x14:dataBar minLength="0" maxLength="100" border="1" negativeBarBorderColorSameAsPositive="0">
              <x14:cfvo type="autoMin"/>
              <x14:cfvo type="autoMax"/>
              <x14:borderColor rgb="FF63C384"/>
              <x14:negativeFillColor rgb="FFFF0000"/>
              <x14:negativeBorderColor rgb="FFFF0000"/>
              <x14:axisColor rgb="FF000000"/>
            </x14:dataBar>
          </x14:cfRule>
          <xm:sqref>M264</xm:sqref>
        </x14:conditionalFormatting>
        <x14:conditionalFormatting xmlns:xm="http://schemas.microsoft.com/office/excel/2006/main">
          <x14:cfRule type="dataBar" id="{859C33D4-9039-4BFD-9E19-E2EECDE17714}">
            <x14:dataBar minLength="0" maxLength="100" border="1" negativeBarBorderColorSameAsPositive="0">
              <x14:cfvo type="autoMin"/>
              <x14:cfvo type="autoMax"/>
              <x14:borderColor rgb="FF63C384"/>
              <x14:negativeFillColor rgb="FFFF0000"/>
              <x14:negativeBorderColor rgb="FFFF0000"/>
              <x14:axisColor rgb="FF000000"/>
            </x14:dataBar>
          </x14:cfRule>
          <xm:sqref>M273</xm:sqref>
        </x14:conditionalFormatting>
        <x14:conditionalFormatting xmlns:xm="http://schemas.microsoft.com/office/excel/2006/main">
          <x14:cfRule type="dataBar" id="{F7409747-383D-4356-BFD5-7E684C786CE9}">
            <x14:dataBar minLength="0" maxLength="100" border="1" negativeBarBorderColorSameAsPositive="0">
              <x14:cfvo type="autoMin"/>
              <x14:cfvo type="autoMax"/>
              <x14:borderColor rgb="FF63C384"/>
              <x14:negativeFillColor rgb="FFFF0000"/>
              <x14:negativeBorderColor rgb="FFFF0000"/>
              <x14:axisColor rgb="FF000000"/>
            </x14:dataBar>
          </x14:cfRule>
          <xm:sqref>M282</xm:sqref>
        </x14:conditionalFormatting>
        <x14:conditionalFormatting xmlns:xm="http://schemas.microsoft.com/office/excel/2006/main">
          <x14:cfRule type="dataBar" id="{1B531080-86CB-4650-B2E0-6E0FB2FB76C8}">
            <x14:dataBar minLength="0" maxLength="100" border="1" negativeBarBorderColorSameAsPositive="0">
              <x14:cfvo type="autoMin"/>
              <x14:cfvo type="autoMax"/>
              <x14:borderColor rgb="FF63C384"/>
              <x14:negativeFillColor rgb="FFFF0000"/>
              <x14:negativeBorderColor rgb="FFFF0000"/>
              <x14:axisColor rgb="FF000000"/>
            </x14:dataBar>
          </x14:cfRule>
          <xm:sqref>M289</xm:sqref>
        </x14:conditionalFormatting>
        <x14:conditionalFormatting xmlns:xm="http://schemas.microsoft.com/office/excel/2006/main">
          <x14:cfRule type="dataBar" id="{0BC9CB5F-D398-4072-AE6C-62DCB959050B}">
            <x14:dataBar minLength="0" maxLength="100" border="1" negativeBarBorderColorSameAsPositive="0">
              <x14:cfvo type="autoMin"/>
              <x14:cfvo type="autoMax"/>
              <x14:borderColor rgb="FF63C384"/>
              <x14:negativeFillColor rgb="FFFF0000"/>
              <x14:negativeBorderColor rgb="FFFF0000"/>
              <x14:axisColor rgb="FF000000"/>
            </x14:dataBar>
          </x14:cfRule>
          <xm:sqref>M294</xm:sqref>
        </x14:conditionalFormatting>
        <x14:conditionalFormatting xmlns:xm="http://schemas.microsoft.com/office/excel/2006/main">
          <x14:cfRule type="dataBar" id="{CB8537D2-732D-4D88-B7A9-56DC177F5BE7}">
            <x14:dataBar minLength="0" maxLength="100" border="1" negativeBarBorderColorSameAsPositive="0">
              <x14:cfvo type="autoMin"/>
              <x14:cfvo type="autoMax"/>
              <x14:borderColor rgb="FF63C384"/>
              <x14:negativeFillColor rgb="FFFF0000"/>
              <x14:negativeBorderColor rgb="FFFF0000"/>
              <x14:axisColor rgb="FF000000"/>
            </x14:dataBar>
          </x14:cfRule>
          <xm:sqref>M301</xm:sqref>
        </x14:conditionalFormatting>
        <x14:conditionalFormatting xmlns:xm="http://schemas.microsoft.com/office/excel/2006/main">
          <x14:cfRule type="dataBar" id="{137F6ADC-F756-40C2-A88B-D73ADF561D73}">
            <x14:dataBar minLength="0" maxLength="100" border="1" negativeBarBorderColorSameAsPositive="0">
              <x14:cfvo type="autoMin"/>
              <x14:cfvo type="autoMax"/>
              <x14:borderColor rgb="FF63C384"/>
              <x14:negativeFillColor rgb="FFFF0000"/>
              <x14:negativeBorderColor rgb="FFFF0000"/>
              <x14:axisColor rgb="FF000000"/>
            </x14:dataBar>
          </x14:cfRule>
          <xm:sqref>M306</xm:sqref>
        </x14:conditionalFormatting>
        <x14:conditionalFormatting xmlns:xm="http://schemas.microsoft.com/office/excel/2006/main">
          <x14:cfRule type="dataBar" id="{222619B9-3D60-48B4-9336-B93825D8233E}">
            <x14:dataBar minLength="0" maxLength="100" border="1" negativeBarBorderColorSameAsPositive="0">
              <x14:cfvo type="autoMin"/>
              <x14:cfvo type="autoMax"/>
              <x14:borderColor rgb="FF63C384"/>
              <x14:negativeFillColor rgb="FFFF0000"/>
              <x14:negativeBorderColor rgb="FFFF0000"/>
              <x14:axisColor rgb="FF000000"/>
            </x14:dataBar>
          </x14:cfRule>
          <xm:sqref>M310</xm:sqref>
        </x14:conditionalFormatting>
        <x14:conditionalFormatting xmlns:xm="http://schemas.microsoft.com/office/excel/2006/main">
          <x14:cfRule type="dataBar" id="{EB086A66-C1B6-468D-B542-97A90F398793}">
            <x14:dataBar minLength="0" maxLength="100" border="1" negativeBarBorderColorSameAsPositive="0">
              <x14:cfvo type="autoMin"/>
              <x14:cfvo type="autoMax"/>
              <x14:borderColor rgb="FF63C384"/>
              <x14:negativeFillColor rgb="FFFF0000"/>
              <x14:negativeBorderColor rgb="FFFF0000"/>
              <x14:axisColor rgb="FF000000"/>
            </x14:dataBar>
          </x14:cfRule>
          <xm:sqref>M314</xm:sqref>
        </x14:conditionalFormatting>
        <x14:conditionalFormatting xmlns:xm="http://schemas.microsoft.com/office/excel/2006/main">
          <x14:cfRule type="dataBar" id="{04E95D4B-5DD3-471F-851A-9AA023096A29}">
            <x14:dataBar minLength="0" maxLength="100" border="1" negativeBarBorderColorSameAsPositive="0">
              <x14:cfvo type="autoMin"/>
              <x14:cfvo type="autoMax"/>
              <x14:borderColor rgb="FF63C384"/>
              <x14:negativeFillColor rgb="FFFF0000"/>
              <x14:negativeBorderColor rgb="FFFF0000"/>
              <x14:axisColor rgb="FF000000"/>
            </x14:dataBar>
          </x14:cfRule>
          <xm:sqref>M324</xm:sqref>
        </x14:conditionalFormatting>
        <x14:conditionalFormatting xmlns:xm="http://schemas.microsoft.com/office/excel/2006/main">
          <x14:cfRule type="dataBar" id="{9E196749-2F52-4E54-BCD2-A88151EF7AC9}">
            <x14:dataBar minLength="0" maxLength="100" border="1" negativeBarBorderColorSameAsPositive="0">
              <x14:cfvo type="autoMin"/>
              <x14:cfvo type="autoMax"/>
              <x14:borderColor rgb="FF63C384"/>
              <x14:negativeFillColor rgb="FFFF0000"/>
              <x14:negativeBorderColor rgb="FFFF0000"/>
              <x14:axisColor rgb="FF000000"/>
            </x14:dataBar>
          </x14:cfRule>
          <xm:sqref>M329</xm:sqref>
        </x14:conditionalFormatting>
        <x14:conditionalFormatting xmlns:xm="http://schemas.microsoft.com/office/excel/2006/main">
          <x14:cfRule type="dataBar" id="{15866A3F-6143-4F0C-AB39-063F69E04929}">
            <x14:dataBar minLength="0" maxLength="100" border="1" negativeBarBorderColorSameAsPositive="0">
              <x14:cfvo type="autoMin"/>
              <x14:cfvo type="autoMax"/>
              <x14:borderColor rgb="FF63C384"/>
              <x14:negativeFillColor rgb="FFFF0000"/>
              <x14:negativeBorderColor rgb="FFFF0000"/>
              <x14:axisColor rgb="FF000000"/>
            </x14:dataBar>
          </x14:cfRule>
          <xm:sqref>M179</xm:sqref>
        </x14:conditionalFormatting>
        <x14:conditionalFormatting xmlns:xm="http://schemas.microsoft.com/office/excel/2006/main">
          <x14:cfRule type="dataBar" id="{7EECA716-2518-4384-A7AC-A6CBD8CF5CEF}">
            <x14:dataBar minLength="0" maxLength="100" border="1" negativeBarBorderColorSameAsPositive="0">
              <x14:cfvo type="autoMin"/>
              <x14:cfvo type="autoMax"/>
              <x14:borderColor rgb="FF63C384"/>
              <x14:negativeFillColor rgb="FFFF0000"/>
              <x14:negativeBorderColor rgb="FFFF0000"/>
              <x14:axisColor rgb="FF000000"/>
            </x14:dataBar>
          </x14:cfRule>
          <xm:sqref>M188</xm:sqref>
        </x14:conditionalFormatting>
        <x14:conditionalFormatting xmlns:xm="http://schemas.microsoft.com/office/excel/2006/main">
          <x14:cfRule type="dataBar" id="{685D0ECB-E6B9-4900-8FCF-AAD7D89BB701}">
            <x14:dataBar minLength="0" maxLength="100" border="1" negativeBarBorderColorSameAsPositive="0">
              <x14:cfvo type="autoMin"/>
              <x14:cfvo type="autoMax"/>
              <x14:borderColor rgb="FF63C384"/>
              <x14:negativeFillColor rgb="FFFF0000"/>
              <x14:negativeBorderColor rgb="FFFF0000"/>
              <x14:axisColor rgb="FF000000"/>
            </x14:dataBar>
          </x14:cfRule>
          <xm:sqref>M204</xm:sqref>
        </x14:conditionalFormatting>
        <x14:conditionalFormatting xmlns:xm="http://schemas.microsoft.com/office/excel/2006/main">
          <x14:cfRule type="dataBar" id="{4F5A0562-33FD-42E4-AE62-E2B9A7F607B3}">
            <x14:dataBar minLength="0" maxLength="100" border="1" negativeBarBorderColorSameAsPositive="0">
              <x14:cfvo type="autoMin"/>
              <x14:cfvo type="autoMax"/>
              <x14:borderColor rgb="FF63C384"/>
              <x14:negativeFillColor rgb="FFFF0000"/>
              <x14:negativeBorderColor rgb="FFFF0000"/>
              <x14:axisColor rgb="FF000000"/>
            </x14:dataBar>
          </x14:cfRule>
          <xm:sqref>M216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cols>
    <col min="1" max="1" width="9" customWidth="1"/>
  </cols>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cols>
    <col min="1" max="1" width="9" customWidth="1"/>
  </cols>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1230</vt:lpstr>
      <vt:lpstr>Sheet2</vt:lpstr>
      <vt:lpstr>Sheet3</vt:lpstr>
    </vt:vector>
  </TitlesOfParts>
  <Company>Lenovo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Ditto He</dc:creator>
  <cp:lastModifiedBy>Richard Huang</cp:lastModifiedBy>
  <cp:lastPrinted>2016-12-28T07:43:01Z</cp:lastPrinted>
  <dcterms:created xsi:type="dcterms:W3CDTF">2016-12-27T07:01:41Z</dcterms:created>
  <dcterms:modified xsi:type="dcterms:W3CDTF">2017-06-02T02:44:58Z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c2db5b05-a8d1-4106-87b1-8050314fa35c</vt:lpwstr>
  </property>
</Properties>
</file>