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pLevelItems" sheetId="1" r:id="rId3"/>
    <sheet state="visible" name="RoadmapDetails" sheetId="2" r:id="rId4"/>
  </sheets>
  <definedNames/>
  <calcPr/>
</workbook>
</file>

<file path=xl/sharedStrings.xml><?xml version="1.0" encoding="utf-8"?>
<sst xmlns="http://schemas.openxmlformats.org/spreadsheetml/2006/main" count="558" uniqueCount="245">
  <si>
    <t>Epic (Bucket of Work)</t>
  </si>
  <si>
    <t>Work</t>
  </si>
  <si>
    <t>Epic Size</t>
  </si>
  <si>
    <t>XD Status</t>
  </si>
  <si>
    <t>Items (Work)</t>
  </si>
  <si>
    <t>Components</t>
  </si>
  <si>
    <t>Business Theme</t>
  </si>
  <si>
    <t>Category</t>
  </si>
  <si>
    <t>OM1</t>
  </si>
  <si>
    <t>OM2</t>
  </si>
  <si>
    <t>Feature Size</t>
  </si>
  <si>
    <t>Comments</t>
  </si>
  <si>
    <t>Epico 1</t>
  </si>
  <si>
    <t>XS</t>
  </si>
  <si>
    <t>OK</t>
  </si>
  <si>
    <t>Item 1</t>
  </si>
  <si>
    <t>Web, API</t>
  </si>
  <si>
    <t>Activation</t>
  </si>
  <si>
    <t>Banking - Bankfeeds</t>
  </si>
  <si>
    <t>% 90 day retention</t>
  </si>
  <si>
    <t>% PRS</t>
  </si>
  <si>
    <t>S</t>
  </si>
  <si>
    <t>Epico 2</t>
  </si>
  <si>
    <t>L</t>
  </si>
  <si>
    <t>NOK</t>
  </si>
  <si>
    <t>Item 2</t>
  </si>
  <si>
    <t>Web, API, Android, iOS</t>
  </si>
  <si>
    <t>Retention</t>
  </si>
  <si>
    <t>% early engagement (Metric TBD)</t>
  </si>
  <si>
    <t>Epico 3</t>
  </si>
  <si>
    <t>M</t>
  </si>
  <si>
    <t>WIP</t>
  </si>
  <si>
    <t>Item 3</t>
  </si>
  <si>
    <t>Epico 4</t>
  </si>
  <si>
    <t>Item 4</t>
  </si>
  <si>
    <t>Banking - Transactions</t>
  </si>
  <si>
    <t>% 12 month retention</t>
  </si>
  <si>
    <t>Score Output</t>
  </si>
  <si>
    <t>Epico 5</t>
  </si>
  <si>
    <t>Item 5</t>
  </si>
  <si>
    <t># care cases</t>
  </si>
  <si>
    <t>Epico 6</t>
  </si>
  <si>
    <t>Item 6</t>
  </si>
  <si>
    <t>API</t>
  </si>
  <si>
    <t>Billing</t>
  </si>
  <si>
    <t>% 12 month churn</t>
  </si>
  <si>
    <t>G</t>
  </si>
  <si>
    <t>Epico 7</t>
  </si>
  <si>
    <t>Item 7</t>
  </si>
  <si>
    <t>Acquisition</t>
  </si>
  <si>
    <t>% cvr: trial&gt;sub @ 45d</t>
  </si>
  <si>
    <t>Epico 8</t>
  </si>
  <si>
    <t>Item 8</t>
  </si>
  <si>
    <t>-</t>
  </si>
  <si>
    <t>Tracking</t>
  </si>
  <si>
    <t>Epico 9</t>
  </si>
  <si>
    <t>Item 9</t>
  </si>
  <si>
    <t>Web</t>
  </si>
  <si>
    <t>Epico 10</t>
  </si>
  <si>
    <t>Item 10</t>
  </si>
  <si>
    <t>Epico 11</t>
  </si>
  <si>
    <t>Item 11</t>
  </si>
  <si>
    <t>Customer Goals</t>
  </si>
  <si>
    <t>Revenue</t>
  </si>
  <si>
    <t>$ revenue</t>
  </si>
  <si>
    <t>P</t>
  </si>
  <si>
    <t>Epico 12</t>
  </si>
  <si>
    <t>Item 12</t>
  </si>
  <si>
    <t>Billing - User offboarding</t>
  </si>
  <si>
    <t>Epico 13</t>
  </si>
  <si>
    <t>Item 13</t>
  </si>
  <si>
    <t>Velocity</t>
  </si>
  <si>
    <t>Feature Sunsetting</t>
  </si>
  <si>
    <t># feature care cases</t>
  </si>
  <si>
    <t>Epico 14</t>
  </si>
  <si>
    <t>Item 14</t>
  </si>
  <si>
    <t>Business Goals</t>
  </si>
  <si>
    <t>Engagement</t>
  </si>
  <si>
    <t>Epico 15</t>
  </si>
  <si>
    <t>Item 15</t>
  </si>
  <si>
    <t>Ops Effiiciency</t>
  </si>
  <si>
    <t>Manage Billing</t>
  </si>
  <si>
    <t>Epico 16</t>
  </si>
  <si>
    <t>Item 16</t>
  </si>
  <si>
    <t># of manual NFe generatio</t>
  </si>
  <si>
    <t>Effort</t>
  </si>
  <si>
    <t>Confidence</t>
  </si>
  <si>
    <t>Epico 17</t>
  </si>
  <si>
    <t>Item 17</t>
  </si>
  <si>
    <t>In Aha</t>
  </si>
  <si>
    <t>Epico 18</t>
  </si>
  <si>
    <t>Item 18</t>
  </si>
  <si>
    <t>Performance</t>
  </si>
  <si>
    <t>Technical Debt</t>
  </si>
  <si>
    <t># PRS</t>
  </si>
  <si>
    <t>GG</t>
  </si>
  <si>
    <t>Epico 19</t>
  </si>
  <si>
    <t>Item 19</t>
  </si>
  <si>
    <t>Epico 20</t>
  </si>
  <si>
    <t>Item 20</t>
  </si>
  <si>
    <t>Epico 21</t>
  </si>
  <si>
    <t>Item 21</t>
  </si>
  <si>
    <t>Theme</t>
  </si>
  <si>
    <t>Increase Revenue</t>
  </si>
  <si>
    <t>Manage SKUs</t>
  </si>
  <si>
    <t>Epic</t>
  </si>
  <si>
    <t>Epico 22</t>
  </si>
  <si>
    <t>Item 22</t>
  </si>
  <si>
    <t>Epico 23</t>
  </si>
  <si>
    <t>Item 23</t>
  </si>
  <si>
    <t>Web, Backoffice</t>
  </si>
  <si>
    <t>Manage campaigns</t>
  </si>
  <si>
    <t>velocity</t>
  </si>
  <si>
    <t># gns</t>
  </si>
  <si>
    <t>Component</t>
  </si>
  <si>
    <t>Epico 24</t>
  </si>
  <si>
    <t>Item 24</t>
  </si>
  <si>
    <t>Epico 25</t>
  </si>
  <si>
    <t>Item 25</t>
  </si>
  <si>
    <t>Epico 26</t>
  </si>
  <si>
    <t>Item 26</t>
  </si>
  <si>
    <t>Fully Loaded Score</t>
  </si>
  <si>
    <t>Epico 27</t>
  </si>
  <si>
    <t>Item 27</t>
  </si>
  <si>
    <t>Growth</t>
  </si>
  <si>
    <t>Epico 28</t>
  </si>
  <si>
    <t>Item 28</t>
  </si>
  <si>
    <t>Epico 29</t>
  </si>
  <si>
    <t>Score w/o customer boost</t>
  </si>
  <si>
    <t>Item 29</t>
  </si>
  <si>
    <t>Infrastructure</t>
  </si>
  <si>
    <t>Epico 30</t>
  </si>
  <si>
    <t>Item 30</t>
  </si>
  <si>
    <t xml:space="preserve">Web, Android, iOS </t>
  </si>
  <si>
    <t>FTU experience</t>
  </si>
  <si>
    <t>Epico 31</t>
  </si>
  <si>
    <t>Item 31</t>
  </si>
  <si>
    <t>XD Needed</t>
  </si>
  <si>
    <t xml:space="preserve">Customer Value </t>
  </si>
  <si>
    <t>Epico 32</t>
  </si>
  <si>
    <t>Item 32</t>
  </si>
  <si>
    <t>% connection rate</t>
  </si>
  <si>
    <t>Epico 33</t>
  </si>
  <si>
    <t>Item 33</t>
  </si>
  <si>
    <t>Epico 34</t>
  </si>
  <si>
    <t>Increase Retention</t>
  </si>
  <si>
    <t>Item 34</t>
  </si>
  <si>
    <t>Epico 35</t>
  </si>
  <si>
    <t>Item 35</t>
  </si>
  <si>
    <t>Insights</t>
  </si>
  <si>
    <t>Increase Activation</t>
  </si>
  <si>
    <t>Increase dev-velocity</t>
  </si>
  <si>
    <t>Epico 36</t>
  </si>
  <si>
    <t>XL</t>
  </si>
  <si>
    <t>Effort Score</t>
  </si>
  <si>
    <t>Item 36</t>
  </si>
  <si>
    <t>Chance of delivering value</t>
  </si>
  <si>
    <t>Android, iOS</t>
  </si>
  <si>
    <t>Yes/No</t>
  </si>
  <si>
    <t>Mobile support</t>
  </si>
  <si>
    <t>Exemplo 1</t>
  </si>
  <si>
    <t>Epico 37</t>
  </si>
  <si>
    <t>Item 37</t>
  </si>
  <si>
    <t>Epico 38</t>
  </si>
  <si>
    <t>Item 38</t>
  </si>
  <si>
    <t>Epico 39</t>
  </si>
  <si>
    <t>Item 39</t>
  </si>
  <si>
    <t>Internal Compliance</t>
  </si>
  <si>
    <t>$ Revenue</t>
  </si>
  <si>
    <t>Epico 40</t>
  </si>
  <si>
    <t>Item 40</t>
  </si>
  <si>
    <t>Mobile Experience</t>
  </si>
  <si>
    <t>???</t>
  </si>
  <si>
    <t>Epico 41</t>
  </si>
  <si>
    <t>Item 41</t>
  </si>
  <si>
    <t>Epico 42</t>
  </si>
  <si>
    <t>Item 42</t>
  </si>
  <si>
    <t>Benefit alignment</t>
  </si>
  <si>
    <t>Epico 43</t>
  </si>
  <si>
    <t>Item 43</t>
  </si>
  <si>
    <t>Compliance</t>
  </si>
  <si>
    <t>Epico 44</t>
  </si>
  <si>
    <t>Item 44</t>
  </si>
  <si>
    <t>Epico 45</t>
  </si>
  <si>
    <t>Item 45</t>
  </si>
  <si>
    <t>Epico 46</t>
  </si>
  <si>
    <t>Item 46</t>
  </si>
  <si>
    <t>Epico 47</t>
  </si>
  <si>
    <t>Item 47</t>
  </si>
  <si>
    <t>Process Optimization</t>
  </si>
  <si>
    <t>Care Tools</t>
  </si>
  <si>
    <t>% TNPS</t>
  </si>
  <si>
    <t>Epico 48</t>
  </si>
  <si>
    <t>Item 48</t>
  </si>
  <si>
    <t xml:space="preserve">NFe </t>
  </si>
  <si>
    <t>Epico 49</t>
  </si>
  <si>
    <t>Item 49</t>
  </si>
  <si>
    <t>API, Services</t>
  </si>
  <si>
    <t>Brand</t>
  </si>
  <si>
    <t>% cvr:{trial,bin}&gt;sub</t>
  </si>
  <si>
    <t>Epico 50</t>
  </si>
  <si>
    <t>Item 50</t>
  </si>
  <si>
    <t>NA</t>
  </si>
  <si>
    <t>Epico 51</t>
  </si>
  <si>
    <t>Item 51</t>
  </si>
  <si>
    <t>performance</t>
  </si>
  <si>
    <t>Epico 52</t>
  </si>
  <si>
    <t>Item 52</t>
  </si>
  <si>
    <t>Dynamic Pricing</t>
  </si>
  <si>
    <t>Epico 53</t>
  </si>
  <si>
    <t>Item 53</t>
  </si>
  <si>
    <t>Epico 54</t>
  </si>
  <si>
    <t>Item 54</t>
  </si>
  <si>
    <t>Epico 55</t>
  </si>
  <si>
    <t>Item 55</t>
  </si>
  <si>
    <t>Epico 56</t>
  </si>
  <si>
    <t>Item 56</t>
  </si>
  <si>
    <t>Legacy users</t>
  </si>
  <si>
    <t>Epico 57</t>
  </si>
  <si>
    <t>Item 57</t>
  </si>
  <si>
    <t>N/A</t>
  </si>
  <si>
    <t>Pereformance</t>
  </si>
  <si>
    <t>cv: trial&gt;sub</t>
  </si>
  <si>
    <t>Epico 58</t>
  </si>
  <si>
    <t>Item 58</t>
  </si>
  <si>
    <t>Epico 59</t>
  </si>
  <si>
    <t>Item 59</t>
  </si>
  <si>
    <t>Exemplo 2</t>
  </si>
  <si>
    <t>Exemplo 3</t>
  </si>
  <si>
    <t>x</t>
  </si>
  <si>
    <t>Exemplo 4</t>
  </si>
  <si>
    <t>Exemplo 5</t>
  </si>
  <si>
    <t>Exemplo 6</t>
  </si>
  <si>
    <t>Exemplo 7</t>
  </si>
  <si>
    <t>Exemplo 8</t>
  </si>
  <si>
    <t>Exemplo 9</t>
  </si>
  <si>
    <t>Exemplo 10</t>
  </si>
  <si>
    <t>Effort estimates are placeholders</t>
  </si>
  <si>
    <t>Exemplo 11</t>
  </si>
  <si>
    <t>Exemplo 12</t>
  </si>
  <si>
    <t>Exemplo 13</t>
  </si>
  <si>
    <t>Exemplo 14</t>
  </si>
  <si>
    <t>Exemplo 15</t>
  </si>
  <si>
    <t>Exemplo 16</t>
  </si>
  <si>
    <t>Exemplo 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</si>
</sst>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b/>
      <name val="Arial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8">
    <border/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otted">
        <color rgb="FFFF0000"/>
      </bottom>
    </border>
    <border>
      <right style="thin">
        <color rgb="FF000000"/>
      </right>
      <bottom style="dotted">
        <color rgb="FFFF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2" fontId="2" numFmtId="0" xfId="0" applyAlignment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0"/>
    </xf>
    <xf borderId="3" fillId="0" fontId="1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2" fillId="3" fontId="2" numFmtId="0" xfId="0" applyAlignment="1" applyBorder="1" applyFill="1" applyFont="1">
      <alignment horizontal="center" vertical="bottom"/>
    </xf>
    <xf borderId="3" fillId="0" fontId="4" numFmtId="0" xfId="0" applyBorder="1" applyFont="1"/>
    <xf borderId="3" fillId="3" fontId="2" numFmtId="0" xfId="0" applyAlignment="1" applyBorder="1" applyFont="1">
      <alignment horizontal="center" vertical="bottom"/>
    </xf>
    <xf borderId="2" fillId="0" fontId="4" numFmtId="0" xfId="0" applyBorder="1" applyFont="1"/>
    <xf borderId="0" fillId="0" fontId="1" numFmtId="0" xfId="0" applyAlignment="1" applyFont="1">
      <alignment shrinkToFit="0" vertical="bottom" wrapText="0"/>
    </xf>
    <xf borderId="0" fillId="3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4" fontId="2" numFmtId="0" xfId="0" applyAlignment="1" applyFill="1" applyFont="1">
      <alignment shrinkToFit="0" vertical="bottom" wrapText="1"/>
    </xf>
    <xf borderId="1" fillId="4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4" fontId="1" numFmtId="2" xfId="0" applyAlignment="1" applyFont="1" applyNumberFormat="1">
      <alignment horizontal="right" vertical="bottom"/>
    </xf>
    <xf borderId="1" fillId="4" fontId="1" numFmtId="2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4" fillId="4" fontId="1" numFmtId="2" xfId="0" applyAlignment="1" applyBorder="1" applyFont="1" applyNumberFormat="1">
      <alignment horizontal="right" vertical="bottom"/>
    </xf>
    <xf borderId="5" fillId="4" fontId="1" numFmtId="2" xfId="0" applyAlignment="1" applyBorder="1" applyFont="1" applyNumberFormat="1">
      <alignment horizontal="right" vertical="bottom"/>
    </xf>
    <xf borderId="5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6" fillId="4" fontId="1" numFmtId="2" xfId="0" applyAlignment="1" applyBorder="1" applyFont="1" applyNumberFormat="1">
      <alignment horizontal="right" vertical="bottom"/>
    </xf>
    <xf borderId="7" fillId="4" fontId="1" numFmtId="2" xfId="0" applyAlignment="1" applyBorder="1" applyFont="1" applyNumberFormat="1">
      <alignment horizontal="right" vertical="bottom"/>
    </xf>
    <xf borderId="7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/>
      <c r="B1" s="3" t="s">
        <v>1</v>
      </c>
      <c r="C1" s="5"/>
      <c r="D1" s="7"/>
      <c r="E1" s="9" t="s">
        <v>37</v>
      </c>
      <c r="F1" s="10"/>
      <c r="G1" s="11" t="s">
        <v>62</v>
      </c>
      <c r="H1" s="9" t="s">
        <v>76</v>
      </c>
      <c r="I1" s="12"/>
      <c r="J1" s="10"/>
      <c r="K1" s="9" t="s">
        <v>85</v>
      </c>
      <c r="L1" s="12"/>
      <c r="M1" s="9" t="s">
        <v>86</v>
      </c>
      <c r="N1" s="9" t="s">
        <v>86</v>
      </c>
      <c r="O1" s="14" t="s">
        <v>89</v>
      </c>
    </row>
    <row r="2" ht="15.75" customHeight="1">
      <c r="A2" s="1" t="s">
        <v>102</v>
      </c>
      <c r="B2" s="15" t="s">
        <v>105</v>
      </c>
      <c r="C2" s="15" t="s">
        <v>114</v>
      </c>
      <c r="D2" s="16" t="s">
        <v>3</v>
      </c>
      <c r="E2" s="17" t="s">
        <v>121</v>
      </c>
      <c r="F2" s="18" t="s">
        <v>128</v>
      </c>
      <c r="G2" s="19" t="s">
        <v>138</v>
      </c>
      <c r="H2" s="20" t="s">
        <v>145</v>
      </c>
      <c r="I2" s="20" t="s">
        <v>150</v>
      </c>
      <c r="J2" s="19" t="s">
        <v>151</v>
      </c>
      <c r="K2" s="15" t="s">
        <v>85</v>
      </c>
      <c r="L2" s="15" t="s">
        <v>154</v>
      </c>
      <c r="M2" s="20" t="s">
        <v>156</v>
      </c>
      <c r="N2" s="16" t="s">
        <v>11</v>
      </c>
      <c r="O2" s="4" t="s">
        <v>158</v>
      </c>
    </row>
    <row r="3" ht="15.75" customHeight="1">
      <c r="A3" s="1" t="s">
        <v>160</v>
      </c>
      <c r="B3" s="4" t="s">
        <v>12</v>
      </c>
      <c r="C3" s="4" t="str">
        <f>VLOOKUP(B3,RoadmapDetails!$A$1:$E$58,5,FALSE)</f>
        <v>Web, API</v>
      </c>
      <c r="D3" s="1" t="str">
        <f>VLOOKUP(B3,RoadmapDetails!$A$1:$C$58,3,FALSE)</f>
        <v>OK</v>
      </c>
      <c r="E3" s="21">
        <f t="shared" ref="E3:E19" si="1">iferror(((G3*(sum(H3:J3))/L3)*M3),"NA")</f>
        <v>0</v>
      </c>
      <c r="F3" s="22">
        <f t="shared" ref="F3:F19" si="2">iferror((sum(H3:J3)/L3)*M3, "NA")</f>
        <v>2</v>
      </c>
      <c r="G3" s="23">
        <v>0.0</v>
      </c>
      <c r="H3" s="24">
        <v>1.0</v>
      </c>
      <c r="I3" s="24">
        <v>1.0</v>
      </c>
      <c r="J3" s="23">
        <v>0.0</v>
      </c>
      <c r="K3" s="4" t="str">
        <f>VLOOKUP(B3,RoadmapDetails!$A$2:$B$58,2,FALSE)</f>
        <v>XS</v>
      </c>
      <c r="L3" s="24">
        <v>1.0</v>
      </c>
      <c r="M3" s="24">
        <v>1.0</v>
      </c>
      <c r="N3" s="1"/>
      <c r="O3" s="4"/>
    </row>
    <row r="4" ht="15.75" customHeight="1">
      <c r="A4" s="1" t="s">
        <v>227</v>
      </c>
      <c r="B4" s="4" t="s">
        <v>22</v>
      </c>
      <c r="C4" s="4" t="str">
        <f>VLOOKUP(B4,RoadmapDetails!$A$1:$E$58,5,FALSE)</f>
        <v>Web, API, Android, iOS</v>
      </c>
      <c r="D4" s="1" t="str">
        <f>VLOOKUP(B4,RoadmapDetails!$A$1:$C$58,3,FALSE)</f>
        <v>NOK</v>
      </c>
      <c r="E4" s="21">
        <f t="shared" si="1"/>
        <v>1.333333333</v>
      </c>
      <c r="F4" s="22">
        <f t="shared" si="2"/>
        <v>0.6666666667</v>
      </c>
      <c r="G4" s="23">
        <v>2.0</v>
      </c>
      <c r="H4" s="24">
        <v>2.0</v>
      </c>
      <c r="I4" s="24">
        <v>2.0</v>
      </c>
      <c r="J4" s="23">
        <v>0.0</v>
      </c>
      <c r="K4" s="4" t="str">
        <f>VLOOKUP(B4,RoadmapDetails!$A$2:$B$58,2,FALSE)</f>
        <v>L</v>
      </c>
      <c r="L4" s="24">
        <v>3.0</v>
      </c>
      <c r="M4" s="24">
        <v>0.5</v>
      </c>
      <c r="N4" s="1"/>
      <c r="O4" s="4"/>
    </row>
    <row r="5" ht="15.75" customHeight="1">
      <c r="A5" s="1" t="s">
        <v>228</v>
      </c>
      <c r="B5" s="4" t="s">
        <v>29</v>
      </c>
      <c r="C5" s="4" t="str">
        <f>VLOOKUP(B5,RoadmapDetails!$A$1:$E$58,5,FALSE)</f>
        <v>Web, API, Android, iOS</v>
      </c>
      <c r="D5" s="1" t="str">
        <f>VLOOKUP(B5,RoadmapDetails!$A$1:$C$58,3,FALSE)</f>
        <v>WIP</v>
      </c>
      <c r="E5" s="21">
        <f t="shared" si="1"/>
        <v>1</v>
      </c>
      <c r="F5" s="22">
        <f t="shared" si="2"/>
        <v>1</v>
      </c>
      <c r="G5" s="23">
        <v>1.0</v>
      </c>
      <c r="H5" s="24">
        <v>2.0</v>
      </c>
      <c r="I5" s="24">
        <v>1.0</v>
      </c>
      <c r="J5" s="23">
        <v>1.0</v>
      </c>
      <c r="K5" s="4" t="str">
        <f>VLOOKUP(B5,RoadmapDetails!$A$2:$B$58,2,FALSE)</f>
        <v>M</v>
      </c>
      <c r="L5" s="24">
        <v>4.0</v>
      </c>
      <c r="M5" s="24">
        <v>1.0</v>
      </c>
      <c r="N5" s="1"/>
      <c r="O5" s="4" t="s">
        <v>229</v>
      </c>
    </row>
    <row r="6" ht="15.75" customHeight="1">
      <c r="A6" s="1" t="s">
        <v>230</v>
      </c>
      <c r="B6" s="4" t="s">
        <v>33</v>
      </c>
      <c r="C6" s="4" t="str">
        <f>VLOOKUP(B6,RoadmapDetails!$A$1:$E$58,5,FALSE)</f>
        <v>Web, API, Android, iOS</v>
      </c>
      <c r="D6" s="1" t="str">
        <f>VLOOKUP(B6,RoadmapDetails!$A$1:$C$58,3,FALSE)</f>
        <v>NOK</v>
      </c>
      <c r="E6" s="21">
        <f t="shared" si="1"/>
        <v>1</v>
      </c>
      <c r="F6" s="22">
        <f t="shared" si="2"/>
        <v>1</v>
      </c>
      <c r="G6" s="23">
        <v>1.0</v>
      </c>
      <c r="H6" s="24">
        <v>1.0</v>
      </c>
      <c r="I6" s="24">
        <v>0.0</v>
      </c>
      <c r="J6" s="23">
        <v>0.0</v>
      </c>
      <c r="K6" s="4" t="str">
        <f>VLOOKUP(B6,RoadmapDetails!$A$2:$B$58,2,FALSE)</f>
        <v>L</v>
      </c>
      <c r="L6" s="24">
        <v>1.0</v>
      </c>
      <c r="M6" s="24">
        <v>1.0</v>
      </c>
      <c r="N6" s="1"/>
      <c r="O6" s="4"/>
    </row>
    <row r="7" ht="15.75" customHeight="1">
      <c r="A7" s="1" t="s">
        <v>231</v>
      </c>
      <c r="B7" s="4" t="s">
        <v>38</v>
      </c>
      <c r="C7" s="25" t="str">
        <f>VLOOKUP(B7,RoadmapDetails!$A$1:$E$58,5,FALSE)</f>
        <v>Web, API</v>
      </c>
      <c r="D7" s="26" t="str">
        <f>VLOOKUP(B7,RoadmapDetails!$A$1:$C$58,3,FALSE)</f>
        <v>WIP</v>
      </c>
      <c r="E7" s="27">
        <f t="shared" si="1"/>
        <v>1</v>
      </c>
      <c r="F7" s="28">
        <f t="shared" si="2"/>
        <v>1</v>
      </c>
      <c r="G7" s="29">
        <v>1.0</v>
      </c>
      <c r="H7" s="30">
        <v>0.0</v>
      </c>
      <c r="I7" s="30">
        <v>0.0</v>
      </c>
      <c r="J7" s="29">
        <v>1.0</v>
      </c>
      <c r="K7" s="25" t="str">
        <f>VLOOKUP(B7,RoadmapDetails!$A$2:$B$58,2,FALSE)</f>
        <v>M</v>
      </c>
      <c r="L7" s="30">
        <v>1.0</v>
      </c>
      <c r="M7" s="30">
        <v>1.0</v>
      </c>
      <c r="N7" s="26"/>
      <c r="O7" s="4" t="s">
        <v>229</v>
      </c>
    </row>
    <row r="8" ht="15.75" customHeight="1">
      <c r="A8" s="1" t="s">
        <v>232</v>
      </c>
      <c r="B8" s="4" t="s">
        <v>41</v>
      </c>
      <c r="C8" s="4" t="str">
        <f>VLOOKUP(B8,RoadmapDetails!$A$1:$E$58,5,FALSE)</f>
        <v>API</v>
      </c>
      <c r="D8" s="1" t="str">
        <f>VLOOKUP(B8,RoadmapDetails!$A$1:$C$58,3,FALSE)</f>
        <v>OK</v>
      </c>
      <c r="E8" s="21">
        <f t="shared" si="1"/>
        <v>1.333333333</v>
      </c>
      <c r="F8" s="22">
        <f t="shared" si="2"/>
        <v>0.6666666667</v>
      </c>
      <c r="G8" s="23">
        <v>2.0</v>
      </c>
      <c r="H8" s="24">
        <v>2.0</v>
      </c>
      <c r="I8" s="24">
        <v>2.0</v>
      </c>
      <c r="J8" s="23">
        <v>0.0</v>
      </c>
      <c r="K8" s="4" t="str">
        <f>VLOOKUP(B8,RoadmapDetails!$A$2:$B$58,2,FALSE)</f>
        <v>L</v>
      </c>
      <c r="L8" s="24">
        <v>3.0</v>
      </c>
      <c r="M8" s="24">
        <v>0.5</v>
      </c>
      <c r="N8" s="1"/>
      <c r="O8" s="4" t="s">
        <v>229</v>
      </c>
    </row>
    <row r="9" ht="15.75" customHeight="1">
      <c r="A9" s="1" t="s">
        <v>233</v>
      </c>
      <c r="B9" s="4" t="s">
        <v>47</v>
      </c>
      <c r="C9" s="4" t="str">
        <f>VLOOKUP(B9,RoadmapDetails!$A$1:$E$58,5,FALSE)</f>
        <v>API</v>
      </c>
      <c r="D9" s="1" t="str">
        <f>VLOOKUP(B9,RoadmapDetails!$A$1:$C$58,3,FALSE)</f>
        <v>OK</v>
      </c>
      <c r="E9" s="21">
        <f t="shared" si="1"/>
        <v>0.75</v>
      </c>
      <c r="F9" s="22">
        <f t="shared" si="2"/>
        <v>0.75</v>
      </c>
      <c r="G9" s="23">
        <v>1.0</v>
      </c>
      <c r="H9" s="24">
        <v>0.0</v>
      </c>
      <c r="I9" s="24">
        <v>1.0</v>
      </c>
      <c r="J9" s="23">
        <v>0.0</v>
      </c>
      <c r="K9" s="4" t="str">
        <f>VLOOKUP(B9,RoadmapDetails!$A$2:$B$58,2,FALSE)</f>
        <v>M</v>
      </c>
      <c r="L9" s="24">
        <v>1.0</v>
      </c>
      <c r="M9" s="24">
        <v>0.75</v>
      </c>
      <c r="N9" s="1"/>
      <c r="O9" s="4"/>
    </row>
    <row r="10" ht="15.75" customHeight="1">
      <c r="A10" s="1" t="s">
        <v>234</v>
      </c>
      <c r="B10" s="4" t="s">
        <v>51</v>
      </c>
      <c r="C10" s="25" t="str">
        <f>VLOOKUP(B10,RoadmapDetails!$A$1:$E$58,5,FALSE)</f>
        <v>API</v>
      </c>
      <c r="D10" s="26" t="str">
        <f>VLOOKUP(B10,RoadmapDetails!$A$1:$C$58,3,FALSE)</f>
        <v>OK</v>
      </c>
      <c r="E10" s="27">
        <f t="shared" si="1"/>
        <v>0.75</v>
      </c>
      <c r="F10" s="28">
        <f t="shared" si="2"/>
        <v>0.75</v>
      </c>
      <c r="G10" s="29">
        <v>1.0</v>
      </c>
      <c r="H10" s="30">
        <v>0.0</v>
      </c>
      <c r="I10" s="30">
        <v>2.0</v>
      </c>
      <c r="J10" s="29">
        <v>1.0</v>
      </c>
      <c r="K10" s="25" t="str">
        <f>VLOOKUP(B10,RoadmapDetails!$A$2:$B$58,2,FALSE)</f>
        <v>L</v>
      </c>
      <c r="L10" s="30">
        <v>4.0</v>
      </c>
      <c r="M10" s="30">
        <v>1.0</v>
      </c>
      <c r="N10" s="26"/>
      <c r="O10" s="4" t="s">
        <v>229</v>
      </c>
    </row>
    <row r="11" ht="15.75" customHeight="1">
      <c r="A11" s="1" t="s">
        <v>235</v>
      </c>
      <c r="B11" s="4" t="s">
        <v>55</v>
      </c>
      <c r="C11" s="4" t="str">
        <f>VLOOKUP(B11,RoadmapDetails!$A$1:$E$58,5,FALSE)</f>
        <v>Web</v>
      </c>
      <c r="D11" s="1" t="str">
        <f>VLOOKUP(B11,RoadmapDetails!$A$1:$C$58,3,FALSE)</f>
        <v>NOK</v>
      </c>
      <c r="E11" s="21">
        <f t="shared" si="1"/>
        <v>0.6666666667</v>
      </c>
      <c r="F11" s="22">
        <f t="shared" si="2"/>
        <v>0.6666666667</v>
      </c>
      <c r="G11" s="23">
        <v>1.0</v>
      </c>
      <c r="H11" s="24">
        <v>1.0</v>
      </c>
      <c r="I11" s="24">
        <v>0.0</v>
      </c>
      <c r="J11" s="23">
        <v>1.0</v>
      </c>
      <c r="K11" s="4" t="str">
        <f>VLOOKUP(B11,RoadmapDetails!$A$2:$B$58,2,FALSE)</f>
        <v>L</v>
      </c>
      <c r="L11" s="24">
        <v>3.0</v>
      </c>
      <c r="M11" s="24">
        <v>1.0</v>
      </c>
      <c r="N11" s="1"/>
      <c r="O11" s="4"/>
    </row>
    <row r="12" ht="15.75" customHeight="1">
      <c r="A12" s="1" t="s">
        <v>236</v>
      </c>
      <c r="B12" s="4" t="s">
        <v>58</v>
      </c>
      <c r="C12" s="4" t="str">
        <f>VLOOKUP(B12,RoadmapDetails!$A$1:$E$58,5,FALSE)</f>
        <v>Web</v>
      </c>
      <c r="D12" s="1" t="str">
        <f>VLOOKUP(B12,RoadmapDetails!$A$1:$C$58,3,FALSE)</f>
        <v>NOK</v>
      </c>
      <c r="E12" s="21">
        <f t="shared" si="1"/>
        <v>0.5</v>
      </c>
      <c r="F12" s="22">
        <f t="shared" si="2"/>
        <v>0.25</v>
      </c>
      <c r="G12" s="23">
        <v>2.0</v>
      </c>
      <c r="H12" s="24">
        <v>2.0</v>
      </c>
      <c r="I12" s="24">
        <v>2.0</v>
      </c>
      <c r="J12" s="23">
        <v>0.0</v>
      </c>
      <c r="K12" s="4" t="str">
        <f>VLOOKUP(B12,RoadmapDetails!$A$2:$B$58,2,FALSE)</f>
        <v>L</v>
      </c>
      <c r="L12" s="24">
        <v>4.0</v>
      </c>
      <c r="M12" s="24">
        <v>0.25</v>
      </c>
      <c r="N12" s="1" t="s">
        <v>237</v>
      </c>
      <c r="O12" s="4"/>
    </row>
    <row r="13" ht="15.75" customHeight="1">
      <c r="A13" s="1" t="s">
        <v>238</v>
      </c>
      <c r="B13" s="4" t="s">
        <v>60</v>
      </c>
      <c r="C13" s="4" t="str">
        <f>VLOOKUP(B13,RoadmapDetails!$A$1:$E$58,5,FALSE)</f>
        <v>API</v>
      </c>
      <c r="D13" s="1" t="str">
        <f>VLOOKUP(B13,RoadmapDetails!$A$1:$C$58,3,FALSE)</f>
        <v>OK</v>
      </c>
      <c r="E13" s="21">
        <f t="shared" si="1"/>
        <v>0.5</v>
      </c>
      <c r="F13" s="22">
        <f t="shared" si="2"/>
        <v>0.5</v>
      </c>
      <c r="G13" s="23">
        <v>1.0</v>
      </c>
      <c r="H13" s="24">
        <v>0.0</v>
      </c>
      <c r="I13" s="24">
        <v>0.0</v>
      </c>
      <c r="J13" s="23">
        <v>1.0</v>
      </c>
      <c r="K13" s="4" t="str">
        <f>VLOOKUP(B13,RoadmapDetails!$A$2:$B$58,2,FALSE)</f>
        <v>S</v>
      </c>
      <c r="L13" s="24">
        <v>2.0</v>
      </c>
      <c r="M13" s="24">
        <v>1.0</v>
      </c>
      <c r="N13" s="1"/>
      <c r="O13" s="4"/>
    </row>
    <row r="14" ht="15.75" customHeight="1">
      <c r="A14" s="1" t="s">
        <v>239</v>
      </c>
      <c r="B14" s="4" t="s">
        <v>66</v>
      </c>
      <c r="C14" s="25" t="str">
        <f>VLOOKUP(B14,RoadmapDetails!$A$1:$E$58,5,FALSE)</f>
        <v>Web, API, Android, iOS</v>
      </c>
      <c r="D14" s="26" t="s">
        <v>14</v>
      </c>
      <c r="E14" s="27">
        <f t="shared" si="1"/>
        <v>0.3333333333</v>
      </c>
      <c r="F14" s="28">
        <f t="shared" si="2"/>
        <v>0.3333333333</v>
      </c>
      <c r="G14" s="29">
        <v>1.0</v>
      </c>
      <c r="H14" s="30">
        <v>0.0</v>
      </c>
      <c r="I14" s="30">
        <v>0.0</v>
      </c>
      <c r="J14" s="29">
        <v>1.0</v>
      </c>
      <c r="K14" s="25" t="str">
        <f>VLOOKUP(B14,RoadmapDetails!$A$2:$B$58,2,FALSE)</f>
        <v>M</v>
      </c>
      <c r="L14" s="30">
        <v>3.0</v>
      </c>
      <c r="M14" s="30">
        <v>1.0</v>
      </c>
      <c r="N14" s="26"/>
      <c r="O14" s="4"/>
    </row>
    <row r="15" ht="15.75" customHeight="1">
      <c r="A15" s="1" t="s">
        <v>240</v>
      </c>
      <c r="B15" s="4" t="s">
        <v>69</v>
      </c>
      <c r="C15" s="4" t="str">
        <f>VLOOKUP(B15,RoadmapDetails!$A$1:$E$58,5,FALSE)</f>
        <v>-</v>
      </c>
      <c r="D15" s="1" t="str">
        <f>VLOOKUP(B15,RoadmapDetails!$A$1:$C$58,3,FALSE)</f>
        <v>-</v>
      </c>
      <c r="E15" s="21">
        <f t="shared" si="1"/>
        <v>0.25</v>
      </c>
      <c r="F15" s="22">
        <f t="shared" si="2"/>
        <v>0.25</v>
      </c>
      <c r="G15" s="23">
        <v>1.0</v>
      </c>
      <c r="H15" s="24">
        <v>2.0</v>
      </c>
      <c r="I15" s="24">
        <v>2.0</v>
      </c>
      <c r="J15" s="23">
        <v>0.0</v>
      </c>
      <c r="K15" s="4" t="str">
        <f>VLOOKUP(B15,RoadmapDetails!$A$2:$B$58,2,FALSE)</f>
        <v>-</v>
      </c>
      <c r="L15" s="24">
        <v>4.0</v>
      </c>
      <c r="M15" s="24">
        <v>0.25</v>
      </c>
      <c r="N15" s="1" t="s">
        <v>237</v>
      </c>
      <c r="O15" s="4"/>
    </row>
    <row r="16" ht="15.75" customHeight="1">
      <c r="A16" s="1" t="s">
        <v>241</v>
      </c>
      <c r="B16" s="4" t="s">
        <v>74</v>
      </c>
      <c r="C16" s="25" t="str">
        <f>VLOOKUP(B16,RoadmapDetails!$A$1:$E$58,5,FALSE)</f>
        <v/>
      </c>
      <c r="D16" s="26" t="str">
        <f>VLOOKUP(B16,RoadmapDetails!$A$1:$C$58,3,FALSE)</f>
        <v/>
      </c>
      <c r="E16" s="27">
        <f t="shared" si="1"/>
        <v>0.125</v>
      </c>
      <c r="F16" s="28">
        <f t="shared" si="2"/>
        <v>0.125</v>
      </c>
      <c r="G16" s="29">
        <v>1.0</v>
      </c>
      <c r="H16" s="30">
        <v>2.0</v>
      </c>
      <c r="I16" s="30">
        <v>0.0</v>
      </c>
      <c r="J16" s="29">
        <v>0.0</v>
      </c>
      <c r="K16" s="25" t="str">
        <f>VLOOKUP(B16,RoadmapDetails!$A$2:$B$58,2,FALSE)</f>
        <v/>
      </c>
      <c r="L16" s="30">
        <v>4.0</v>
      </c>
      <c r="M16" s="30">
        <v>0.25</v>
      </c>
      <c r="N16" s="26" t="s">
        <v>237</v>
      </c>
      <c r="O16" s="4"/>
    </row>
    <row r="17" ht="15.75" customHeight="1">
      <c r="A17" s="1" t="s">
        <v>242</v>
      </c>
      <c r="B17" s="4" t="s">
        <v>78</v>
      </c>
      <c r="C17" s="4" t="str">
        <f>VLOOKUP(B17,RoadmapDetails!$A$1:$E$58,5,FALSE)</f>
        <v/>
      </c>
      <c r="D17" s="1" t="str">
        <f>VLOOKUP(B17,RoadmapDetails!$A$1:$C$58,3,FALSE)</f>
        <v>-</v>
      </c>
      <c r="E17" s="21">
        <f t="shared" si="1"/>
        <v>0.125</v>
      </c>
      <c r="F17" s="22">
        <f t="shared" si="2"/>
        <v>0.0625</v>
      </c>
      <c r="G17" s="23">
        <v>2.0</v>
      </c>
      <c r="H17" s="24">
        <v>0.0</v>
      </c>
      <c r="I17" s="24">
        <v>1.0</v>
      </c>
      <c r="J17" s="23">
        <v>0.0</v>
      </c>
      <c r="K17" s="4" t="str">
        <f>VLOOKUP(B17,RoadmapDetails!$A$2:$B$58,2,FALSE)</f>
        <v>-</v>
      </c>
      <c r="L17" s="24">
        <v>4.0</v>
      </c>
      <c r="M17" s="24">
        <v>0.25</v>
      </c>
      <c r="N17" s="1" t="s">
        <v>237</v>
      </c>
      <c r="O17" s="4"/>
    </row>
    <row r="18" ht="15.75" customHeight="1">
      <c r="A18" s="1" t="s">
        <v>243</v>
      </c>
      <c r="B18" s="4" t="s">
        <v>82</v>
      </c>
      <c r="C18" s="4" t="str">
        <f>VLOOKUP(B18,RoadmapDetails!$A$1:$E$58,5,FALSE)</f>
        <v/>
      </c>
      <c r="D18" s="1" t="str">
        <f>VLOOKUP(B18,RoadmapDetails!$A$1:$C$58,3,FALSE)</f>
        <v>-</v>
      </c>
      <c r="E18" s="21">
        <f t="shared" si="1"/>
        <v>0.0625</v>
      </c>
      <c r="F18" s="22">
        <f t="shared" si="2"/>
        <v>0.0625</v>
      </c>
      <c r="G18" s="23">
        <v>1.0</v>
      </c>
      <c r="H18" s="24">
        <v>1.0</v>
      </c>
      <c r="I18" s="24">
        <v>0.0</v>
      </c>
      <c r="J18" s="23">
        <v>0.0</v>
      </c>
      <c r="K18" s="4" t="str">
        <f>VLOOKUP(B18,RoadmapDetails!$A$2:$B$58,2,FALSE)</f>
        <v>-</v>
      </c>
      <c r="L18" s="24">
        <v>4.0</v>
      </c>
      <c r="M18" s="24">
        <v>0.25</v>
      </c>
      <c r="N18" s="1" t="s">
        <v>237</v>
      </c>
      <c r="O18" s="4"/>
    </row>
    <row r="19" ht="15.75" customHeight="1">
      <c r="A19" s="1" t="s">
        <v>244</v>
      </c>
      <c r="B19" s="4" t="s">
        <v>87</v>
      </c>
      <c r="C19" s="31" t="str">
        <f>VLOOKUP(B19,RoadmapDetails!$A$1:$E$58,5,FALSE)</f>
        <v/>
      </c>
      <c r="D19" s="32" t="str">
        <f>VLOOKUP(B19,RoadmapDetails!$A$1:$C$58,3,FALSE)</f>
        <v/>
      </c>
      <c r="E19" s="33">
        <f t="shared" si="1"/>
        <v>0</v>
      </c>
      <c r="F19" s="34">
        <f t="shared" si="2"/>
        <v>0</v>
      </c>
      <c r="G19" s="35">
        <v>1.0</v>
      </c>
      <c r="H19" s="36">
        <v>0.0</v>
      </c>
      <c r="I19" s="36">
        <v>0.0</v>
      </c>
      <c r="J19" s="35">
        <v>0.0</v>
      </c>
      <c r="K19" s="31" t="str">
        <f>VLOOKUP(B19,RoadmapDetails!$A$2:$B$58,2,FALSE)</f>
        <v/>
      </c>
      <c r="L19" s="36">
        <v>5.0</v>
      </c>
      <c r="M19" s="36">
        <v>1.0</v>
      </c>
      <c r="N19" s="32"/>
      <c r="O19" s="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1:F1"/>
    <mergeCell ref="H1:J1"/>
    <mergeCell ref="K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7" max="7" width="21.43"/>
    <col customWidth="1" min="8" max="8" width="23.14"/>
  </cols>
  <sheetData>
    <row r="1" ht="15.7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ht="15.75" customHeight="1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/>
    </row>
    <row r="3" ht="15.75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18</v>
      </c>
      <c r="H3" s="4" t="s">
        <v>19</v>
      </c>
      <c r="I3" s="6" t="s">
        <v>28</v>
      </c>
      <c r="J3" s="4"/>
      <c r="K3" s="4"/>
    </row>
    <row r="4" ht="15.75" customHeight="1">
      <c r="A4" s="4" t="s">
        <v>29</v>
      </c>
      <c r="B4" s="4" t="s">
        <v>30</v>
      </c>
      <c r="C4" s="4" t="s">
        <v>31</v>
      </c>
      <c r="D4" s="4" t="s">
        <v>32</v>
      </c>
      <c r="E4" s="4" t="s">
        <v>26</v>
      </c>
      <c r="F4" s="4" t="s">
        <v>27</v>
      </c>
      <c r="G4" s="4" t="s">
        <v>18</v>
      </c>
      <c r="H4" s="4" t="s">
        <v>19</v>
      </c>
      <c r="I4" s="6" t="s">
        <v>28</v>
      </c>
      <c r="J4" s="4"/>
      <c r="K4" s="4"/>
    </row>
    <row r="5" ht="15.75" customHeight="1">
      <c r="A5" s="4" t="s">
        <v>33</v>
      </c>
      <c r="B5" s="4" t="s">
        <v>23</v>
      </c>
      <c r="C5" s="4" t="s">
        <v>24</v>
      </c>
      <c r="D5" s="4" t="s">
        <v>34</v>
      </c>
      <c r="E5" s="4" t="s">
        <v>26</v>
      </c>
      <c r="F5" s="4" t="s">
        <v>27</v>
      </c>
      <c r="G5" s="4" t="s">
        <v>35</v>
      </c>
      <c r="H5" s="8" t="s">
        <v>36</v>
      </c>
      <c r="I5" s="4" t="s">
        <v>20</v>
      </c>
      <c r="J5" s="4"/>
      <c r="K5" s="4"/>
    </row>
    <row r="6" ht="15.75" customHeight="1">
      <c r="A6" s="4" t="s">
        <v>38</v>
      </c>
      <c r="B6" s="4" t="s">
        <v>30</v>
      </c>
      <c r="C6" s="4" t="s">
        <v>31</v>
      </c>
      <c r="D6" s="4" t="s">
        <v>39</v>
      </c>
      <c r="E6" s="4" t="s">
        <v>16</v>
      </c>
      <c r="F6" s="4" t="s">
        <v>27</v>
      </c>
      <c r="G6" s="4" t="s">
        <v>35</v>
      </c>
      <c r="H6" s="4" t="s">
        <v>40</v>
      </c>
      <c r="I6" s="4" t="s">
        <v>20</v>
      </c>
      <c r="J6" s="4" t="s">
        <v>13</v>
      </c>
      <c r="K6" s="4"/>
    </row>
    <row r="7" ht="15.75" customHeight="1">
      <c r="A7" s="4" t="s">
        <v>41</v>
      </c>
      <c r="B7" s="4" t="s">
        <v>23</v>
      </c>
      <c r="C7" s="4" t="s">
        <v>14</v>
      </c>
      <c r="D7" s="4" t="s">
        <v>42</v>
      </c>
      <c r="E7" s="4" t="s">
        <v>43</v>
      </c>
      <c r="F7" s="4" t="s">
        <v>27</v>
      </c>
      <c r="G7" s="4" t="s">
        <v>44</v>
      </c>
      <c r="H7" s="8" t="s">
        <v>45</v>
      </c>
      <c r="I7" s="8" t="s">
        <v>20</v>
      </c>
      <c r="J7" s="4" t="s">
        <v>46</v>
      </c>
      <c r="K7" s="4"/>
    </row>
    <row r="8" ht="15.75" customHeight="1">
      <c r="A8" s="4" t="s">
        <v>47</v>
      </c>
      <c r="B8" s="4" t="s">
        <v>30</v>
      </c>
      <c r="C8" s="4" t="s">
        <v>14</v>
      </c>
      <c r="D8" s="4" t="s">
        <v>48</v>
      </c>
      <c r="E8" s="4" t="s">
        <v>43</v>
      </c>
      <c r="F8" s="4" t="s">
        <v>49</v>
      </c>
      <c r="G8" s="4" t="s">
        <v>44</v>
      </c>
      <c r="H8" s="6" t="s">
        <v>50</v>
      </c>
      <c r="I8" s="8"/>
      <c r="J8" s="4" t="s">
        <v>30</v>
      </c>
      <c r="K8" s="4"/>
    </row>
    <row r="9" ht="15.75" customHeight="1">
      <c r="A9" s="4" t="s">
        <v>51</v>
      </c>
      <c r="B9" s="4" t="s">
        <v>23</v>
      </c>
      <c r="C9" s="4" t="s">
        <v>14</v>
      </c>
      <c r="D9" s="4" t="s">
        <v>52</v>
      </c>
      <c r="E9" s="4" t="s">
        <v>43</v>
      </c>
      <c r="F9" s="4" t="s">
        <v>53</v>
      </c>
      <c r="G9" s="4" t="s">
        <v>54</v>
      </c>
      <c r="H9" s="4" t="s">
        <v>53</v>
      </c>
      <c r="I9" s="4" t="s">
        <v>53</v>
      </c>
      <c r="J9" s="4"/>
      <c r="K9" s="4"/>
    </row>
    <row r="10" ht="15.75" customHeight="1">
      <c r="A10" s="4" t="s">
        <v>55</v>
      </c>
      <c r="B10" s="4" t="s">
        <v>23</v>
      </c>
      <c r="C10" s="4" t="s">
        <v>24</v>
      </c>
      <c r="D10" s="4" t="s">
        <v>56</v>
      </c>
      <c r="E10" s="4" t="s">
        <v>57</v>
      </c>
      <c r="F10" s="4" t="s">
        <v>27</v>
      </c>
      <c r="G10" s="4" t="s">
        <v>44</v>
      </c>
      <c r="H10" s="8" t="s">
        <v>45</v>
      </c>
      <c r="I10" s="8" t="s">
        <v>20</v>
      </c>
      <c r="J10" s="4" t="s">
        <v>53</v>
      </c>
      <c r="K10" s="4"/>
    </row>
    <row r="11" ht="15.75" customHeight="1">
      <c r="A11" s="4" t="s">
        <v>58</v>
      </c>
      <c r="B11" s="4" t="s">
        <v>23</v>
      </c>
      <c r="C11" s="4" t="s">
        <v>24</v>
      </c>
      <c r="D11" s="4" t="s">
        <v>59</v>
      </c>
      <c r="E11" s="4" t="s">
        <v>57</v>
      </c>
      <c r="F11" s="4" t="s">
        <v>27</v>
      </c>
      <c r="G11" s="4" t="s">
        <v>44</v>
      </c>
      <c r="H11" s="8" t="s">
        <v>45</v>
      </c>
      <c r="I11" s="4"/>
      <c r="J11" s="4" t="s">
        <v>53</v>
      </c>
      <c r="K11" s="4"/>
    </row>
    <row r="12" ht="15.75" customHeight="1">
      <c r="A12" s="4" t="s">
        <v>60</v>
      </c>
      <c r="B12" s="4" t="s">
        <v>21</v>
      </c>
      <c r="C12" s="4" t="s">
        <v>14</v>
      </c>
      <c r="D12" s="4" t="s">
        <v>61</v>
      </c>
      <c r="E12" s="4" t="s">
        <v>43</v>
      </c>
      <c r="F12" s="4" t="s">
        <v>63</v>
      </c>
      <c r="G12" s="4" t="s">
        <v>44</v>
      </c>
      <c r="H12" s="8" t="s">
        <v>64</v>
      </c>
      <c r="I12" s="4"/>
      <c r="J12" s="4" t="s">
        <v>65</v>
      </c>
      <c r="K12" s="4"/>
    </row>
    <row r="13" ht="15.75" customHeight="1">
      <c r="A13" s="4" t="s">
        <v>66</v>
      </c>
      <c r="B13" s="4" t="s">
        <v>30</v>
      </c>
      <c r="C13" s="4" t="s">
        <v>24</v>
      </c>
      <c r="D13" s="4" t="s">
        <v>67</v>
      </c>
      <c r="E13" s="4" t="s">
        <v>26</v>
      </c>
      <c r="F13" s="4" t="s">
        <v>27</v>
      </c>
      <c r="G13" s="4" t="s">
        <v>68</v>
      </c>
      <c r="H13" s="4" t="s">
        <v>40</v>
      </c>
      <c r="I13" s="4"/>
      <c r="J13" s="4"/>
      <c r="K13" s="4"/>
    </row>
    <row r="14" ht="15.75" customHeight="1">
      <c r="A14" s="4" t="s">
        <v>69</v>
      </c>
      <c r="B14" s="4" t="s">
        <v>53</v>
      </c>
      <c r="C14" s="4" t="s">
        <v>53</v>
      </c>
      <c r="D14" s="4" t="s">
        <v>70</v>
      </c>
      <c r="E14" s="4" t="s">
        <v>53</v>
      </c>
      <c r="F14" s="4" t="s">
        <v>71</v>
      </c>
      <c r="G14" s="4" t="s">
        <v>72</v>
      </c>
      <c r="H14" s="8" t="s">
        <v>73</v>
      </c>
      <c r="I14" s="4"/>
      <c r="J14" s="4" t="s">
        <v>53</v>
      </c>
      <c r="K14" s="4"/>
    </row>
    <row r="15" ht="15.75" customHeight="1">
      <c r="A15" s="4" t="s">
        <v>74</v>
      </c>
      <c r="B15" s="4"/>
      <c r="C15" s="4"/>
      <c r="D15" s="4" t="s">
        <v>75</v>
      </c>
      <c r="E15" s="4"/>
      <c r="F15" s="4" t="s">
        <v>17</v>
      </c>
      <c r="G15" s="4" t="s">
        <v>77</v>
      </c>
      <c r="H15" s="8" t="s">
        <v>36</v>
      </c>
      <c r="I15" s="4"/>
      <c r="J15" s="4" t="s">
        <v>46</v>
      </c>
      <c r="K15" s="4"/>
    </row>
    <row r="16" ht="15.75" customHeight="1">
      <c r="A16" s="4" t="s">
        <v>78</v>
      </c>
      <c r="B16" s="4" t="s">
        <v>53</v>
      </c>
      <c r="C16" s="4" t="s">
        <v>53</v>
      </c>
      <c r="D16" s="4" t="s">
        <v>79</v>
      </c>
      <c r="E16" s="4"/>
      <c r="F16" s="4" t="s">
        <v>80</v>
      </c>
      <c r="G16" s="4" t="s">
        <v>81</v>
      </c>
      <c r="H16" s="4" t="s">
        <v>64</v>
      </c>
      <c r="I16" s="4"/>
      <c r="J16" s="4"/>
      <c r="K16" s="4"/>
    </row>
    <row r="17" ht="15.75" customHeight="1">
      <c r="A17" s="4" t="s">
        <v>82</v>
      </c>
      <c r="B17" s="4" t="s">
        <v>53</v>
      </c>
      <c r="C17" s="4" t="s">
        <v>53</v>
      </c>
      <c r="D17" s="4" t="s">
        <v>83</v>
      </c>
      <c r="E17" s="4"/>
      <c r="F17" s="4" t="s">
        <v>80</v>
      </c>
      <c r="G17" s="4" t="s">
        <v>81</v>
      </c>
      <c r="H17" s="13" t="s">
        <v>84</v>
      </c>
      <c r="I17" s="4"/>
      <c r="J17" s="4" t="s">
        <v>65</v>
      </c>
      <c r="K17" s="4"/>
    </row>
    <row r="18" ht="15.75" customHeight="1">
      <c r="A18" s="4" t="s">
        <v>87</v>
      </c>
      <c r="B18" s="4"/>
      <c r="C18" s="4"/>
      <c r="D18" s="4" t="s">
        <v>88</v>
      </c>
      <c r="E18" s="4"/>
      <c r="F18" s="4" t="s">
        <v>80</v>
      </c>
      <c r="G18" s="4" t="s">
        <v>81</v>
      </c>
      <c r="H18" s="4"/>
      <c r="I18" s="4"/>
      <c r="J18" s="4" t="s">
        <v>53</v>
      </c>
      <c r="K18" s="4"/>
    </row>
    <row r="19" ht="15.75" customHeight="1">
      <c r="A19" s="4" t="s">
        <v>90</v>
      </c>
      <c r="B19" s="4"/>
      <c r="C19" s="4"/>
      <c r="D19" s="4" t="s">
        <v>91</v>
      </c>
      <c r="E19" s="4"/>
      <c r="F19" s="4" t="s">
        <v>92</v>
      </c>
      <c r="G19" s="4" t="s">
        <v>93</v>
      </c>
      <c r="H19" s="4" t="s">
        <v>94</v>
      </c>
      <c r="I19" s="4"/>
      <c r="J19" s="4" t="s">
        <v>95</v>
      </c>
      <c r="K19" s="4"/>
    </row>
    <row r="20" ht="15.75" customHeight="1">
      <c r="A20" s="4" t="s">
        <v>96</v>
      </c>
      <c r="B20" s="4" t="s">
        <v>30</v>
      </c>
      <c r="C20" s="4" t="s">
        <v>24</v>
      </c>
      <c r="D20" s="4" t="s">
        <v>97</v>
      </c>
      <c r="E20" s="4" t="s">
        <v>26</v>
      </c>
      <c r="F20" s="4" t="s">
        <v>27</v>
      </c>
      <c r="G20" s="4" t="s">
        <v>68</v>
      </c>
      <c r="H20" s="4" t="s">
        <v>40</v>
      </c>
      <c r="I20" s="4"/>
      <c r="J20" s="4"/>
      <c r="K20" s="4"/>
    </row>
    <row r="21" ht="15.75" customHeight="1">
      <c r="A21" s="4" t="s">
        <v>98</v>
      </c>
      <c r="B21" s="4"/>
      <c r="C21" s="4"/>
      <c r="D21" s="4" t="s">
        <v>99</v>
      </c>
      <c r="E21" s="4"/>
      <c r="F21" s="4" t="s">
        <v>49</v>
      </c>
      <c r="G21" s="4" t="s">
        <v>49</v>
      </c>
      <c r="H21" s="4"/>
      <c r="I21" s="4"/>
      <c r="J21" s="4" t="s">
        <v>46</v>
      </c>
      <c r="K21" s="4"/>
    </row>
    <row r="22" ht="15.75" customHeight="1">
      <c r="A22" s="4" t="s">
        <v>100</v>
      </c>
      <c r="B22" s="4" t="s">
        <v>53</v>
      </c>
      <c r="C22" s="4" t="s">
        <v>53</v>
      </c>
      <c r="D22" s="4" t="s">
        <v>101</v>
      </c>
      <c r="E22" s="4" t="s">
        <v>53</v>
      </c>
      <c r="F22" s="4" t="s">
        <v>103</v>
      </c>
      <c r="G22" s="4" t="s">
        <v>104</v>
      </c>
      <c r="H22" s="4" t="s">
        <v>64</v>
      </c>
      <c r="I22" s="4"/>
      <c r="J22" s="4" t="s">
        <v>46</v>
      </c>
      <c r="K22" s="4"/>
    </row>
    <row r="23" ht="15.75" customHeight="1">
      <c r="A23" s="4" t="s">
        <v>106</v>
      </c>
      <c r="B23" s="4" t="s">
        <v>30</v>
      </c>
      <c r="C23" s="4" t="s">
        <v>24</v>
      </c>
      <c r="D23" s="4" t="s">
        <v>107</v>
      </c>
      <c r="E23" s="4" t="s">
        <v>26</v>
      </c>
      <c r="F23" s="4" t="s">
        <v>27</v>
      </c>
      <c r="G23" s="4" t="s">
        <v>68</v>
      </c>
      <c r="H23" s="8" t="s">
        <v>45</v>
      </c>
      <c r="I23" s="4"/>
      <c r="J23" s="4"/>
      <c r="K23" s="4"/>
    </row>
    <row r="24" ht="15.75" customHeight="1">
      <c r="A24" s="4" t="s">
        <v>108</v>
      </c>
      <c r="B24" s="4" t="s">
        <v>23</v>
      </c>
      <c r="C24" s="4" t="s">
        <v>14</v>
      </c>
      <c r="D24" s="4" t="s">
        <v>109</v>
      </c>
      <c r="E24" s="4" t="s">
        <v>110</v>
      </c>
      <c r="F24" s="4" t="s">
        <v>71</v>
      </c>
      <c r="G24" s="4" t="s">
        <v>111</v>
      </c>
      <c r="H24" s="4" t="s">
        <v>112</v>
      </c>
      <c r="I24" s="4" t="s">
        <v>113</v>
      </c>
      <c r="J24" s="4" t="s">
        <v>30</v>
      </c>
      <c r="K24" s="4"/>
    </row>
    <row r="25" ht="15.75" customHeight="1">
      <c r="A25" s="4" t="s">
        <v>115</v>
      </c>
      <c r="B25" s="4" t="s">
        <v>23</v>
      </c>
      <c r="C25" s="4" t="s">
        <v>14</v>
      </c>
      <c r="D25" s="4" t="s">
        <v>116</v>
      </c>
      <c r="E25" s="4" t="s">
        <v>110</v>
      </c>
      <c r="F25" s="4" t="s">
        <v>71</v>
      </c>
      <c r="G25" s="4" t="s">
        <v>111</v>
      </c>
      <c r="H25" s="4" t="s">
        <v>112</v>
      </c>
      <c r="I25" s="4" t="s">
        <v>113</v>
      </c>
      <c r="J25" s="4" t="s">
        <v>30</v>
      </c>
      <c r="K25" s="4"/>
    </row>
    <row r="26" ht="15.75" customHeight="1">
      <c r="A26" s="4" t="s">
        <v>117</v>
      </c>
      <c r="B26" s="4" t="s">
        <v>23</v>
      </c>
      <c r="C26" s="4" t="s">
        <v>14</v>
      </c>
      <c r="D26" s="4" t="s">
        <v>118</v>
      </c>
      <c r="E26" s="4" t="s">
        <v>110</v>
      </c>
      <c r="F26" s="4" t="s">
        <v>71</v>
      </c>
      <c r="G26" s="4" t="s">
        <v>111</v>
      </c>
      <c r="H26" s="4" t="s">
        <v>112</v>
      </c>
      <c r="I26" s="4" t="s">
        <v>113</v>
      </c>
      <c r="J26" s="4" t="s">
        <v>30</v>
      </c>
      <c r="K26" s="4"/>
    </row>
    <row r="27" ht="15.75" customHeight="1">
      <c r="A27" s="4" t="s">
        <v>119</v>
      </c>
      <c r="B27" s="4" t="s">
        <v>23</v>
      </c>
      <c r="C27" s="4" t="s">
        <v>14</v>
      </c>
      <c r="D27" s="4" t="s">
        <v>120</v>
      </c>
      <c r="E27" s="4" t="s">
        <v>43</v>
      </c>
      <c r="F27" s="4" t="s">
        <v>71</v>
      </c>
      <c r="G27" s="4" t="s">
        <v>111</v>
      </c>
      <c r="H27" s="4" t="s">
        <v>112</v>
      </c>
      <c r="I27" s="4" t="s">
        <v>113</v>
      </c>
      <c r="J27" s="4" t="s">
        <v>21</v>
      </c>
      <c r="K27" s="4"/>
    </row>
    <row r="28" ht="15.75" customHeight="1">
      <c r="A28" s="4" t="s">
        <v>122</v>
      </c>
      <c r="B28" s="4" t="s">
        <v>23</v>
      </c>
      <c r="C28" s="4" t="s">
        <v>14</v>
      </c>
      <c r="D28" s="4" t="s">
        <v>123</v>
      </c>
      <c r="E28" s="4" t="s">
        <v>43</v>
      </c>
      <c r="F28" s="4" t="s">
        <v>49</v>
      </c>
      <c r="G28" s="4" t="s">
        <v>124</v>
      </c>
      <c r="H28" s="4" t="s">
        <v>113</v>
      </c>
      <c r="I28" s="4" t="s">
        <v>112</v>
      </c>
      <c r="J28" s="4" t="s">
        <v>30</v>
      </c>
      <c r="K28" s="4"/>
    </row>
    <row r="29" ht="15.75" customHeight="1">
      <c r="A29" s="4" t="s">
        <v>125</v>
      </c>
      <c r="B29" s="4"/>
      <c r="C29" s="4"/>
      <c r="D29" s="4" t="s">
        <v>126</v>
      </c>
      <c r="E29" s="4"/>
      <c r="F29" s="4" t="s">
        <v>71</v>
      </c>
      <c r="G29" s="4" t="s">
        <v>111</v>
      </c>
      <c r="H29" s="4" t="s">
        <v>113</v>
      </c>
      <c r="I29" s="4"/>
      <c r="J29" s="4" t="s">
        <v>46</v>
      </c>
      <c r="K29" s="4"/>
    </row>
    <row r="30" ht="15.75" customHeight="1">
      <c r="A30" s="4" t="s">
        <v>127</v>
      </c>
      <c r="B30" s="4" t="s">
        <v>23</v>
      </c>
      <c r="C30" s="4" t="s">
        <v>14</v>
      </c>
      <c r="D30" s="4" t="s">
        <v>129</v>
      </c>
      <c r="E30" s="4" t="s">
        <v>130</v>
      </c>
      <c r="F30" s="4" t="s">
        <v>49</v>
      </c>
      <c r="G30" s="4" t="s">
        <v>124</v>
      </c>
      <c r="H30" s="4" t="s">
        <v>113</v>
      </c>
      <c r="I30" s="4"/>
      <c r="J30" s="4" t="s">
        <v>21</v>
      </c>
      <c r="K30" s="4"/>
    </row>
    <row r="31" ht="15.75" customHeight="1">
      <c r="A31" s="4" t="s">
        <v>131</v>
      </c>
      <c r="B31" s="4" t="s">
        <v>23</v>
      </c>
      <c r="C31" s="4" t="s">
        <v>24</v>
      </c>
      <c r="D31" s="4" t="s">
        <v>132</v>
      </c>
      <c r="E31" s="4" t="s">
        <v>133</v>
      </c>
      <c r="F31" s="4" t="s">
        <v>17</v>
      </c>
      <c r="G31" s="4" t="s">
        <v>134</v>
      </c>
      <c r="H31" s="8" t="s">
        <v>36</v>
      </c>
      <c r="I31" s="4"/>
      <c r="J31" s="4" t="s">
        <v>95</v>
      </c>
      <c r="K31" s="4"/>
    </row>
    <row r="32" ht="15.75" customHeight="1">
      <c r="A32" s="4" t="s">
        <v>135</v>
      </c>
      <c r="B32" s="4" t="s">
        <v>23</v>
      </c>
      <c r="C32" s="4" t="s">
        <v>24</v>
      </c>
      <c r="D32" s="4" t="s">
        <v>136</v>
      </c>
      <c r="E32" s="4" t="s">
        <v>133</v>
      </c>
      <c r="F32" s="4" t="s">
        <v>17</v>
      </c>
      <c r="G32" s="4" t="s">
        <v>134</v>
      </c>
      <c r="H32" s="8" t="s">
        <v>50</v>
      </c>
      <c r="I32" s="8" t="s">
        <v>28</v>
      </c>
      <c r="J32" s="4" t="s">
        <v>137</v>
      </c>
      <c r="K32" s="4"/>
    </row>
    <row r="33" ht="15.75" customHeight="1">
      <c r="A33" s="4" t="s">
        <v>139</v>
      </c>
      <c r="B33" s="4" t="s">
        <v>53</v>
      </c>
      <c r="C33" s="4" t="s">
        <v>24</v>
      </c>
      <c r="D33" s="4" t="s">
        <v>140</v>
      </c>
      <c r="E33" s="4" t="s">
        <v>53</v>
      </c>
      <c r="F33" s="4" t="s">
        <v>17</v>
      </c>
      <c r="G33" s="4" t="s">
        <v>18</v>
      </c>
      <c r="H33" s="4" t="s">
        <v>19</v>
      </c>
      <c r="I33" s="4" t="s">
        <v>141</v>
      </c>
      <c r="J33" s="4" t="s">
        <v>65</v>
      </c>
      <c r="K33" s="4"/>
    </row>
    <row r="34" ht="15.75" customHeight="1">
      <c r="A34" s="4" t="s">
        <v>142</v>
      </c>
      <c r="B34" s="4" t="s">
        <v>23</v>
      </c>
      <c r="C34" s="4" t="s">
        <v>24</v>
      </c>
      <c r="D34" s="4" t="s">
        <v>143</v>
      </c>
      <c r="E34" s="4" t="s">
        <v>133</v>
      </c>
      <c r="F34" s="4" t="s">
        <v>17</v>
      </c>
      <c r="G34" s="4" t="s">
        <v>134</v>
      </c>
      <c r="H34" s="8" t="s">
        <v>50</v>
      </c>
      <c r="I34" s="8" t="s">
        <v>28</v>
      </c>
      <c r="J34" s="4" t="s">
        <v>137</v>
      </c>
      <c r="K34" s="4"/>
    </row>
    <row r="35" ht="15.75" customHeight="1">
      <c r="A35" s="4" t="s">
        <v>144</v>
      </c>
      <c r="B35" s="4" t="s">
        <v>53</v>
      </c>
      <c r="C35" s="4" t="s">
        <v>24</v>
      </c>
      <c r="D35" s="4" t="s">
        <v>146</v>
      </c>
      <c r="E35" s="4" t="s">
        <v>53</v>
      </c>
      <c r="F35" s="4" t="s">
        <v>27</v>
      </c>
      <c r="G35" s="4" t="s">
        <v>35</v>
      </c>
      <c r="H35" s="8" t="s">
        <v>36</v>
      </c>
      <c r="I35" s="4" t="s">
        <v>20</v>
      </c>
      <c r="J35" s="4"/>
      <c r="K35" s="4"/>
    </row>
    <row r="36" ht="15.75" customHeight="1">
      <c r="A36" s="4" t="s">
        <v>147</v>
      </c>
      <c r="B36" s="4" t="s">
        <v>13</v>
      </c>
      <c r="C36" s="4" t="s">
        <v>14</v>
      </c>
      <c r="D36" s="4" t="s">
        <v>148</v>
      </c>
      <c r="E36" s="4" t="s">
        <v>43</v>
      </c>
      <c r="F36" s="4" t="s">
        <v>27</v>
      </c>
      <c r="G36" s="4" t="s">
        <v>149</v>
      </c>
      <c r="H36" s="8" t="s">
        <v>36</v>
      </c>
      <c r="I36" s="4" t="s">
        <v>20</v>
      </c>
      <c r="J36" s="4" t="s">
        <v>13</v>
      </c>
      <c r="K36" s="4"/>
    </row>
    <row r="37" ht="15.75" customHeight="1">
      <c r="A37" s="4" t="s">
        <v>152</v>
      </c>
      <c r="B37" s="4" t="s">
        <v>153</v>
      </c>
      <c r="C37" s="4" t="s">
        <v>24</v>
      </c>
      <c r="D37" s="4" t="s">
        <v>155</v>
      </c>
      <c r="E37" s="4" t="s">
        <v>157</v>
      </c>
      <c r="F37" s="4" t="s">
        <v>27</v>
      </c>
      <c r="G37" s="4" t="s">
        <v>159</v>
      </c>
      <c r="H37" s="4" t="s">
        <v>20</v>
      </c>
      <c r="I37" s="4" t="s">
        <v>40</v>
      </c>
      <c r="J37" s="4"/>
      <c r="K37" s="4"/>
    </row>
    <row r="38" ht="15.75" customHeight="1">
      <c r="A38" s="4" t="s">
        <v>161</v>
      </c>
      <c r="B38" s="4" t="s">
        <v>53</v>
      </c>
      <c r="C38" s="4" t="s">
        <v>24</v>
      </c>
      <c r="D38" s="4" t="s">
        <v>162</v>
      </c>
      <c r="E38" s="4" t="s">
        <v>133</v>
      </c>
      <c r="F38" s="4" t="s">
        <v>27</v>
      </c>
      <c r="G38" s="4" t="s">
        <v>149</v>
      </c>
      <c r="H38" s="4" t="s">
        <v>19</v>
      </c>
      <c r="I38" s="4" t="s">
        <v>20</v>
      </c>
      <c r="J38" s="4"/>
      <c r="K38" s="4"/>
    </row>
    <row r="39" ht="15.75" customHeight="1">
      <c r="A39" s="4" t="s">
        <v>163</v>
      </c>
      <c r="B39" s="4" t="s">
        <v>53</v>
      </c>
      <c r="C39" s="4" t="s">
        <v>24</v>
      </c>
      <c r="D39" s="4" t="s">
        <v>164</v>
      </c>
      <c r="E39" s="4" t="s">
        <v>133</v>
      </c>
      <c r="F39" s="4" t="s">
        <v>27</v>
      </c>
      <c r="G39" s="4" t="s">
        <v>134</v>
      </c>
      <c r="H39" s="4" t="s">
        <v>19</v>
      </c>
      <c r="I39" s="4" t="s">
        <v>20</v>
      </c>
      <c r="J39" s="4"/>
      <c r="K39" s="4"/>
    </row>
    <row r="40" ht="15.75" customHeight="1">
      <c r="A40" s="4" t="s">
        <v>165</v>
      </c>
      <c r="B40" s="4"/>
      <c r="C40" s="4"/>
      <c r="D40" s="4" t="s">
        <v>166</v>
      </c>
      <c r="E40" s="4"/>
      <c r="F40" s="4" t="s">
        <v>167</v>
      </c>
      <c r="G40" s="4" t="s">
        <v>167</v>
      </c>
      <c r="H40" s="4" t="s">
        <v>168</v>
      </c>
      <c r="I40" s="4"/>
      <c r="J40" s="4"/>
      <c r="K40" s="4"/>
    </row>
    <row r="41" ht="15.75" customHeight="1">
      <c r="A41" s="4" t="s">
        <v>169</v>
      </c>
      <c r="B41" s="4" t="s">
        <v>153</v>
      </c>
      <c r="C41" s="4" t="s">
        <v>14</v>
      </c>
      <c r="D41" s="4" t="s">
        <v>170</v>
      </c>
      <c r="E41" s="4" t="s">
        <v>43</v>
      </c>
      <c r="F41" s="4" t="s">
        <v>27</v>
      </c>
      <c r="G41" s="4" t="s">
        <v>171</v>
      </c>
      <c r="H41" s="4" t="s">
        <v>172</v>
      </c>
      <c r="I41" s="4"/>
      <c r="J41" s="4"/>
      <c r="K41" s="4"/>
    </row>
    <row r="42" ht="15.75" customHeight="1">
      <c r="A42" s="4" t="s">
        <v>173</v>
      </c>
      <c r="B42" s="4" t="s">
        <v>153</v>
      </c>
      <c r="C42" s="4" t="s">
        <v>24</v>
      </c>
      <c r="D42" s="4" t="s">
        <v>174</v>
      </c>
      <c r="E42" s="4" t="s">
        <v>157</v>
      </c>
      <c r="F42" s="4" t="s">
        <v>27</v>
      </c>
      <c r="G42" s="4" t="s">
        <v>171</v>
      </c>
      <c r="H42" s="4" t="s">
        <v>172</v>
      </c>
      <c r="I42" s="4"/>
      <c r="J42" s="4"/>
      <c r="K42" s="4"/>
    </row>
    <row r="43" ht="15.75" customHeight="1">
      <c r="A43" s="4" t="s">
        <v>175</v>
      </c>
      <c r="B43" s="4" t="s">
        <v>13</v>
      </c>
      <c r="C43" s="4" t="s">
        <v>31</v>
      </c>
      <c r="D43" s="4" t="s">
        <v>176</v>
      </c>
      <c r="E43" s="4" t="s">
        <v>57</v>
      </c>
      <c r="F43" s="4" t="s">
        <v>27</v>
      </c>
      <c r="G43" s="4" t="s">
        <v>177</v>
      </c>
      <c r="H43" s="4" t="s">
        <v>40</v>
      </c>
      <c r="I43" s="4" t="s">
        <v>20</v>
      </c>
      <c r="J43" s="4" t="s">
        <v>21</v>
      </c>
      <c r="K43" s="4"/>
    </row>
    <row r="44" ht="15.75" customHeight="1">
      <c r="A44" s="4" t="s">
        <v>178</v>
      </c>
      <c r="B44" s="4" t="s">
        <v>53</v>
      </c>
      <c r="C44" s="4" t="s">
        <v>53</v>
      </c>
      <c r="D44" s="4" t="s">
        <v>179</v>
      </c>
      <c r="E44" s="4"/>
      <c r="F44" s="4" t="s">
        <v>180</v>
      </c>
      <c r="G44" s="4" t="s">
        <v>180</v>
      </c>
      <c r="H44" s="4" t="s">
        <v>64</v>
      </c>
      <c r="I44" s="4"/>
      <c r="J44" s="4"/>
      <c r="K44" s="4"/>
    </row>
    <row r="45" ht="15.75" customHeight="1">
      <c r="A45" s="4" t="s">
        <v>181</v>
      </c>
      <c r="B45" s="4" t="s">
        <v>21</v>
      </c>
      <c r="C45" s="4" t="s">
        <v>14</v>
      </c>
      <c r="D45" s="4" t="s">
        <v>182</v>
      </c>
      <c r="E45" s="4" t="s">
        <v>57</v>
      </c>
      <c r="F45" s="4" t="s">
        <v>71</v>
      </c>
      <c r="G45" s="4" t="s">
        <v>72</v>
      </c>
      <c r="H45" s="8" t="s">
        <v>73</v>
      </c>
      <c r="I45" s="4"/>
      <c r="J45" s="4" t="s">
        <v>21</v>
      </c>
      <c r="K45" s="4"/>
    </row>
    <row r="46" ht="15.75" customHeight="1">
      <c r="A46" s="4" t="s">
        <v>183</v>
      </c>
      <c r="B46" s="4" t="s">
        <v>21</v>
      </c>
      <c r="C46" s="4" t="s">
        <v>14</v>
      </c>
      <c r="D46" s="4" t="s">
        <v>184</v>
      </c>
      <c r="E46" s="4" t="s">
        <v>57</v>
      </c>
      <c r="F46" s="4" t="s">
        <v>71</v>
      </c>
      <c r="G46" s="4" t="s">
        <v>72</v>
      </c>
      <c r="H46" s="8" t="s">
        <v>73</v>
      </c>
      <c r="I46" s="4"/>
      <c r="J46" s="4" t="s">
        <v>21</v>
      </c>
      <c r="K46" s="4"/>
    </row>
    <row r="47" ht="15.75" customHeight="1">
      <c r="A47" s="4" t="s">
        <v>185</v>
      </c>
      <c r="B47" s="4" t="s">
        <v>30</v>
      </c>
      <c r="C47" s="4" t="s">
        <v>14</v>
      </c>
      <c r="D47" s="4" t="s">
        <v>186</v>
      </c>
      <c r="E47" s="4" t="s">
        <v>57</v>
      </c>
      <c r="F47" s="4" t="s">
        <v>71</v>
      </c>
      <c r="G47" s="4" t="s">
        <v>72</v>
      </c>
      <c r="H47" s="8" t="s">
        <v>73</v>
      </c>
      <c r="I47" s="4"/>
      <c r="J47" s="4" t="s">
        <v>30</v>
      </c>
      <c r="K47" s="4"/>
    </row>
    <row r="48" ht="15.75" customHeight="1">
      <c r="A48" s="4" t="s">
        <v>187</v>
      </c>
      <c r="B48" s="4" t="s">
        <v>53</v>
      </c>
      <c r="C48" s="4" t="s">
        <v>53</v>
      </c>
      <c r="D48" s="4" t="s">
        <v>188</v>
      </c>
      <c r="E48" s="4"/>
      <c r="F48" s="4" t="s">
        <v>189</v>
      </c>
      <c r="G48" s="4" t="s">
        <v>190</v>
      </c>
      <c r="H48" s="4" t="s">
        <v>191</v>
      </c>
      <c r="I48" s="4"/>
      <c r="J48" s="4"/>
      <c r="K48" s="4"/>
    </row>
    <row r="49" ht="15.75" customHeight="1">
      <c r="A49" s="4" t="s">
        <v>192</v>
      </c>
      <c r="B49" s="4" t="s">
        <v>53</v>
      </c>
      <c r="C49" s="4" t="s">
        <v>53</v>
      </c>
      <c r="D49" s="4" t="s">
        <v>193</v>
      </c>
      <c r="E49" s="4"/>
      <c r="F49" s="4" t="s">
        <v>27</v>
      </c>
      <c r="G49" s="4" t="s">
        <v>194</v>
      </c>
      <c r="H49" s="4" t="s">
        <v>53</v>
      </c>
      <c r="I49" s="4"/>
      <c r="J49" s="4"/>
      <c r="K49" s="4"/>
    </row>
    <row r="50" ht="15.75" customHeight="1">
      <c r="A50" s="4" t="s">
        <v>195</v>
      </c>
      <c r="B50" s="4" t="s">
        <v>153</v>
      </c>
      <c r="C50" s="4" t="s">
        <v>14</v>
      </c>
      <c r="D50" s="4" t="s">
        <v>196</v>
      </c>
      <c r="E50" s="4" t="s">
        <v>197</v>
      </c>
      <c r="F50" s="4" t="s">
        <v>198</v>
      </c>
      <c r="G50" s="4" t="s">
        <v>93</v>
      </c>
      <c r="H50" s="8" t="s">
        <v>199</v>
      </c>
      <c r="I50" s="4"/>
      <c r="J50" s="4" t="s">
        <v>153</v>
      </c>
      <c r="K50" s="4"/>
    </row>
    <row r="51" ht="15.75" customHeight="1">
      <c r="A51" s="4" t="s">
        <v>200</v>
      </c>
      <c r="B51" s="4" t="s">
        <v>53</v>
      </c>
      <c r="C51" s="4" t="s">
        <v>53</v>
      </c>
      <c r="D51" s="4" t="s">
        <v>201</v>
      </c>
      <c r="E51" s="4"/>
      <c r="F51" s="4" t="s">
        <v>202</v>
      </c>
      <c r="G51" s="4" t="s">
        <v>124</v>
      </c>
      <c r="H51" s="4"/>
      <c r="I51" s="4"/>
      <c r="J51" s="4"/>
      <c r="K51" s="4"/>
    </row>
    <row r="52" ht="15.75" customHeight="1">
      <c r="A52" s="4" t="s">
        <v>203</v>
      </c>
      <c r="B52" s="4" t="s">
        <v>21</v>
      </c>
      <c r="C52" s="4" t="s">
        <v>14</v>
      </c>
      <c r="D52" s="4" t="s">
        <v>204</v>
      </c>
      <c r="E52" s="4" t="s">
        <v>130</v>
      </c>
      <c r="F52" s="4" t="s">
        <v>92</v>
      </c>
      <c r="G52" s="4" t="s">
        <v>93</v>
      </c>
      <c r="H52" s="4" t="s">
        <v>205</v>
      </c>
      <c r="I52" s="4"/>
      <c r="J52" s="4" t="s">
        <v>30</v>
      </c>
      <c r="K52" s="4"/>
    </row>
    <row r="53" ht="15.75" customHeight="1">
      <c r="A53" s="4" t="s">
        <v>206</v>
      </c>
      <c r="B53" s="4"/>
      <c r="C53" s="4"/>
      <c r="D53" s="4" t="s">
        <v>207</v>
      </c>
      <c r="E53" s="4"/>
      <c r="F53" s="4" t="s">
        <v>49</v>
      </c>
      <c r="G53" s="4" t="s">
        <v>208</v>
      </c>
      <c r="H53" s="4"/>
      <c r="I53" s="4"/>
      <c r="J53" s="4"/>
      <c r="K53" s="4"/>
    </row>
    <row r="54" ht="15.75" customHeight="1">
      <c r="A54" s="4" t="s">
        <v>209</v>
      </c>
      <c r="B54" s="4"/>
      <c r="C54" s="4"/>
      <c r="D54" s="4" t="s">
        <v>210</v>
      </c>
      <c r="E54" s="4"/>
      <c r="F54" s="4" t="s">
        <v>49</v>
      </c>
      <c r="G54" s="4" t="s">
        <v>208</v>
      </c>
      <c r="H54" s="4"/>
      <c r="I54" s="4"/>
      <c r="J54" s="4"/>
      <c r="K54" s="4"/>
    </row>
    <row r="55" ht="15.75" customHeight="1">
      <c r="A55" s="4" t="s">
        <v>211</v>
      </c>
      <c r="B55" s="4" t="s">
        <v>53</v>
      </c>
      <c r="C55" s="4" t="s">
        <v>24</v>
      </c>
      <c r="D55" s="4" t="s">
        <v>212</v>
      </c>
      <c r="E55" s="4" t="s">
        <v>53</v>
      </c>
      <c r="F55" s="4" t="s">
        <v>27</v>
      </c>
      <c r="G55" s="4" t="s">
        <v>35</v>
      </c>
      <c r="H55" s="4" t="s">
        <v>19</v>
      </c>
      <c r="I55" s="6" t="s">
        <v>28</v>
      </c>
      <c r="J55" s="4"/>
      <c r="K55" s="4"/>
    </row>
    <row r="56" ht="15.75" customHeight="1">
      <c r="A56" s="4" t="s">
        <v>213</v>
      </c>
      <c r="B56" s="4"/>
      <c r="C56" s="4" t="s">
        <v>14</v>
      </c>
      <c r="D56" s="4" t="s">
        <v>214</v>
      </c>
      <c r="E56" s="4" t="s">
        <v>26</v>
      </c>
      <c r="F56" s="4" t="s">
        <v>53</v>
      </c>
      <c r="G56" s="4" t="s">
        <v>54</v>
      </c>
      <c r="H56" s="4" t="s">
        <v>53</v>
      </c>
      <c r="I56" s="4" t="s">
        <v>53</v>
      </c>
      <c r="J56" s="4"/>
      <c r="K56" s="4"/>
    </row>
    <row r="57" ht="15.75" customHeight="1">
      <c r="A57" s="4" t="s">
        <v>215</v>
      </c>
      <c r="B57" s="4" t="s">
        <v>53</v>
      </c>
      <c r="C57" s="4" t="s">
        <v>24</v>
      </c>
      <c r="D57" s="4" t="s">
        <v>216</v>
      </c>
      <c r="E57" s="4"/>
      <c r="F57" s="4" t="s">
        <v>49</v>
      </c>
      <c r="G57" s="4" t="s">
        <v>217</v>
      </c>
      <c r="H57" s="4"/>
      <c r="I57" s="4"/>
      <c r="J57" s="4"/>
      <c r="K57" s="4"/>
    </row>
    <row r="58" ht="15.75" customHeight="1">
      <c r="A58" s="4" t="s">
        <v>218</v>
      </c>
      <c r="B58" s="4" t="s">
        <v>13</v>
      </c>
      <c r="C58" s="4" t="s">
        <v>14</v>
      </c>
      <c r="D58" s="4" t="s">
        <v>219</v>
      </c>
      <c r="E58" s="4" t="s">
        <v>220</v>
      </c>
      <c r="F58" s="4" t="s">
        <v>221</v>
      </c>
      <c r="G58" s="4" t="s">
        <v>92</v>
      </c>
      <c r="H58" s="8" t="s">
        <v>94</v>
      </c>
      <c r="I58" s="8" t="s">
        <v>222</v>
      </c>
      <c r="J58" s="4" t="s">
        <v>13</v>
      </c>
      <c r="K58" s="4"/>
    </row>
    <row r="59" ht="15.75" customHeight="1">
      <c r="A59" s="4" t="s">
        <v>223</v>
      </c>
      <c r="B59" s="4"/>
      <c r="C59" s="4"/>
      <c r="D59" s="4" t="s">
        <v>224</v>
      </c>
      <c r="E59" s="4"/>
      <c r="F59" s="4"/>
      <c r="G59" s="4"/>
      <c r="H59" s="8"/>
      <c r="I59" s="8"/>
      <c r="J59" s="4"/>
      <c r="K59" s="4"/>
    </row>
    <row r="60" ht="15.75" customHeight="1">
      <c r="A60" s="4" t="s">
        <v>225</v>
      </c>
      <c r="B60" s="4"/>
      <c r="C60" s="4"/>
      <c r="D60" s="4" t="s">
        <v>226</v>
      </c>
      <c r="E60" s="4"/>
      <c r="F60" s="4"/>
      <c r="G60" s="4"/>
      <c r="H60" s="8"/>
      <c r="I60" s="8"/>
      <c r="J60" s="4"/>
      <c r="K60" s="4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