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11" i="1"/>
  <c r="AS11"/>
  <c r="AR11"/>
  <c r="AO11" s="1"/>
  <c r="AM11" s="1"/>
  <c r="AQ11"/>
  <c r="AT10"/>
  <c r="AS10"/>
  <c r="AR10"/>
  <c r="AQ10"/>
  <c r="AO10" s="1"/>
  <c r="AM10" s="1"/>
  <c r="AT9"/>
  <c r="AS9"/>
  <c r="AR9"/>
  <c r="AO9" s="1"/>
  <c r="AM9" s="1"/>
  <c r="AQ9"/>
  <c r="AT8"/>
  <c r="AS8"/>
  <c r="AR8"/>
  <c r="AQ8"/>
  <c r="AO8" s="1"/>
  <c r="AM8" s="1"/>
  <c r="AT7"/>
  <c r="AS7"/>
  <c r="AR7"/>
  <c r="AO7" s="1"/>
  <c r="AM7" s="1"/>
  <c r="AQ7"/>
  <c r="AT6"/>
  <c r="AS6"/>
  <c r="AR6"/>
  <c r="AQ6"/>
  <c r="AO6" s="1"/>
  <c r="AM6" s="1"/>
  <c r="AT5"/>
  <c r="AS5"/>
  <c r="AR5"/>
  <c r="AO5" s="1"/>
  <c r="AM5" s="1"/>
  <c r="AQ5"/>
  <c r="AT4"/>
  <c r="AS4"/>
  <c r="AR4"/>
  <c r="AQ4"/>
  <c r="AO4" s="1"/>
  <c r="AM4" s="1"/>
  <c r="AT3"/>
  <c r="AS3"/>
  <c r="AR3"/>
  <c r="AQ3"/>
  <c r="AO3" s="1"/>
  <c r="AM3" s="1"/>
  <c r="AT2"/>
  <c r="AS2"/>
  <c r="AR2"/>
  <c r="AQ2"/>
  <c r="AO2" s="1"/>
  <c r="AM2" s="1"/>
</calcChain>
</file>

<file path=xl/sharedStrings.xml><?xml version="1.0" encoding="utf-8"?>
<sst xmlns="http://schemas.openxmlformats.org/spreadsheetml/2006/main" count="208" uniqueCount="135">
  <si>
    <t>product_code</t>
  </si>
  <si>
    <t>name</t>
  </si>
  <si>
    <t>card_id</t>
  </si>
  <si>
    <t>mobile</t>
  </si>
  <si>
    <t>email</t>
  </si>
  <si>
    <t>city_code</t>
  </si>
  <si>
    <t>city_name</t>
  </si>
  <si>
    <t>now_indust_code</t>
  </si>
  <si>
    <t>now_indust_name</t>
  </si>
  <si>
    <t>work_age</t>
  </si>
  <si>
    <t>complete_degree</t>
  </si>
  <si>
    <t>cur_status</t>
  </si>
  <si>
    <t>upload_contact</t>
  </si>
  <si>
    <t>sns_friends_cnt</t>
  </si>
  <si>
    <t>sns_sd_friend_cnt</t>
  </si>
  <si>
    <t>sns_h_fans_cnt</t>
  </si>
  <si>
    <t>skill_tag</t>
  </si>
  <si>
    <t>certified_num</t>
  </si>
  <si>
    <t>title</t>
  </si>
  <si>
    <t>has_certified</t>
  </si>
  <si>
    <t>comp_name</t>
  </si>
  <si>
    <t>months</t>
  </si>
  <si>
    <t>salary</t>
  </si>
  <si>
    <t>work_start</t>
  </si>
  <si>
    <t>work_end</t>
  </si>
  <si>
    <t>industry</t>
  </si>
  <si>
    <t>industry_name</t>
  </si>
  <si>
    <t>dq</t>
  </si>
  <si>
    <t>dq_name</t>
  </si>
  <si>
    <t>school</t>
  </si>
  <si>
    <t>start</t>
  </si>
  <si>
    <t>end</t>
  </si>
  <si>
    <t>degree</t>
  </si>
  <si>
    <t>degree_name</t>
  </si>
  <si>
    <t>tz</t>
  </si>
  <si>
    <t>exp_res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</si>
  <si>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nter_res</t>
    </r>
  </si>
  <si>
    <t>industry_weight</t>
  </si>
  <si>
    <t>degree_weight</t>
  </si>
  <si>
    <t>is_working_weight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</si>
  <si>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alary_weight</t>
    </r>
  </si>
  <si>
    <t>24d00a7db67cefdbbd2cd2af59565c61</t>
  </si>
  <si>
    <t>璐璐1</t>
    <phoneticPr fontId="3" type="noConversion"/>
  </si>
  <si>
    <t>北京</t>
  </si>
  <si>
    <t>能源(电力/水利)</t>
  </si>
  <si>
    <t>在职</t>
  </si>
  <si>
    <t>预测</t>
  </si>
  <si>
    <t>Lead Project control</t>
  </si>
  <si>
    <t>GE Wuhan Boiler CO,. Ltd.</t>
  </si>
  <si>
    <t>北京朝阳</t>
  </si>
  <si>
    <t>北京理工</t>
  </si>
  <si>
    <t>硕士</t>
  </si>
  <si>
    <t>璐璐2</t>
    <phoneticPr fontId="3" type="noConversion"/>
  </si>
  <si>
    <t>132600198906251569</t>
    <phoneticPr fontId="3" type="noConversion"/>
  </si>
  <si>
    <t>123@164.com</t>
    <phoneticPr fontId="3" type="noConversion"/>
  </si>
  <si>
    <t>基金/证券/期货/投资</t>
  </si>
  <si>
    <t>矿业投资部总经理</t>
  </si>
  <si>
    <t>昆吾九鼎投资管理有限公司</t>
  </si>
  <si>
    <t>博士</t>
  </si>
  <si>
    <t>璐璐3</t>
    <phoneticPr fontId="3" type="noConversion"/>
  </si>
  <si>
    <t>132600198906251570</t>
    <phoneticPr fontId="3" type="noConversion"/>
  </si>
  <si>
    <t>影视/媒体/艺术/文化/出版</t>
  </si>
  <si>
    <t>副总裁</t>
  </si>
  <si>
    <t>永新华韵文化发展有限公司</t>
  </si>
  <si>
    <t>MBA/EMBA</t>
  </si>
  <si>
    <t>璐璐4</t>
    <phoneticPr fontId="3" type="noConversion"/>
  </si>
  <si>
    <t>132600198906251571</t>
    <phoneticPr fontId="3" type="noConversion"/>
  </si>
  <si>
    <t>123@166.com</t>
  </si>
  <si>
    <t>家具/家电</t>
  </si>
  <si>
    <t>高级经理</t>
  </si>
  <si>
    <t>苹果成都</t>
  </si>
  <si>
    <t>本科</t>
  </si>
  <si>
    <t>璐璐5</t>
    <phoneticPr fontId="3" type="noConversion"/>
  </si>
  <si>
    <t>132600198906251572</t>
    <phoneticPr fontId="3" type="noConversion"/>
  </si>
  <si>
    <t>政府/公共事业/非营利机构</t>
  </si>
  <si>
    <t>销售管理</t>
  </si>
  <si>
    <t>副主任科员</t>
  </si>
  <si>
    <t>某市某局</t>
  </si>
  <si>
    <t>璐璐6</t>
    <phoneticPr fontId="3" type="noConversion"/>
  </si>
  <si>
    <t>132600198906251573</t>
    <phoneticPr fontId="3" type="noConversion"/>
  </si>
  <si>
    <t>123@168.com</t>
  </si>
  <si>
    <t>互联网/移动互联网/电子商务</t>
  </si>
  <si>
    <t>CTO</t>
  </si>
  <si>
    <t>星火乐投信息服务有限公司</t>
  </si>
  <si>
    <t>璐璐7</t>
    <phoneticPr fontId="3" type="noConversion"/>
  </si>
  <si>
    <t>132600198906251574</t>
    <phoneticPr fontId="3" type="noConversion"/>
  </si>
  <si>
    <t>百货/批发/零售</t>
  </si>
  <si>
    <t>总经理</t>
  </si>
  <si>
    <t>北京联合志力经贸有限公司</t>
  </si>
  <si>
    <t>璐璐8</t>
    <phoneticPr fontId="3" type="noConversion"/>
  </si>
  <si>
    <t>132600198906251575</t>
    <phoneticPr fontId="3" type="noConversion"/>
  </si>
  <si>
    <t>123@170.com</t>
  </si>
  <si>
    <t>仪器/仪表/工业自动化/电气</t>
  </si>
  <si>
    <t>沟通技巧</t>
  </si>
  <si>
    <t>产品/方案总监</t>
  </si>
  <si>
    <t>XX</t>
  </si>
  <si>
    <t>璐璐9</t>
    <phoneticPr fontId="3" type="noConversion"/>
  </si>
  <si>
    <t>132600198906251576</t>
    <phoneticPr fontId="3" type="noConversion"/>
  </si>
  <si>
    <t>IT服务/系统集成</t>
  </si>
  <si>
    <t>企业文化</t>
  </si>
  <si>
    <t>软件研发事业部总经理</t>
  </si>
  <si>
    <t>日立解决方案(中国)有限公司</t>
  </si>
  <si>
    <t>璐璐x</t>
    <phoneticPr fontId="3" type="noConversion"/>
  </si>
  <si>
    <t>132600198906251577</t>
    <phoneticPr fontId="3" type="noConversion"/>
  </si>
  <si>
    <t>123@172.com</t>
  </si>
  <si>
    <t>营销副总裁/COO</t>
  </si>
  <si>
    <t>华夏五维文产控股/东方联众科技</t>
  </si>
  <si>
    <t>123@163.com</t>
    <phoneticPr fontId="1" type="noConversion"/>
  </si>
  <si>
    <t>123@165.com</t>
    <phoneticPr fontId="1" type="noConversion"/>
  </si>
  <si>
    <t>123@167.com</t>
    <phoneticPr fontId="1" type="noConversion"/>
  </si>
  <si>
    <t>123@169.com</t>
    <phoneticPr fontId="1" type="noConversion"/>
  </si>
  <si>
    <t>123@171.com</t>
    <phoneticPr fontId="1" type="noConversion"/>
  </si>
  <si>
    <t>18511116256</t>
    <phoneticPr fontId="3" type="noConversion"/>
  </si>
  <si>
    <t>18511116277</t>
    <phoneticPr fontId="3" type="noConversion"/>
  </si>
  <si>
    <t>18511116212</t>
    <phoneticPr fontId="3" type="noConversion"/>
  </si>
  <si>
    <t>18511116218</t>
    <phoneticPr fontId="3" type="noConversion"/>
  </si>
  <si>
    <t>18910592066</t>
    <phoneticPr fontId="3" type="noConversion"/>
  </si>
  <si>
    <t>18911970588</t>
    <phoneticPr fontId="3" type="noConversion"/>
  </si>
  <si>
    <t xml:space="preserve">13488898888 </t>
    <phoneticPr fontId="3" type="noConversion"/>
  </si>
  <si>
    <t>13901328888</t>
    <phoneticPr fontId="3" type="noConversion"/>
  </si>
  <si>
    <t>132600198906251568</t>
    <phoneticPr fontId="3" type="noConversion"/>
  </si>
  <si>
    <t>13311538888</t>
    <phoneticPr fontId="1" type="noConversion"/>
  </si>
  <si>
    <t>13901395838</t>
    <phoneticPr fontId="3" type="noConversion"/>
  </si>
  <si>
    <t>proposer_id</t>
    <phoneticPr fontId="1" type="noConversion"/>
  </si>
  <si>
    <t>24d00a7db67cefdbbd2cd2af59565c61</t>
    <phoneticPr fontId="1" type="noConversion"/>
  </si>
  <si>
    <t>24d00a7db67cefdbbd2cd2af59565c75</t>
  </si>
  <si>
    <t>24d00a7db67cefdbbd2cd2af59565c76</t>
  </si>
  <si>
    <t>24d00a7db67cefdbbd2cd2af59565c77</t>
  </si>
  <si>
    <t>24d00a7db67cefdbbd2cd2af59565c78</t>
  </si>
  <si>
    <t>24d00a7db67cefdbbd2cd2af59565c79</t>
  </si>
  <si>
    <t>24d00a7db67cefdbbd2cd2af59565c80</t>
  </si>
  <si>
    <t>24d00a7db67cefdbbd2cd2af59565c81</t>
  </si>
  <si>
    <t>24d00a7db67cefdbbd2cd2af59565c82</t>
  </si>
  <si>
    <t>24d00a7db67cefdbbd2cd2af59565c83</t>
  </si>
  <si>
    <t>24d00a7db67cefdbbd2cd2af59565c84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</si>
</sst>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76" fontId="0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49" fontId="4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@167.com" TargetMode="External"/><Relationship Id="rId3" Type="http://schemas.openxmlformats.org/officeDocument/2006/relationships/hyperlink" Target="mailto:123@164.com" TargetMode="External"/><Relationship Id="rId7" Type="http://schemas.openxmlformats.org/officeDocument/2006/relationships/hyperlink" Target="mailto:123@165.com" TargetMode="External"/><Relationship Id="rId2" Type="http://schemas.openxmlformats.org/officeDocument/2006/relationships/hyperlink" Target="mailto:123@164.com" TargetMode="External"/><Relationship Id="rId1" Type="http://schemas.openxmlformats.org/officeDocument/2006/relationships/hyperlink" Target="mailto:123@164.com" TargetMode="External"/><Relationship Id="rId6" Type="http://schemas.openxmlformats.org/officeDocument/2006/relationships/hyperlink" Target="mailto:123@163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23@164.com" TargetMode="External"/><Relationship Id="rId10" Type="http://schemas.openxmlformats.org/officeDocument/2006/relationships/hyperlink" Target="mailto:123@171.com" TargetMode="External"/><Relationship Id="rId4" Type="http://schemas.openxmlformats.org/officeDocument/2006/relationships/hyperlink" Target="mailto:123@164.com" TargetMode="External"/><Relationship Id="rId9" Type="http://schemas.openxmlformats.org/officeDocument/2006/relationships/hyperlink" Target="mailto:123@169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1"/>
  <sheetViews>
    <sheetView tabSelected="1" workbookViewId="0">
      <selection activeCell="J17" sqref="J17"/>
    </sheetView>
  </sheetViews>
  <sheetFormatPr defaultRowHeight="13.5"/>
  <cols>
    <col min="1" max="2" width="34.5" customWidth="1"/>
    <col min="3" max="3" width="6.75" customWidth="1"/>
    <col min="4" max="4" width="20.5" customWidth="1"/>
    <col min="5" max="5" width="13.25" customWidth="1"/>
    <col min="6" max="6" width="17" customWidth="1"/>
    <col min="7" max="7" width="11.5" customWidth="1"/>
    <col min="8" max="8" width="12.875" customWidth="1"/>
    <col min="9" max="9" width="16.375" customWidth="1"/>
    <col min="10" max="10" width="16" customWidth="1"/>
  </cols>
  <sheetData>
    <row r="1" spans="1:46" s="1" customFormat="1">
      <c r="A1" s="1" t="s">
        <v>0</v>
      </c>
      <c r="B1" s="10" t="s">
        <v>123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" t="s">
        <v>6</v>
      </c>
      <c r="I1" s="4" t="s">
        <v>7</v>
      </c>
      <c r="J1" s="5" t="s">
        <v>8</v>
      </c>
      <c r="K1" s="6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17</v>
      </c>
      <c r="W1" s="1" t="s">
        <v>20</v>
      </c>
      <c r="X1" s="3" t="s">
        <v>21</v>
      </c>
      <c r="Y1" s="7" t="s">
        <v>22</v>
      </c>
      <c r="Z1" s="2" t="s">
        <v>23</v>
      </c>
      <c r="AA1" s="8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2" t="s">
        <v>30</v>
      </c>
      <c r="AH1" s="2" t="s">
        <v>31</v>
      </c>
      <c r="AI1" s="8" t="s">
        <v>32</v>
      </c>
      <c r="AJ1" s="9" t="s">
        <v>33</v>
      </c>
      <c r="AK1" s="3" t="s">
        <v>34</v>
      </c>
      <c r="AL1" s="10"/>
      <c r="AM1" s="1" t="s">
        <v>35</v>
      </c>
      <c r="AO1" s="10" t="s">
        <v>36</v>
      </c>
      <c r="AP1" s="10"/>
      <c r="AQ1" s="10" t="s">
        <v>37</v>
      </c>
      <c r="AR1" s="10" t="s">
        <v>38</v>
      </c>
      <c r="AS1" s="10" t="s">
        <v>39</v>
      </c>
      <c r="AT1" s="1" t="s">
        <v>40</v>
      </c>
    </row>
    <row r="2" spans="1:46">
      <c r="A2" t="s">
        <v>124</v>
      </c>
      <c r="B2" t="s">
        <v>125</v>
      </c>
      <c r="C2" t="s">
        <v>42</v>
      </c>
      <c r="D2" s="11" t="s">
        <v>120</v>
      </c>
      <c r="E2" s="11" t="s">
        <v>121</v>
      </c>
      <c r="F2" s="13" t="s">
        <v>107</v>
      </c>
      <c r="G2">
        <v>200</v>
      </c>
      <c r="H2" t="s">
        <v>43</v>
      </c>
      <c r="I2">
        <v>330</v>
      </c>
      <c r="J2" t="s">
        <v>44</v>
      </c>
      <c r="K2">
        <v>11</v>
      </c>
      <c r="L2">
        <v>95</v>
      </c>
      <c r="M2" t="s">
        <v>45</v>
      </c>
      <c r="N2">
        <v>0</v>
      </c>
      <c r="O2">
        <v>1</v>
      </c>
      <c r="P2">
        <v>1194</v>
      </c>
      <c r="Q2">
        <v>31</v>
      </c>
      <c r="R2" t="s">
        <v>46</v>
      </c>
      <c r="S2">
        <v>0</v>
      </c>
      <c r="T2" t="s">
        <v>47</v>
      </c>
      <c r="U2">
        <v>0</v>
      </c>
      <c r="V2">
        <v>0</v>
      </c>
      <c r="W2" t="s">
        <v>48</v>
      </c>
      <c r="X2">
        <v>13</v>
      </c>
      <c r="Y2">
        <v>16000</v>
      </c>
      <c r="Z2">
        <v>201407</v>
      </c>
      <c r="AA2">
        <v>999999</v>
      </c>
      <c r="AB2">
        <v>330</v>
      </c>
      <c r="AC2" t="s">
        <v>44</v>
      </c>
      <c r="AD2" t="s">
        <v>43</v>
      </c>
      <c r="AE2" t="s">
        <v>49</v>
      </c>
      <c r="AF2" t="s">
        <v>50</v>
      </c>
      <c r="AG2">
        <v>201009</v>
      </c>
      <c r="AH2">
        <v>201406</v>
      </c>
      <c r="AI2">
        <v>30</v>
      </c>
      <c r="AJ2" t="s">
        <v>51</v>
      </c>
      <c r="AK2">
        <v>1</v>
      </c>
      <c r="AM2">
        <f>IF(AO2&gt;200000,200000,IF(AO2&lt;5300,5288,INT(AO2/100)*100))</f>
        <v>38300</v>
      </c>
      <c r="AO2">
        <f>Y2*12*AQ2*AR2*AS2*AT2</f>
        <v>38304</v>
      </c>
      <c r="AP2" s="12"/>
      <c r="AQ2">
        <f>IF(OR(I2=0,I2=20,I2=30,I2=70,I2=90,I2=120,I2=230,I2=250,I2=400,I2=470,I2=490),1,IF(OR(I2=10,I2=40,I2=130,I2=270),1.1,IF(OR(I2=60,I2=100,I2=80,I2=110,I2=140,I2=150,I2=170,I2=210,I2=260,I2=280,I2=380,I2=390,I2=420,I2=430,I2=440,I2=500,I2=510),1.05,IF(OR(I2=50,I2=160,I2=180,I2=190,I2=200,I2=220,I2=240,I2=290,I2=330,I2=340,I2=350,I2=410,I2=460),0.95,IF(OR(I2=300,I2=310,I2=320,I2=360,I2=370,I2=450,I2=480),0.9,0)))))</f>
        <v>0.95</v>
      </c>
      <c r="AR2" s="12">
        <f>IF(OR(AI2=5,AI2=10),1.1,IF(OR(AI2=20,AI2=30),1.05,IF(OR(AI2=40),1,IF(OR(AI2=50,AI2=60,AI2=70),0.95,IF(OR(AI2=80,AI2=90,AI2=999),0.9,0)))))</f>
        <v>1.05</v>
      </c>
      <c r="AS2" s="12">
        <f>IF(AA2=999999,1,0.9)</f>
        <v>1</v>
      </c>
      <c r="AT2" s="12">
        <f>IF(Y2*12&gt;200000,0.25,IF(Y2*12&gt;100000,0.2,0.15))</f>
        <v>0.2</v>
      </c>
    </row>
    <row r="3" spans="1:46">
      <c r="A3" t="s">
        <v>41</v>
      </c>
      <c r="B3" t="s">
        <v>126</v>
      </c>
      <c r="C3" t="s">
        <v>52</v>
      </c>
      <c r="D3" s="11" t="s">
        <v>53</v>
      </c>
      <c r="E3" s="11" t="s">
        <v>116</v>
      </c>
      <c r="F3" s="13" t="s">
        <v>54</v>
      </c>
      <c r="G3">
        <v>200</v>
      </c>
      <c r="H3" t="s">
        <v>43</v>
      </c>
      <c r="I3">
        <v>150</v>
      </c>
      <c r="J3" t="s">
        <v>55</v>
      </c>
      <c r="K3">
        <v>9</v>
      </c>
      <c r="L3">
        <v>80</v>
      </c>
      <c r="M3" t="s">
        <v>45</v>
      </c>
      <c r="N3">
        <v>0</v>
      </c>
      <c r="O3">
        <v>21</v>
      </c>
      <c r="P3">
        <v>1902</v>
      </c>
      <c r="Q3">
        <v>10</v>
      </c>
      <c r="R3">
        <v>0</v>
      </c>
      <c r="S3">
        <v>0</v>
      </c>
      <c r="T3" t="s">
        <v>56</v>
      </c>
      <c r="U3">
        <v>1</v>
      </c>
      <c r="V3">
        <v>3</v>
      </c>
      <c r="W3" t="s">
        <v>57</v>
      </c>
      <c r="X3">
        <v>12</v>
      </c>
      <c r="Y3">
        <v>62500</v>
      </c>
      <c r="Z3">
        <v>201407</v>
      </c>
      <c r="AA3">
        <v>999999</v>
      </c>
      <c r="AB3">
        <v>150</v>
      </c>
      <c r="AC3" t="s">
        <v>55</v>
      </c>
      <c r="AD3" t="s">
        <v>43</v>
      </c>
      <c r="AE3" t="s">
        <v>49</v>
      </c>
      <c r="AF3" t="s">
        <v>50</v>
      </c>
      <c r="AG3">
        <v>201009</v>
      </c>
      <c r="AH3">
        <v>201406</v>
      </c>
      <c r="AI3">
        <v>10</v>
      </c>
      <c r="AJ3" t="s">
        <v>58</v>
      </c>
      <c r="AK3">
        <v>1</v>
      </c>
      <c r="AM3">
        <f t="shared" ref="AM3:AM11" si="0">IF(AO3&gt;200000,200000,IF(AO3&lt;5300,5288,INT(AO3/100)*100))</f>
        <v>200000</v>
      </c>
      <c r="AO3">
        <f t="shared" ref="AO3:AO11" si="1">Y3*12*AQ3*AR3*AS3*AT3</f>
        <v>216562.50000000003</v>
      </c>
      <c r="AP3" s="12"/>
      <c r="AQ3">
        <f t="shared" ref="AQ3:AQ11" si="2">IF(OR(I3=0,I3=20,I3=30,I3=70,I3=90,I3=120,I3=230,I3=250,I3=400,I3=470,I3=490),1,IF(OR(I3=10,I3=40,I3=130,I3=270),1.1,IF(OR(I3=60,I3=100,I3=80,I3=110,I3=140,I3=150,I3=170,I3=210,I3=260,I3=280,I3=380,I3=390,I3=420,I3=430,I3=440,I3=500,I3=510),1.05,IF(OR(I3=50,I3=160,I3=180,I3=190,I3=200,I3=220,I3=240,I3=290,I3=330,I3=340,I3=350,I3=410,I3=460),0.95,IF(OR(I3=300,I3=310,I3=320,I3=360,I3=370,I3=450,I3=480),0.9,0)))))</f>
        <v>1.05</v>
      </c>
      <c r="AR3" s="12">
        <f t="shared" ref="AR3:AR11" si="3">IF(OR(AI3=5,AI3=10),1.1,IF(OR(AI3=20,AI3=30),1.05,IF(OR(AI3=40),1,IF(OR(AI3=50,AI3=60,AI3=70),0.95,IF(OR(AI3=80,AI3=90,AI3=999),0.9,0)))))</f>
        <v>1.1000000000000001</v>
      </c>
      <c r="AS3" s="12">
        <f t="shared" ref="AS3:AS11" si="4">IF(AA3=999999,1,0.9)</f>
        <v>1</v>
      </c>
      <c r="AT3" s="12">
        <f t="shared" ref="AT3:AT11" si="5">IF(Y3*12&gt;200000,0.25,IF(Y3*12&gt;100000,0.2,0.15))</f>
        <v>0.25</v>
      </c>
    </row>
    <row r="4" spans="1:46">
      <c r="A4" t="s">
        <v>41</v>
      </c>
      <c r="B4" t="s">
        <v>127</v>
      </c>
      <c r="C4" t="s">
        <v>59</v>
      </c>
      <c r="D4" s="11" t="s">
        <v>60</v>
      </c>
      <c r="E4" s="11" t="s">
        <v>117</v>
      </c>
      <c r="F4" s="13" t="s">
        <v>108</v>
      </c>
      <c r="G4">
        <v>200</v>
      </c>
      <c r="H4" t="s">
        <v>43</v>
      </c>
      <c r="I4">
        <v>170</v>
      </c>
      <c r="J4" t="s">
        <v>61</v>
      </c>
      <c r="K4">
        <v>14</v>
      </c>
      <c r="L4">
        <v>80</v>
      </c>
      <c r="M4" t="s">
        <v>45</v>
      </c>
      <c r="N4">
        <v>1</v>
      </c>
      <c r="O4">
        <v>12</v>
      </c>
      <c r="P4">
        <v>1294</v>
      </c>
      <c r="Q4">
        <v>281</v>
      </c>
      <c r="R4">
        <v>0</v>
      </c>
      <c r="S4">
        <v>0</v>
      </c>
      <c r="T4" t="s">
        <v>62</v>
      </c>
      <c r="U4">
        <v>0</v>
      </c>
      <c r="V4">
        <v>0</v>
      </c>
      <c r="W4" t="s">
        <v>63</v>
      </c>
      <c r="X4">
        <v>12</v>
      </c>
      <c r="Y4">
        <v>7000</v>
      </c>
      <c r="Z4">
        <v>201608</v>
      </c>
      <c r="AA4">
        <v>999999</v>
      </c>
      <c r="AB4">
        <v>170</v>
      </c>
      <c r="AC4" t="s">
        <v>61</v>
      </c>
      <c r="AD4" t="s">
        <v>43</v>
      </c>
      <c r="AE4" t="s">
        <v>49</v>
      </c>
      <c r="AF4" t="s">
        <v>50</v>
      </c>
      <c r="AG4">
        <v>201009</v>
      </c>
      <c r="AH4">
        <v>201406</v>
      </c>
      <c r="AI4">
        <v>20</v>
      </c>
      <c r="AJ4" t="s">
        <v>64</v>
      </c>
      <c r="AK4">
        <v>1</v>
      </c>
      <c r="AM4">
        <f t="shared" si="0"/>
        <v>13800</v>
      </c>
      <c r="AO4">
        <f t="shared" si="1"/>
        <v>13891.5</v>
      </c>
      <c r="AP4" s="12"/>
      <c r="AQ4">
        <f t="shared" si="2"/>
        <v>1.05</v>
      </c>
      <c r="AR4" s="12">
        <f t="shared" si="3"/>
        <v>1.05</v>
      </c>
      <c r="AS4" s="12">
        <f t="shared" si="4"/>
        <v>1</v>
      </c>
      <c r="AT4" s="12">
        <f t="shared" si="5"/>
        <v>0.15</v>
      </c>
    </row>
    <row r="5" spans="1:46">
      <c r="A5" t="s">
        <v>41</v>
      </c>
      <c r="B5" t="s">
        <v>128</v>
      </c>
      <c r="C5" t="s">
        <v>65</v>
      </c>
      <c r="D5" s="11" t="s">
        <v>66</v>
      </c>
      <c r="E5" s="11" t="s">
        <v>112</v>
      </c>
      <c r="F5" s="13" t="s">
        <v>67</v>
      </c>
      <c r="G5">
        <v>200</v>
      </c>
      <c r="H5" t="s">
        <v>43</v>
      </c>
      <c r="I5">
        <v>210</v>
      </c>
      <c r="J5" t="s">
        <v>68</v>
      </c>
      <c r="K5">
        <v>17</v>
      </c>
      <c r="L5">
        <v>95</v>
      </c>
      <c r="M5" t="s">
        <v>45</v>
      </c>
      <c r="N5">
        <v>1</v>
      </c>
      <c r="O5">
        <v>10</v>
      </c>
      <c r="P5">
        <v>230</v>
      </c>
      <c r="Q5">
        <v>41</v>
      </c>
      <c r="R5">
        <v>0</v>
      </c>
      <c r="S5">
        <v>0</v>
      </c>
      <c r="T5" t="s">
        <v>69</v>
      </c>
      <c r="U5">
        <v>0</v>
      </c>
      <c r="V5">
        <v>0</v>
      </c>
      <c r="W5" t="s">
        <v>70</v>
      </c>
      <c r="X5">
        <v>13</v>
      </c>
      <c r="Y5">
        <v>73200</v>
      </c>
      <c r="Z5">
        <v>201311</v>
      </c>
      <c r="AA5">
        <v>999999</v>
      </c>
      <c r="AB5">
        <v>210</v>
      </c>
      <c r="AC5" t="s">
        <v>68</v>
      </c>
      <c r="AD5" t="s">
        <v>43</v>
      </c>
      <c r="AE5" t="s">
        <v>49</v>
      </c>
      <c r="AF5" t="s">
        <v>50</v>
      </c>
      <c r="AG5">
        <v>201009</v>
      </c>
      <c r="AH5">
        <v>201406</v>
      </c>
      <c r="AI5">
        <v>40</v>
      </c>
      <c r="AJ5" t="s">
        <v>71</v>
      </c>
      <c r="AK5">
        <v>1</v>
      </c>
      <c r="AM5">
        <f t="shared" si="0"/>
        <v>200000</v>
      </c>
      <c r="AO5">
        <f t="shared" si="1"/>
        <v>230580</v>
      </c>
      <c r="AP5" s="12"/>
      <c r="AQ5">
        <f t="shared" si="2"/>
        <v>1.05</v>
      </c>
      <c r="AR5" s="12">
        <f t="shared" si="3"/>
        <v>1</v>
      </c>
      <c r="AS5" s="12">
        <f t="shared" si="4"/>
        <v>1</v>
      </c>
      <c r="AT5" s="12">
        <f t="shared" si="5"/>
        <v>0.25</v>
      </c>
    </row>
    <row r="6" spans="1:46">
      <c r="A6" t="s">
        <v>41</v>
      </c>
      <c r="B6" t="s">
        <v>129</v>
      </c>
      <c r="C6" t="s">
        <v>72</v>
      </c>
      <c r="D6" s="11" t="s">
        <v>73</v>
      </c>
      <c r="E6" s="11" t="s">
        <v>113</v>
      </c>
      <c r="F6" s="13" t="s">
        <v>109</v>
      </c>
      <c r="G6">
        <v>200</v>
      </c>
      <c r="H6" t="s">
        <v>43</v>
      </c>
      <c r="I6">
        <v>390</v>
      </c>
      <c r="J6" t="s">
        <v>74</v>
      </c>
      <c r="K6">
        <v>35</v>
      </c>
      <c r="L6">
        <v>100</v>
      </c>
      <c r="M6" t="s">
        <v>45</v>
      </c>
      <c r="N6">
        <v>0</v>
      </c>
      <c r="O6">
        <v>1</v>
      </c>
      <c r="P6">
        <v>98</v>
      </c>
      <c r="Q6">
        <v>6</v>
      </c>
      <c r="R6" t="s">
        <v>75</v>
      </c>
      <c r="S6">
        <v>0</v>
      </c>
      <c r="T6" t="s">
        <v>76</v>
      </c>
      <c r="U6">
        <v>0</v>
      </c>
      <c r="V6">
        <v>0</v>
      </c>
      <c r="W6" t="s">
        <v>77</v>
      </c>
      <c r="X6">
        <v>12</v>
      </c>
      <c r="Y6">
        <v>4000</v>
      </c>
      <c r="Z6">
        <v>200501</v>
      </c>
      <c r="AA6">
        <v>999999</v>
      </c>
      <c r="AB6">
        <v>390</v>
      </c>
      <c r="AC6" t="s">
        <v>74</v>
      </c>
      <c r="AD6" t="s">
        <v>43</v>
      </c>
      <c r="AE6" t="s">
        <v>49</v>
      </c>
      <c r="AF6" t="s">
        <v>50</v>
      </c>
      <c r="AG6">
        <v>201009</v>
      </c>
      <c r="AH6">
        <v>201406</v>
      </c>
      <c r="AI6">
        <v>40</v>
      </c>
      <c r="AJ6" t="s">
        <v>71</v>
      </c>
      <c r="AK6">
        <v>0</v>
      </c>
      <c r="AM6">
        <f t="shared" si="0"/>
        <v>7500</v>
      </c>
      <c r="AO6">
        <f t="shared" si="1"/>
        <v>7560</v>
      </c>
      <c r="AP6" s="12"/>
      <c r="AQ6">
        <f t="shared" si="2"/>
        <v>1.05</v>
      </c>
      <c r="AR6" s="12">
        <f t="shared" si="3"/>
        <v>1</v>
      </c>
      <c r="AS6" s="12">
        <f t="shared" si="4"/>
        <v>1</v>
      </c>
      <c r="AT6" s="12">
        <f t="shared" si="5"/>
        <v>0.15</v>
      </c>
    </row>
    <row r="7" spans="1:46">
      <c r="A7" t="s">
        <v>41</v>
      </c>
      <c r="B7" t="s">
        <v>130</v>
      </c>
      <c r="C7" t="s">
        <v>78</v>
      </c>
      <c r="D7" s="11" t="s">
        <v>79</v>
      </c>
      <c r="E7" s="11" t="s">
        <v>114</v>
      </c>
      <c r="F7" s="13" t="s">
        <v>80</v>
      </c>
      <c r="G7">
        <v>200</v>
      </c>
      <c r="H7" t="s">
        <v>43</v>
      </c>
      <c r="I7">
        <v>40</v>
      </c>
      <c r="J7" t="s">
        <v>81</v>
      </c>
      <c r="K7">
        <v>16</v>
      </c>
      <c r="L7">
        <v>80</v>
      </c>
      <c r="M7" t="s">
        <v>45</v>
      </c>
      <c r="N7">
        <v>1</v>
      </c>
      <c r="O7">
        <v>36</v>
      </c>
      <c r="P7">
        <v>14776</v>
      </c>
      <c r="Q7">
        <v>142</v>
      </c>
      <c r="R7">
        <v>0</v>
      </c>
      <c r="S7">
        <v>0</v>
      </c>
      <c r="T7" t="s">
        <v>82</v>
      </c>
      <c r="U7">
        <v>0</v>
      </c>
      <c r="V7">
        <v>0</v>
      </c>
      <c r="W7" t="s">
        <v>83</v>
      </c>
      <c r="X7">
        <v>14</v>
      </c>
      <c r="Y7">
        <v>55000</v>
      </c>
      <c r="Z7">
        <v>201607</v>
      </c>
      <c r="AA7">
        <v>999999</v>
      </c>
      <c r="AB7">
        <v>40</v>
      </c>
      <c r="AC7" t="s">
        <v>81</v>
      </c>
      <c r="AD7" t="s">
        <v>43</v>
      </c>
      <c r="AE7" t="s">
        <v>49</v>
      </c>
      <c r="AF7" t="s">
        <v>50</v>
      </c>
      <c r="AG7">
        <v>201009</v>
      </c>
      <c r="AH7">
        <v>201406</v>
      </c>
      <c r="AI7">
        <v>40</v>
      </c>
      <c r="AJ7" t="s">
        <v>71</v>
      </c>
      <c r="AK7">
        <v>1</v>
      </c>
      <c r="AM7">
        <f t="shared" si="0"/>
        <v>181500</v>
      </c>
      <c r="AO7">
        <f t="shared" si="1"/>
        <v>181500.00000000003</v>
      </c>
      <c r="AP7" s="12"/>
      <c r="AQ7">
        <f t="shared" si="2"/>
        <v>1.1000000000000001</v>
      </c>
      <c r="AR7" s="12">
        <f t="shared" si="3"/>
        <v>1</v>
      </c>
      <c r="AS7" s="12">
        <f t="shared" si="4"/>
        <v>1</v>
      </c>
      <c r="AT7" s="12">
        <f t="shared" si="5"/>
        <v>0.25</v>
      </c>
    </row>
    <row r="8" spans="1:46">
      <c r="A8" t="s">
        <v>41</v>
      </c>
      <c r="B8" t="s">
        <v>131</v>
      </c>
      <c r="C8" t="s">
        <v>84</v>
      </c>
      <c r="D8" s="11" t="s">
        <v>85</v>
      </c>
      <c r="E8" s="11" t="s">
        <v>115</v>
      </c>
      <c r="F8" s="13" t="s">
        <v>110</v>
      </c>
      <c r="G8">
        <v>200</v>
      </c>
      <c r="H8" t="s">
        <v>43</v>
      </c>
      <c r="I8">
        <v>240</v>
      </c>
      <c r="J8" t="s">
        <v>86</v>
      </c>
      <c r="K8">
        <v>26</v>
      </c>
      <c r="L8">
        <v>70</v>
      </c>
      <c r="M8" t="s">
        <v>45</v>
      </c>
      <c r="N8">
        <v>1</v>
      </c>
      <c r="O8">
        <v>27</v>
      </c>
      <c r="P8">
        <v>3232</v>
      </c>
      <c r="Q8">
        <v>11</v>
      </c>
      <c r="R8">
        <v>0</v>
      </c>
      <c r="S8">
        <v>0</v>
      </c>
      <c r="T8" t="s">
        <v>87</v>
      </c>
      <c r="U8">
        <v>0</v>
      </c>
      <c r="V8">
        <v>0</v>
      </c>
      <c r="W8" t="s">
        <v>88</v>
      </c>
      <c r="X8">
        <v>12</v>
      </c>
      <c r="Y8">
        <v>20000</v>
      </c>
      <c r="Z8">
        <v>201507</v>
      </c>
      <c r="AA8">
        <v>999999</v>
      </c>
      <c r="AB8">
        <v>240</v>
      </c>
      <c r="AC8" t="s">
        <v>86</v>
      </c>
      <c r="AD8" t="s">
        <v>43</v>
      </c>
      <c r="AE8" t="s">
        <v>49</v>
      </c>
      <c r="AF8" t="s">
        <v>50</v>
      </c>
      <c r="AG8">
        <v>201009</v>
      </c>
      <c r="AH8">
        <v>201406</v>
      </c>
      <c r="AI8">
        <v>20</v>
      </c>
      <c r="AJ8" t="s">
        <v>64</v>
      </c>
      <c r="AK8">
        <v>1</v>
      </c>
      <c r="AM8">
        <f t="shared" si="0"/>
        <v>59800</v>
      </c>
      <c r="AO8">
        <f t="shared" si="1"/>
        <v>59850</v>
      </c>
      <c r="AP8" s="12"/>
      <c r="AQ8">
        <f t="shared" si="2"/>
        <v>0.95</v>
      </c>
      <c r="AR8" s="12">
        <f t="shared" si="3"/>
        <v>1.05</v>
      </c>
      <c r="AS8" s="12">
        <f t="shared" si="4"/>
        <v>1</v>
      </c>
      <c r="AT8" s="12">
        <f t="shared" si="5"/>
        <v>0.25</v>
      </c>
    </row>
    <row r="9" spans="1:46">
      <c r="A9" t="s">
        <v>41</v>
      </c>
      <c r="B9" t="s">
        <v>132</v>
      </c>
      <c r="C9" t="s">
        <v>89</v>
      </c>
      <c r="D9" s="11" t="s">
        <v>90</v>
      </c>
      <c r="E9" s="11" t="s">
        <v>118</v>
      </c>
      <c r="F9" s="13" t="s">
        <v>91</v>
      </c>
      <c r="G9">
        <v>200</v>
      </c>
      <c r="H9" t="s">
        <v>43</v>
      </c>
      <c r="I9">
        <v>340</v>
      </c>
      <c r="J9" t="s">
        <v>92</v>
      </c>
      <c r="K9">
        <v>18</v>
      </c>
      <c r="L9">
        <v>100</v>
      </c>
      <c r="M9" t="s">
        <v>45</v>
      </c>
      <c r="N9">
        <v>0</v>
      </c>
      <c r="O9">
        <v>18</v>
      </c>
      <c r="P9">
        <v>7145</v>
      </c>
      <c r="Q9">
        <v>202</v>
      </c>
      <c r="R9" t="s">
        <v>93</v>
      </c>
      <c r="S9">
        <v>0</v>
      </c>
      <c r="T9" t="s">
        <v>94</v>
      </c>
      <c r="U9">
        <v>0</v>
      </c>
      <c r="V9">
        <v>0</v>
      </c>
      <c r="W9" t="s">
        <v>95</v>
      </c>
      <c r="X9">
        <v>13</v>
      </c>
      <c r="Y9">
        <v>40000</v>
      </c>
      <c r="Z9">
        <v>201601</v>
      </c>
      <c r="AA9">
        <v>999999</v>
      </c>
      <c r="AB9">
        <v>340</v>
      </c>
      <c r="AC9" t="s">
        <v>92</v>
      </c>
      <c r="AD9" t="s">
        <v>43</v>
      </c>
      <c r="AE9" t="s">
        <v>49</v>
      </c>
      <c r="AF9" t="s">
        <v>50</v>
      </c>
      <c r="AG9">
        <v>201009</v>
      </c>
      <c r="AH9">
        <v>201406</v>
      </c>
      <c r="AI9">
        <v>30</v>
      </c>
      <c r="AJ9" t="s">
        <v>51</v>
      </c>
      <c r="AK9">
        <v>1</v>
      </c>
      <c r="AM9">
        <f t="shared" si="0"/>
        <v>119700</v>
      </c>
      <c r="AO9">
        <f t="shared" si="1"/>
        <v>119700</v>
      </c>
      <c r="AP9" s="12"/>
      <c r="AQ9">
        <f t="shared" si="2"/>
        <v>0.95</v>
      </c>
      <c r="AR9" s="12">
        <f t="shared" si="3"/>
        <v>1.05</v>
      </c>
      <c r="AS9" s="12">
        <f t="shared" si="4"/>
        <v>1</v>
      </c>
      <c r="AT9" s="12">
        <f t="shared" si="5"/>
        <v>0.25</v>
      </c>
    </row>
    <row r="10" spans="1:46">
      <c r="A10" t="s">
        <v>41</v>
      </c>
      <c r="B10" t="s">
        <v>133</v>
      </c>
      <c r="C10" t="s">
        <v>96</v>
      </c>
      <c r="D10" s="11" t="s">
        <v>97</v>
      </c>
      <c r="E10" s="11" t="s">
        <v>122</v>
      </c>
      <c r="F10" s="13" t="s">
        <v>111</v>
      </c>
      <c r="G10">
        <v>200</v>
      </c>
      <c r="H10" t="s">
        <v>43</v>
      </c>
      <c r="I10">
        <v>30</v>
      </c>
      <c r="J10" t="s">
        <v>98</v>
      </c>
      <c r="K10">
        <v>15</v>
      </c>
      <c r="L10">
        <v>80</v>
      </c>
      <c r="M10" t="s">
        <v>45</v>
      </c>
      <c r="N10">
        <v>1</v>
      </c>
      <c r="O10">
        <v>8</v>
      </c>
      <c r="P10">
        <v>3031</v>
      </c>
      <c r="Q10">
        <v>42</v>
      </c>
      <c r="R10" t="s">
        <v>99</v>
      </c>
      <c r="S10">
        <v>0</v>
      </c>
      <c r="T10" t="s">
        <v>100</v>
      </c>
      <c r="U10">
        <v>0</v>
      </c>
      <c r="V10">
        <v>0</v>
      </c>
      <c r="W10" t="s">
        <v>101</v>
      </c>
      <c r="X10">
        <v>12</v>
      </c>
      <c r="Y10">
        <v>50000</v>
      </c>
      <c r="Z10">
        <v>201203</v>
      </c>
      <c r="AA10">
        <v>201503</v>
      </c>
      <c r="AB10">
        <v>30</v>
      </c>
      <c r="AC10" t="s">
        <v>98</v>
      </c>
      <c r="AD10" t="s">
        <v>43</v>
      </c>
      <c r="AE10" t="s">
        <v>49</v>
      </c>
      <c r="AF10" t="s">
        <v>50</v>
      </c>
      <c r="AG10">
        <v>201009</v>
      </c>
      <c r="AH10">
        <v>201406</v>
      </c>
      <c r="AI10">
        <v>40</v>
      </c>
      <c r="AJ10" t="s">
        <v>71</v>
      </c>
      <c r="AK10">
        <v>1</v>
      </c>
      <c r="AM10">
        <f t="shared" si="0"/>
        <v>135000</v>
      </c>
      <c r="AO10">
        <f t="shared" si="1"/>
        <v>135000</v>
      </c>
      <c r="AP10" s="12"/>
      <c r="AQ10">
        <f t="shared" si="2"/>
        <v>1</v>
      </c>
      <c r="AR10" s="12">
        <f t="shared" si="3"/>
        <v>1</v>
      </c>
      <c r="AS10" s="12">
        <f t="shared" si="4"/>
        <v>0.9</v>
      </c>
      <c r="AT10" s="12">
        <f t="shared" si="5"/>
        <v>0.25</v>
      </c>
    </row>
    <row r="11" spans="1:46">
      <c r="A11" t="s">
        <v>41</v>
      </c>
      <c r="B11" t="s">
        <v>134</v>
      </c>
      <c r="C11" t="s">
        <v>102</v>
      </c>
      <c r="D11" s="11" t="s">
        <v>103</v>
      </c>
      <c r="E11" s="11" t="s">
        <v>119</v>
      </c>
      <c r="F11" s="13" t="s">
        <v>104</v>
      </c>
      <c r="G11">
        <v>200</v>
      </c>
      <c r="H11" t="s">
        <v>43</v>
      </c>
      <c r="I11">
        <v>170</v>
      </c>
      <c r="J11" t="s">
        <v>61</v>
      </c>
      <c r="K11">
        <v>19</v>
      </c>
      <c r="L11">
        <v>100</v>
      </c>
      <c r="M11" t="s">
        <v>45</v>
      </c>
      <c r="N11">
        <v>0</v>
      </c>
      <c r="O11">
        <v>22</v>
      </c>
      <c r="P11">
        <v>10071</v>
      </c>
      <c r="Q11">
        <v>191</v>
      </c>
      <c r="R11" t="s">
        <v>99</v>
      </c>
      <c r="S11">
        <v>0</v>
      </c>
      <c r="T11" t="s">
        <v>105</v>
      </c>
      <c r="U11">
        <v>0</v>
      </c>
      <c r="V11">
        <v>0</v>
      </c>
      <c r="W11" t="s">
        <v>106</v>
      </c>
      <c r="X11">
        <v>13</v>
      </c>
      <c r="Y11">
        <v>40000</v>
      </c>
      <c r="Z11">
        <v>201408</v>
      </c>
      <c r="AA11">
        <v>999999</v>
      </c>
      <c r="AB11">
        <v>170</v>
      </c>
      <c r="AC11" t="s">
        <v>61</v>
      </c>
      <c r="AD11" t="s">
        <v>43</v>
      </c>
      <c r="AE11" t="s">
        <v>49</v>
      </c>
      <c r="AF11" t="s">
        <v>50</v>
      </c>
      <c r="AG11">
        <v>201009</v>
      </c>
      <c r="AH11">
        <v>201406</v>
      </c>
      <c r="AI11">
        <v>40</v>
      </c>
      <c r="AJ11" t="s">
        <v>71</v>
      </c>
      <c r="AK11">
        <v>0</v>
      </c>
      <c r="AM11">
        <f t="shared" si="0"/>
        <v>126000</v>
      </c>
      <c r="AO11">
        <f t="shared" si="1"/>
        <v>126000</v>
      </c>
      <c r="AP11" s="12"/>
      <c r="AQ11">
        <f t="shared" si="2"/>
        <v>1.05</v>
      </c>
      <c r="AR11" s="12">
        <f t="shared" si="3"/>
        <v>1</v>
      </c>
      <c r="AS11" s="12">
        <f t="shared" si="4"/>
        <v>1</v>
      </c>
      <c r="AT11" s="12">
        <f t="shared" si="5"/>
        <v>0.25</v>
      </c>
    </row>
  </sheetData>
  <phoneticPr fontId="1" type="noConversion"/>
  <hyperlinks>
    <hyperlink ref="F3" r:id="rId1"/>
    <hyperlink ref="F5" r:id="rId2" display="123@164.com"/>
    <hyperlink ref="F7" r:id="rId3" display="123@164.com"/>
    <hyperlink ref="F9" r:id="rId4" display="123@164.com"/>
    <hyperlink ref="F11" r:id="rId5" display="123@164.com"/>
    <hyperlink ref="F2" r:id="rId6"/>
    <hyperlink ref="F4" r:id="rId7"/>
    <hyperlink ref="F6" r:id="rId8"/>
    <hyperlink ref="F8" r:id="rId9"/>
    <hyperlink ref="F10" r:id="rId10"/>
  </hyperlinks>
  <pageMargins left="0.7" right="0.7" top="0.75" bottom="0.75" header="0.3" footer="0.3"/>
  <pageSetup paperSize="9" orientation="portrait" horizontalDpi="200" verticalDpi="200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2017-03-10T08:04:55Z</dcterms:modified>
</cp:coreProperties>
</file>