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ivyanshu\Documents\DA practise\module 1 excel\Crowdfunding Analysis\"/>
    </mc:Choice>
  </mc:AlternateContent>
  <bookViews>
    <workbookView xWindow="0" yWindow="465" windowWidth="26760" windowHeight="13575"/>
  </bookViews>
  <sheets>
    <sheet name="Kickstarter Data" sheetId="1" r:id="rId1"/>
    <sheet name="Descriptive Statistics" sheetId="12" r:id="rId2"/>
    <sheet name="Sub Category Statistics" sheetId="6" r:id="rId3"/>
    <sheet name="Category Statistics" sheetId="5" r:id="rId4"/>
    <sheet name="Outcome Start date" sheetId="7" r:id="rId5"/>
    <sheet name="GB Musical Chart" sheetId="20" r:id="rId6"/>
    <sheet name="Edinburgh Research" sheetId="9" r:id="rId7"/>
    <sheet name="Failed US Kickstarters" sheetId="11" r:id="rId8"/>
    <sheet name="Successful US Kickstarters" sheetId="10" r:id="rId9"/>
    <sheet name="Failed US Indie Rock" sheetId="16" r:id="rId10"/>
    <sheet name="Successful US Indie Rock" sheetId="14" r:id="rId11"/>
    <sheet name="Failed US Wearables KS" sheetId="13" r:id="rId12"/>
    <sheet name="Successful US Wearables" sheetId="15" r:id="rId13"/>
    <sheet name="GB Musical" sheetId="19" r:id="rId14"/>
  </sheets>
  <definedNames>
    <definedName name="_xlnm._FilterDatabase" localSheetId="0" hidden="1">'Kickstarter Data'!$A$1:$T$4115</definedName>
    <definedName name="_xlchart.v1.0" hidden="1">'GB Musical'!$D$1</definedName>
    <definedName name="_xlchart.v1.1" hidden="1">'GB Musical'!$D$2:$D$27</definedName>
    <definedName name="_xlchart.v1.2" hidden="1">'GB Musical'!$E$1</definedName>
    <definedName name="_xlchart.v1.3" hidden="1">'GB Musical'!$E$2:$E$27</definedName>
    <definedName name="_xlchart.v1.4" hidden="1">'GB Musical'!$D$1</definedName>
    <definedName name="_xlchart.v1.5" hidden="1">'GB Musical'!$D$2:$D$27</definedName>
    <definedName name="_xlchart.v1.6" hidden="1">'GB Musical'!$E$1</definedName>
    <definedName name="_xlchart.v1.7" hidden="1">'GB Musical'!$E$2:$E$27</definedName>
  </definedNames>
  <calcPr calcId="162913"/>
  <pivotCaches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5" i="12" l="1"/>
  <c r="L14" i="12"/>
  <c r="L13" i="12"/>
  <c r="K15" i="12"/>
  <c r="K14" i="12"/>
  <c r="K13" i="12"/>
  <c r="L9" i="12"/>
  <c r="L8" i="12"/>
  <c r="L7" i="12"/>
  <c r="L6" i="12"/>
  <c r="K9" i="12"/>
  <c r="K8" i="12"/>
  <c r="K7" i="12"/>
  <c r="K6" i="12"/>
  <c r="H15" i="12"/>
  <c r="H14" i="12"/>
  <c r="H13" i="12"/>
  <c r="G16" i="12"/>
  <c r="G15" i="12"/>
  <c r="G14" i="12"/>
  <c r="G13" i="12"/>
  <c r="H9" i="12"/>
  <c r="H8" i="12"/>
  <c r="H7" i="12"/>
  <c r="H6" i="12"/>
  <c r="G9" i="12"/>
  <c r="G8" i="12"/>
  <c r="G7" i="12"/>
  <c r="G6" i="12"/>
  <c r="D16" i="12"/>
  <c r="D15" i="12"/>
  <c r="D14" i="12"/>
  <c r="D13" i="12"/>
  <c r="C16" i="12"/>
  <c r="C15" i="12"/>
  <c r="C14" i="12"/>
  <c r="C13" i="12"/>
  <c r="D8" i="12"/>
  <c r="D7" i="12"/>
  <c r="D6" i="12"/>
  <c r="C9" i="12"/>
  <c r="C8" i="12"/>
  <c r="C7" i="12"/>
  <c r="C6" i="12"/>
  <c r="L12" i="12"/>
  <c r="L11" i="12"/>
  <c r="K12" i="12"/>
  <c r="K11" i="12"/>
  <c r="L5" i="12"/>
  <c r="L4" i="12"/>
  <c r="K5" i="12"/>
  <c r="K4" i="12"/>
  <c r="H12" i="12"/>
  <c r="H11" i="12"/>
  <c r="H5" i="12"/>
  <c r="H4" i="12"/>
  <c r="G12" i="12"/>
  <c r="G11" i="12"/>
  <c r="G5" i="12"/>
  <c r="G4" i="12"/>
  <c r="D12" i="12"/>
  <c r="C12" i="12"/>
  <c r="D5" i="12"/>
  <c r="C5" i="12"/>
  <c r="D11" i="12"/>
  <c r="C11" i="12"/>
  <c r="D4" i="12"/>
  <c r="C4" i="12"/>
  <c r="C2" i="9"/>
  <c r="L16" i="12" l="1"/>
  <c r="K16" i="12"/>
  <c r="H16" i="12"/>
  <c r="D9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06" i="1"/>
  <c r="P3604" i="1"/>
  <c r="P3600" i="1"/>
  <c r="P3599" i="1"/>
  <c r="P3598" i="1"/>
  <c r="P3597" i="1"/>
  <c r="P3596" i="1"/>
  <c r="P3595" i="1"/>
  <c r="P3594" i="1"/>
  <c r="P3593" i="1"/>
  <c r="P3592" i="1"/>
  <c r="P3576" i="1"/>
  <c r="P3564" i="1"/>
  <c r="P3562" i="1"/>
  <c r="P3561" i="1"/>
  <c r="P3553" i="1"/>
  <c r="P3552" i="1"/>
  <c r="P3551" i="1"/>
  <c r="P3550" i="1"/>
  <c r="P3549" i="1"/>
  <c r="P3548" i="1"/>
  <c r="P3547" i="1"/>
  <c r="P3546" i="1"/>
  <c r="P3545" i="1"/>
  <c r="P3519" i="1"/>
  <c r="P3518" i="1"/>
  <c r="P3517" i="1"/>
  <c r="P3516" i="1"/>
  <c r="P3515" i="1"/>
  <c r="P3510" i="1"/>
  <c r="P3509" i="1"/>
  <c r="P3507" i="1"/>
  <c r="P3506" i="1"/>
  <c r="P3503" i="1"/>
  <c r="P3502" i="1"/>
  <c r="P3501" i="1"/>
  <c r="P3494" i="1"/>
  <c r="P3489" i="1"/>
  <c r="P3486" i="1"/>
  <c r="P3476" i="1"/>
  <c r="P3473" i="1"/>
  <c r="P3472" i="1"/>
  <c r="P3465" i="1"/>
  <c r="P3464" i="1"/>
  <c r="P3463" i="1"/>
  <c r="P3462" i="1"/>
  <c r="P3461" i="1"/>
  <c r="P3453" i="1"/>
  <c r="P3452" i="1"/>
  <c r="P3451" i="1"/>
  <c r="P3450" i="1"/>
  <c r="P3447" i="1"/>
  <c r="P3443" i="1"/>
  <c r="P3441" i="1"/>
  <c r="P3440" i="1"/>
  <c r="P3439" i="1"/>
  <c r="P3437" i="1"/>
  <c r="P3436" i="1"/>
  <c r="P3435" i="1"/>
  <c r="P3434" i="1"/>
  <c r="P3425" i="1"/>
  <c r="P3424" i="1"/>
  <c r="P3423" i="1"/>
  <c r="P3422" i="1"/>
  <c r="P3421" i="1"/>
  <c r="P3420" i="1"/>
  <c r="P3412" i="1"/>
  <c r="P3411" i="1"/>
  <c r="P3410" i="1"/>
  <c r="P3407" i="1"/>
  <c r="P3406" i="1"/>
  <c r="P3405" i="1"/>
  <c r="P3398" i="1"/>
  <c r="P3394" i="1"/>
  <c r="P3391" i="1"/>
  <c r="P3389" i="1"/>
  <c r="P3377" i="1"/>
  <c r="P3376" i="1"/>
  <c r="P3371" i="1"/>
  <c r="P3370" i="1"/>
  <c r="P3366" i="1"/>
  <c r="P3365" i="1"/>
  <c r="P3357" i="1"/>
  <c r="P3356" i="1"/>
  <c r="P3350" i="1"/>
  <c r="P3349" i="1"/>
  <c r="P3347" i="1"/>
  <c r="P3346" i="1"/>
  <c r="P3343" i="1"/>
  <c r="P3336" i="1"/>
  <c r="P3335" i="1"/>
  <c r="P3332" i="1"/>
  <c r="P3331" i="1"/>
  <c r="P3323" i="1"/>
  <c r="P3322" i="1"/>
  <c r="P3319" i="1"/>
  <c r="P3318" i="1"/>
  <c r="P3315" i="1"/>
  <c r="P3310" i="1"/>
  <c r="P3307" i="1"/>
  <c r="P3306" i="1"/>
  <c r="P3292" i="1"/>
  <c r="P3291" i="1"/>
  <c r="P3290" i="1"/>
  <c r="P3282" i="1"/>
  <c r="P3279" i="1"/>
  <c r="P3267" i="1"/>
  <c r="P3259" i="1"/>
  <c r="P3252" i="1"/>
  <c r="P3251" i="1"/>
  <c r="P3246" i="1"/>
  <c r="P3244" i="1"/>
  <c r="P3243" i="1"/>
  <c r="P3241" i="1"/>
  <c r="P3235" i="1"/>
  <c r="P3233" i="1"/>
  <c r="P3226" i="1"/>
  <c r="P3225" i="1"/>
  <c r="P3221" i="1"/>
  <c r="P3219" i="1"/>
  <c r="P3214" i="1"/>
  <c r="P3212" i="1"/>
  <c r="P3211" i="1"/>
  <c r="P3210" i="1"/>
  <c r="P3204" i="1"/>
  <c r="P3195" i="1"/>
  <c r="P3194" i="1"/>
  <c r="P3193" i="1"/>
  <c r="P3185" i="1"/>
  <c r="P3184" i="1"/>
  <c r="P3169" i="1"/>
  <c r="P3163" i="1"/>
  <c r="P3158" i="1"/>
  <c r="P3155" i="1"/>
  <c r="P3154" i="1"/>
  <c r="P3153" i="1"/>
  <c r="P3152" i="1"/>
  <c r="P3146" i="1"/>
  <c r="P3143" i="1"/>
  <c r="P3135" i="1"/>
  <c r="P3132" i="1"/>
  <c r="P3131" i="1"/>
  <c r="P3130" i="1"/>
  <c r="P3129" i="1"/>
  <c r="P3128" i="1"/>
  <c r="P3127" i="1"/>
  <c r="P3125" i="1"/>
  <c r="P3122" i="1"/>
  <c r="P3119" i="1"/>
  <c r="P3116" i="1"/>
  <c r="P3103" i="1"/>
  <c r="P3101" i="1"/>
  <c r="P3100" i="1"/>
  <c r="P3097" i="1"/>
  <c r="P3090" i="1"/>
  <c r="P3088" i="1"/>
  <c r="P3086" i="1"/>
  <c r="P3085" i="1"/>
  <c r="P3080" i="1"/>
  <c r="P3076" i="1"/>
  <c r="P3074" i="1"/>
  <c r="P3073" i="1"/>
  <c r="P3072" i="1"/>
  <c r="P3067" i="1"/>
  <c r="P3065" i="1"/>
  <c r="P3064" i="1"/>
  <c r="P3062" i="1"/>
  <c r="P3061" i="1"/>
  <c r="P3058" i="1"/>
  <c r="P3057" i="1"/>
  <c r="P3054" i="1"/>
  <c r="P3050" i="1"/>
  <c r="P3049" i="1"/>
  <c r="P3048" i="1"/>
  <c r="P3047" i="1"/>
  <c r="P3046" i="1"/>
  <c r="P3045" i="1"/>
  <c r="P3039" i="1"/>
  <c r="P3034" i="1"/>
  <c r="P3033" i="1"/>
  <c r="P3027" i="1"/>
  <c r="P3022" i="1"/>
  <c r="P3021" i="1"/>
  <c r="P3019" i="1"/>
  <c r="P3013" i="1"/>
  <c r="P3012" i="1"/>
  <c r="P3008" i="1"/>
  <c r="P3007" i="1"/>
  <c r="P3005" i="1"/>
  <c r="P3004" i="1"/>
  <c r="P3002" i="1"/>
  <c r="P2994" i="1"/>
  <c r="P2993" i="1"/>
  <c r="P2992" i="1"/>
  <c r="P2988" i="1"/>
  <c r="P2983" i="1"/>
  <c r="P2982" i="1"/>
  <c r="P2977" i="1"/>
  <c r="P2976" i="1"/>
  <c r="P2972" i="1"/>
  <c r="P2969" i="1"/>
  <c r="P2968" i="1"/>
  <c r="P2967" i="1"/>
  <c r="P2964" i="1"/>
  <c r="P2955" i="1"/>
  <c r="P2954" i="1"/>
  <c r="P2950" i="1"/>
  <c r="P2947" i="1"/>
  <c r="P2945" i="1"/>
  <c r="P2944" i="1"/>
  <c r="P2938" i="1"/>
  <c r="P2937" i="1"/>
  <c r="P2936" i="1"/>
  <c r="P2933" i="1"/>
  <c r="P2928" i="1"/>
  <c r="P2922" i="1"/>
  <c r="P2919" i="1"/>
  <c r="P2911" i="1"/>
  <c r="P2909" i="1"/>
  <c r="P2907" i="1"/>
  <c r="P2905" i="1"/>
  <c r="P2904" i="1"/>
  <c r="P2903" i="1"/>
  <c r="P2902" i="1"/>
  <c r="P2901" i="1"/>
  <c r="P2899" i="1"/>
  <c r="P2897" i="1"/>
  <c r="P2892" i="1"/>
  <c r="P2891" i="1"/>
  <c r="P2886" i="1"/>
  <c r="P2884" i="1"/>
  <c r="P2881" i="1"/>
  <c r="P2880" i="1"/>
  <c r="P2879" i="1"/>
  <c r="P2878" i="1"/>
  <c r="P2876" i="1"/>
  <c r="P2875" i="1"/>
  <c r="P2872" i="1"/>
  <c r="P2871" i="1"/>
  <c r="P2867" i="1"/>
  <c r="P2864" i="1"/>
  <c r="P2861" i="1"/>
  <c r="P2860" i="1"/>
  <c r="P2856" i="1"/>
  <c r="P2854" i="1"/>
  <c r="P2850" i="1"/>
  <c r="P2848" i="1"/>
  <c r="P2847" i="1"/>
  <c r="P2846" i="1"/>
  <c r="P2845" i="1"/>
  <c r="P2838" i="1"/>
  <c r="P2829" i="1"/>
  <c r="P2828" i="1"/>
  <c r="P2827" i="1"/>
  <c r="P2824" i="1"/>
  <c r="P2823" i="1"/>
  <c r="P2815" i="1"/>
  <c r="P2814" i="1"/>
  <c r="P2809" i="1"/>
  <c r="P2802" i="1"/>
  <c r="P2801" i="1"/>
  <c r="P2799" i="1"/>
  <c r="P2797" i="1"/>
  <c r="P2795" i="1"/>
  <c r="P2789" i="1"/>
  <c r="P2787" i="1"/>
  <c r="P2786" i="1"/>
  <c r="P2785" i="1"/>
  <c r="P2782" i="1"/>
  <c r="P2781" i="1"/>
  <c r="P2774" i="1"/>
  <c r="P2773" i="1"/>
  <c r="P2772" i="1"/>
  <c r="P2769" i="1"/>
  <c r="P2766" i="1"/>
  <c r="P2765" i="1"/>
  <c r="P2764" i="1"/>
  <c r="P2760" i="1"/>
  <c r="P2754" i="1"/>
  <c r="P2752" i="1"/>
  <c r="P2749" i="1"/>
  <c r="P2746" i="1"/>
  <c r="P2744" i="1"/>
  <c r="P2740" i="1"/>
  <c r="P2736" i="1"/>
  <c r="P2735" i="1"/>
  <c r="P2733" i="1"/>
  <c r="P2732" i="1"/>
  <c r="P2730" i="1"/>
  <c r="P2729" i="1"/>
  <c r="P2724" i="1"/>
  <c r="P2723" i="1"/>
  <c r="P2722" i="1"/>
  <c r="P2719" i="1"/>
  <c r="P2718" i="1"/>
  <c r="P2717" i="1"/>
  <c r="P2716" i="1"/>
  <c r="P2715" i="1"/>
  <c r="P2714" i="1"/>
  <c r="P2713" i="1"/>
  <c r="P2710" i="1"/>
  <c r="P2707" i="1"/>
  <c r="P2703" i="1"/>
  <c r="P2702" i="1"/>
  <c r="P2701" i="1"/>
  <c r="P2696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1" i="1"/>
  <c r="P2658" i="1"/>
  <c r="P2657" i="1"/>
  <c r="P2655" i="1"/>
  <c r="P2654" i="1"/>
  <c r="P2653" i="1"/>
  <c r="P2650" i="1"/>
  <c r="P2649" i="1"/>
  <c r="P2648" i="1"/>
  <c r="P2647" i="1"/>
  <c r="P2646" i="1"/>
  <c r="P2645" i="1"/>
  <c r="P2644" i="1"/>
  <c r="P2643" i="1"/>
  <c r="P2639" i="1"/>
  <c r="P2638" i="1"/>
  <c r="P2636" i="1"/>
  <c r="P2630" i="1"/>
  <c r="P2625" i="1"/>
  <c r="P2622" i="1"/>
  <c r="P2621" i="1"/>
  <c r="P2618" i="1"/>
  <c r="P2617" i="1"/>
  <c r="P2616" i="1"/>
  <c r="P2615" i="1"/>
  <c r="P2614" i="1"/>
  <c r="P2610" i="1"/>
  <c r="P2609" i="1"/>
  <c r="P2605" i="1"/>
  <c r="P2604" i="1"/>
  <c r="P2595" i="1"/>
  <c r="P2594" i="1"/>
  <c r="P2593" i="1"/>
  <c r="P2592" i="1"/>
  <c r="P2589" i="1"/>
  <c r="P2587" i="1"/>
  <c r="P2586" i="1"/>
  <c r="P2585" i="1"/>
  <c r="P2583" i="1"/>
  <c r="P2582" i="1"/>
  <c r="P2581" i="1"/>
  <c r="P2577" i="1"/>
  <c r="P2575" i="1"/>
  <c r="P2572" i="1"/>
  <c r="P2571" i="1"/>
  <c r="P2569" i="1"/>
  <c r="P2565" i="1"/>
  <c r="P2562" i="1"/>
  <c r="P2557" i="1"/>
  <c r="P2556" i="1"/>
  <c r="P2555" i="1"/>
  <c r="P2552" i="1"/>
  <c r="P2551" i="1"/>
  <c r="P2549" i="1"/>
  <c r="P2547" i="1"/>
  <c r="P2546" i="1"/>
  <c r="P2545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3" i="1"/>
  <c r="P2512" i="1"/>
  <c r="P2511" i="1"/>
  <c r="P2510" i="1"/>
  <c r="P2509" i="1"/>
  <c r="P2508" i="1"/>
  <c r="P2502" i="1"/>
  <c r="P2501" i="1"/>
  <c r="P2498" i="1"/>
  <c r="P2497" i="1"/>
  <c r="P2495" i="1"/>
  <c r="P2492" i="1"/>
  <c r="P2489" i="1"/>
  <c r="P2487" i="1"/>
  <c r="P2486" i="1"/>
  <c r="P2482" i="1"/>
  <c r="P2481" i="1"/>
  <c r="P2480" i="1"/>
  <c r="P2479" i="1"/>
  <c r="P2478" i="1"/>
  <c r="P2477" i="1"/>
  <c r="P2474" i="1"/>
  <c r="P2473" i="1"/>
  <c r="P2472" i="1"/>
  <c r="P2471" i="1"/>
  <c r="P2470" i="1"/>
  <c r="P2467" i="1"/>
  <c r="P2464" i="1"/>
  <c r="P2459" i="1"/>
  <c r="P2456" i="1"/>
  <c r="P2452" i="1"/>
  <c r="P2447" i="1"/>
  <c r="P2445" i="1"/>
  <c r="P2444" i="1"/>
  <c r="P2440" i="1"/>
  <c r="P2439" i="1"/>
  <c r="P2435" i="1"/>
  <c r="P2432" i="1"/>
  <c r="P2425" i="1"/>
  <c r="P2424" i="1"/>
  <c r="P2423" i="1"/>
  <c r="P2419" i="1"/>
  <c r="P2418" i="1"/>
  <c r="P2416" i="1"/>
  <c r="P2410" i="1"/>
  <c r="P2404" i="1"/>
  <c r="P2400" i="1"/>
  <c r="P2398" i="1"/>
  <c r="P2397" i="1"/>
  <c r="P2392" i="1"/>
  <c r="P2391" i="1"/>
  <c r="P2390" i="1"/>
  <c r="P2387" i="1"/>
  <c r="P2386" i="1"/>
  <c r="P2385" i="1"/>
  <c r="P2383" i="1"/>
  <c r="P2380" i="1"/>
  <c r="P2373" i="1"/>
  <c r="P2372" i="1"/>
  <c r="P2371" i="1"/>
  <c r="P2370" i="1"/>
  <c r="P2369" i="1"/>
  <c r="P2368" i="1"/>
  <c r="P2367" i="1"/>
  <c r="P2366" i="1"/>
  <c r="P2362" i="1"/>
  <c r="P2361" i="1"/>
  <c r="P2353" i="1"/>
  <c r="P2350" i="1"/>
  <c r="P2349" i="1"/>
  <c r="P2347" i="1"/>
  <c r="P2346" i="1"/>
  <c r="P2339" i="1"/>
  <c r="P2337" i="1"/>
  <c r="P2335" i="1"/>
  <c r="P2330" i="1"/>
  <c r="P2328" i="1"/>
  <c r="P2327" i="1"/>
  <c r="P2326" i="1"/>
  <c r="P2323" i="1"/>
  <c r="P2318" i="1"/>
  <c r="P2317" i="1"/>
  <c r="P2310" i="1"/>
  <c r="P2305" i="1"/>
  <c r="P2304" i="1"/>
  <c r="P2303" i="1"/>
  <c r="P2302" i="1"/>
  <c r="P2299" i="1"/>
  <c r="P2298" i="1"/>
  <c r="P2296" i="1"/>
  <c r="P2295" i="1"/>
  <c r="P2294" i="1"/>
  <c r="P2292" i="1"/>
  <c r="P2290" i="1"/>
  <c r="P2288" i="1"/>
  <c r="P2287" i="1"/>
  <c r="P2286" i="1"/>
  <c r="P2284" i="1"/>
  <c r="P2283" i="1"/>
  <c r="P2281" i="1"/>
  <c r="P2278" i="1"/>
  <c r="P2277" i="1"/>
  <c r="P2276" i="1"/>
  <c r="P2273" i="1"/>
  <c r="P2271" i="1"/>
  <c r="P2270" i="1"/>
  <c r="P2269" i="1"/>
  <c r="P2268" i="1"/>
  <c r="P2266" i="1"/>
  <c r="P2264" i="1"/>
  <c r="P2261" i="1"/>
  <c r="P2257" i="1"/>
  <c r="P2256" i="1"/>
  <c r="P2255" i="1"/>
  <c r="P2254" i="1"/>
  <c r="P2253" i="1"/>
  <c r="P2249" i="1"/>
  <c r="P2248" i="1"/>
  <c r="P2246" i="1"/>
  <c r="P2243" i="1"/>
  <c r="E5" i="9" s="1"/>
  <c r="P2239" i="1"/>
  <c r="P2237" i="1"/>
  <c r="P2236" i="1"/>
  <c r="P2235" i="1"/>
  <c r="P2233" i="1"/>
  <c r="P2232" i="1"/>
  <c r="P2231" i="1"/>
  <c r="P2228" i="1"/>
  <c r="P2226" i="1"/>
  <c r="P2225" i="1"/>
  <c r="P2221" i="1"/>
  <c r="P2218" i="1"/>
  <c r="P2217" i="1"/>
  <c r="P2216" i="1"/>
  <c r="P2214" i="1"/>
  <c r="P2212" i="1"/>
  <c r="P2210" i="1"/>
  <c r="P2208" i="1"/>
  <c r="P2207" i="1"/>
  <c r="P2205" i="1"/>
  <c r="P2204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0" i="1"/>
  <c r="P2177" i="1"/>
  <c r="P2175" i="1"/>
  <c r="P2174" i="1"/>
  <c r="P2173" i="1"/>
  <c r="P2171" i="1"/>
  <c r="P2170" i="1"/>
  <c r="P2169" i="1"/>
  <c r="P2167" i="1"/>
  <c r="P2166" i="1"/>
  <c r="P2163" i="1"/>
  <c r="P2154" i="1"/>
  <c r="P2152" i="1"/>
  <c r="P2150" i="1"/>
  <c r="P2145" i="1"/>
  <c r="P2142" i="1"/>
  <c r="P2141" i="1"/>
  <c r="P2135" i="1"/>
  <c r="P2133" i="1"/>
  <c r="P2121" i="1"/>
  <c r="P2116" i="1"/>
  <c r="P2112" i="1"/>
  <c r="P2106" i="1"/>
  <c r="P2105" i="1"/>
  <c r="P2104" i="1"/>
  <c r="P2103" i="1"/>
  <c r="P2102" i="1"/>
  <c r="P2101" i="1"/>
  <c r="P2099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47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7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69" i="1"/>
  <c r="P1967" i="1"/>
  <c r="P1965" i="1"/>
  <c r="P1962" i="1"/>
  <c r="P1961" i="1"/>
  <c r="P1959" i="1"/>
  <c r="P1958" i="1"/>
  <c r="P1957" i="1"/>
  <c r="P1954" i="1"/>
  <c r="P1952" i="1"/>
  <c r="P1951" i="1"/>
  <c r="P1948" i="1"/>
  <c r="P1947" i="1"/>
  <c r="P1946" i="1"/>
  <c r="P1943" i="1"/>
  <c r="P1936" i="1"/>
  <c r="P1933" i="1"/>
  <c r="P1931" i="1"/>
  <c r="P1927" i="1"/>
  <c r="P1926" i="1"/>
  <c r="P1920" i="1"/>
  <c r="P1919" i="1"/>
  <c r="P1918" i="1"/>
  <c r="P1917" i="1"/>
  <c r="P1916" i="1"/>
  <c r="P1915" i="1"/>
  <c r="P1909" i="1"/>
  <c r="P1905" i="1"/>
  <c r="P1904" i="1"/>
  <c r="P1903" i="1"/>
  <c r="P1900" i="1"/>
  <c r="P1899" i="1"/>
  <c r="P1896" i="1"/>
  <c r="P1893" i="1"/>
  <c r="P1892" i="1"/>
  <c r="P1889" i="1"/>
  <c r="P1887" i="1"/>
  <c r="E3" i="9" s="1"/>
  <c r="P1886" i="1"/>
  <c r="E2" i="9" s="1"/>
  <c r="P1885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8" i="1"/>
  <c r="P1846" i="1"/>
  <c r="P1843" i="1"/>
  <c r="P1840" i="1"/>
  <c r="P1839" i="1"/>
  <c r="P1838" i="1"/>
  <c r="P1837" i="1"/>
  <c r="P1834" i="1"/>
  <c r="P1832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3" i="1"/>
  <c r="P1801" i="1"/>
  <c r="P1798" i="1"/>
  <c r="P1797" i="1"/>
  <c r="P1796" i="1"/>
  <c r="P1792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3" i="1"/>
  <c r="P1742" i="1"/>
  <c r="P1740" i="1"/>
  <c r="P1738" i="1"/>
  <c r="P1736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3" i="1"/>
  <c r="P1696" i="1"/>
  <c r="P1695" i="1"/>
  <c r="P1694" i="1"/>
  <c r="P1692" i="1"/>
  <c r="P1691" i="1"/>
  <c r="P1690" i="1"/>
  <c r="P1688" i="1"/>
  <c r="P1683" i="1"/>
  <c r="P1681" i="1"/>
  <c r="P1679" i="1"/>
  <c r="P1676" i="1"/>
  <c r="P1675" i="1"/>
  <c r="P1674" i="1"/>
  <c r="P1673" i="1"/>
  <c r="P1672" i="1"/>
  <c r="P1671" i="1"/>
  <c r="P1670" i="1"/>
  <c r="P1668" i="1"/>
  <c r="P1667" i="1"/>
  <c r="P1666" i="1"/>
  <c r="P1665" i="1"/>
  <c r="E4" i="9" s="1"/>
  <c r="P1663" i="1"/>
  <c r="P1661" i="1"/>
  <c r="P1658" i="1"/>
  <c r="P1657" i="1"/>
  <c r="P1655" i="1"/>
  <c r="P1652" i="1"/>
  <c r="P1648" i="1"/>
  <c r="P1646" i="1"/>
  <c r="P1643" i="1"/>
  <c r="P1642" i="1"/>
  <c r="P1640" i="1"/>
  <c r="P1639" i="1"/>
  <c r="P1637" i="1"/>
  <c r="P1636" i="1"/>
  <c r="P1634" i="1"/>
  <c r="P1633" i="1"/>
  <c r="P1631" i="1"/>
  <c r="P1628" i="1"/>
  <c r="P1626" i="1"/>
  <c r="P1625" i="1"/>
  <c r="P1619" i="1"/>
  <c r="P1618" i="1"/>
  <c r="P1613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5" i="1"/>
  <c r="P1564" i="1"/>
  <c r="P1563" i="1"/>
  <c r="P1560" i="1"/>
  <c r="P1559" i="1"/>
  <c r="P1558" i="1"/>
  <c r="P1557" i="1"/>
  <c r="P1554" i="1"/>
  <c r="P1549" i="1"/>
  <c r="P1547" i="1"/>
  <c r="P1542" i="1"/>
  <c r="P1541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5" i="1"/>
  <c r="P1513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2" i="1"/>
  <c r="P1451" i="1"/>
  <c r="P1449" i="1"/>
  <c r="P1447" i="1"/>
  <c r="P1446" i="1"/>
  <c r="P1442" i="1"/>
  <c r="P1441" i="1"/>
  <c r="P1437" i="1"/>
  <c r="P1436" i="1"/>
  <c r="P1432" i="1"/>
  <c r="P1428" i="1"/>
  <c r="P1427" i="1"/>
  <c r="P1425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1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1" i="1"/>
  <c r="P1300" i="1"/>
  <c r="P1293" i="1"/>
  <c r="E6" i="9" s="1"/>
  <c r="P1291" i="1"/>
  <c r="P1290" i="1"/>
  <c r="P1286" i="1"/>
  <c r="P1285" i="1"/>
  <c r="P1279" i="1"/>
  <c r="P1276" i="1"/>
  <c r="P1274" i="1"/>
  <c r="P1273" i="1"/>
  <c r="P1269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5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3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4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6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7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8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5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5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4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6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70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2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2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6" i="1"/>
  <c r="P1429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3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4" i="1"/>
  <c r="P1516" i="1"/>
  <c r="P1522" i="1"/>
  <c r="P1523" i="1"/>
  <c r="P1525" i="1"/>
  <c r="P1526" i="1"/>
  <c r="P1528" i="1"/>
  <c r="P1532" i="1"/>
  <c r="P1535" i="1"/>
  <c r="P1536" i="1"/>
  <c r="P1543" i="1"/>
  <c r="P1544" i="1"/>
  <c r="P1545" i="1"/>
  <c r="P1546" i="1"/>
  <c r="P1548" i="1"/>
  <c r="P1550" i="1"/>
  <c r="P1551" i="1"/>
  <c r="P1552" i="1"/>
  <c r="P1553" i="1"/>
  <c r="P1555" i="1"/>
  <c r="P1556" i="1"/>
  <c r="P1561" i="1"/>
  <c r="P1562" i="1"/>
  <c r="P1566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4" i="1"/>
  <c r="P1615" i="1"/>
  <c r="P1616" i="1"/>
  <c r="P1617" i="1"/>
  <c r="P1620" i="1"/>
  <c r="P1621" i="1"/>
  <c r="P1622" i="1"/>
  <c r="P1623" i="1"/>
  <c r="P1624" i="1"/>
  <c r="P1627" i="1"/>
  <c r="P1629" i="1"/>
  <c r="P1630" i="1"/>
  <c r="P1632" i="1"/>
  <c r="P1635" i="1"/>
  <c r="P1638" i="1"/>
  <c r="P1641" i="1"/>
  <c r="P1644" i="1"/>
  <c r="P1645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7" i="1"/>
  <c r="P1678" i="1"/>
  <c r="P1680" i="1"/>
  <c r="P1682" i="1"/>
  <c r="P1684" i="1"/>
  <c r="P1685" i="1"/>
  <c r="P1686" i="1"/>
  <c r="P1687" i="1"/>
  <c r="P1689" i="1"/>
  <c r="P1693" i="1"/>
  <c r="P1697" i="1"/>
  <c r="P1698" i="1"/>
  <c r="P1699" i="1"/>
  <c r="P1700" i="1"/>
  <c r="P1701" i="1"/>
  <c r="P1702" i="1"/>
  <c r="P1704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7" i="1"/>
  <c r="P1739" i="1"/>
  <c r="P1741" i="1"/>
  <c r="P1744" i="1"/>
  <c r="P1745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3" i="1"/>
  <c r="P1794" i="1"/>
  <c r="P1795" i="1"/>
  <c r="P1799" i="1"/>
  <c r="P1800" i="1"/>
  <c r="P1802" i="1"/>
  <c r="P1804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3" i="1"/>
  <c r="P1835" i="1"/>
  <c r="P1836" i="1"/>
  <c r="P1841" i="1"/>
  <c r="P1842" i="1"/>
  <c r="P1844" i="1"/>
  <c r="P1845" i="1"/>
  <c r="P1847" i="1"/>
  <c r="P1849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8" i="1"/>
  <c r="P1890" i="1"/>
  <c r="P1891" i="1"/>
  <c r="P1894" i="1"/>
  <c r="P1895" i="1"/>
  <c r="P1897" i="1"/>
  <c r="P1898" i="1"/>
  <c r="P1901" i="1"/>
  <c r="P1902" i="1"/>
  <c r="P1906" i="1"/>
  <c r="P1907" i="1"/>
  <c r="P1908" i="1"/>
  <c r="P1910" i="1"/>
  <c r="P1911" i="1"/>
  <c r="P1912" i="1"/>
  <c r="P1913" i="1"/>
  <c r="P1914" i="1"/>
  <c r="P1921" i="1"/>
  <c r="P1922" i="1"/>
  <c r="P1923" i="1"/>
  <c r="P1924" i="1"/>
  <c r="P1925" i="1"/>
  <c r="P1928" i="1"/>
  <c r="P1929" i="1"/>
  <c r="P1930" i="1"/>
  <c r="P1932" i="1"/>
  <c r="P1934" i="1"/>
  <c r="P1935" i="1"/>
  <c r="P1937" i="1"/>
  <c r="P1938" i="1"/>
  <c r="P1939" i="1"/>
  <c r="P1940" i="1"/>
  <c r="P1941" i="1"/>
  <c r="P1942" i="1"/>
  <c r="P1944" i="1"/>
  <c r="P1945" i="1"/>
  <c r="P1949" i="1"/>
  <c r="P1950" i="1"/>
  <c r="P1953" i="1"/>
  <c r="P1955" i="1"/>
  <c r="P1956" i="1"/>
  <c r="P1960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8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8" i="1"/>
  <c r="P2049" i="1"/>
  <c r="P2050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100" i="1"/>
  <c r="P2107" i="1"/>
  <c r="P2108" i="1"/>
  <c r="P2109" i="1"/>
  <c r="P2110" i="1"/>
  <c r="P2111" i="1"/>
  <c r="P2113" i="1"/>
  <c r="P2114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6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5" i="1"/>
  <c r="P2156" i="1"/>
  <c r="P2157" i="1"/>
  <c r="P2158" i="1"/>
  <c r="P2159" i="1"/>
  <c r="P2160" i="1"/>
  <c r="P2161" i="1"/>
  <c r="P2162" i="1"/>
  <c r="P2164" i="1"/>
  <c r="P2165" i="1"/>
  <c r="P2168" i="1"/>
  <c r="P2172" i="1"/>
  <c r="P2176" i="1"/>
  <c r="P2178" i="1"/>
  <c r="P2179" i="1"/>
  <c r="P2181" i="1"/>
  <c r="P2182" i="1"/>
  <c r="P2185" i="1"/>
  <c r="P2187" i="1"/>
  <c r="P2188" i="1"/>
  <c r="P2189" i="1"/>
  <c r="P2194" i="1"/>
  <c r="P2195" i="1"/>
  <c r="P2197" i="1"/>
  <c r="P2198" i="1"/>
  <c r="P2203" i="1"/>
  <c r="P2206" i="1"/>
  <c r="P2209" i="1"/>
  <c r="P2211" i="1"/>
  <c r="P2213" i="1"/>
  <c r="P2215" i="1"/>
  <c r="P2219" i="1"/>
  <c r="P2220" i="1"/>
  <c r="P2222" i="1"/>
  <c r="P2223" i="1"/>
  <c r="P2224" i="1"/>
  <c r="P2227" i="1"/>
  <c r="P2229" i="1"/>
  <c r="P2230" i="1"/>
  <c r="P2234" i="1"/>
  <c r="P2238" i="1"/>
  <c r="P2240" i="1"/>
  <c r="P2241" i="1"/>
  <c r="P2242" i="1"/>
  <c r="P2244" i="1"/>
  <c r="P2245" i="1"/>
  <c r="P2247" i="1"/>
  <c r="P2250" i="1"/>
  <c r="P2251" i="1"/>
  <c r="P2252" i="1"/>
  <c r="P2258" i="1"/>
  <c r="P2259" i="1"/>
  <c r="P2260" i="1"/>
  <c r="P2262" i="1"/>
  <c r="P2263" i="1"/>
  <c r="P2265" i="1"/>
  <c r="P2267" i="1"/>
  <c r="P2272" i="1"/>
  <c r="P2274" i="1"/>
  <c r="P2275" i="1"/>
  <c r="P2279" i="1"/>
  <c r="P2280" i="1"/>
  <c r="P2282" i="1"/>
  <c r="P2285" i="1"/>
  <c r="P2289" i="1"/>
  <c r="P2291" i="1"/>
  <c r="P2293" i="1"/>
  <c r="P2297" i="1"/>
  <c r="P2300" i="1"/>
  <c r="P2301" i="1"/>
  <c r="P2306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1" i="1"/>
  <c r="P2332" i="1"/>
  <c r="P2333" i="1"/>
  <c r="P2334" i="1"/>
  <c r="P2336" i="1"/>
  <c r="P2338" i="1"/>
  <c r="P2340" i="1"/>
  <c r="P2341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74" i="1"/>
  <c r="P2375" i="1"/>
  <c r="P2376" i="1"/>
  <c r="P2377" i="1"/>
  <c r="P2378" i="1"/>
  <c r="P2379" i="1"/>
  <c r="P2381" i="1"/>
  <c r="P2382" i="1"/>
  <c r="P2384" i="1"/>
  <c r="P2388" i="1"/>
  <c r="P2389" i="1"/>
  <c r="P2393" i="1"/>
  <c r="P2394" i="1"/>
  <c r="P2395" i="1"/>
  <c r="P2396" i="1"/>
  <c r="P2399" i="1"/>
  <c r="P2401" i="1"/>
  <c r="P2402" i="1"/>
  <c r="P2403" i="1"/>
  <c r="P2405" i="1"/>
  <c r="P2406" i="1"/>
  <c r="P2407" i="1"/>
  <c r="P2408" i="1"/>
  <c r="P2409" i="1"/>
  <c r="P2411" i="1"/>
  <c r="P2412" i="1"/>
  <c r="P2413" i="1"/>
  <c r="P2414" i="1"/>
  <c r="P2415" i="1"/>
  <c r="P2417" i="1"/>
  <c r="P2420" i="1"/>
  <c r="P2421" i="1"/>
  <c r="P2422" i="1"/>
  <c r="P2426" i="1"/>
  <c r="P2427" i="1"/>
  <c r="P2428" i="1"/>
  <c r="P2429" i="1"/>
  <c r="P2430" i="1"/>
  <c r="P2431" i="1"/>
  <c r="P2433" i="1"/>
  <c r="P2434" i="1"/>
  <c r="P2436" i="1"/>
  <c r="P2437" i="1"/>
  <c r="P2438" i="1"/>
  <c r="P2441" i="1"/>
  <c r="P2442" i="1"/>
  <c r="P2443" i="1"/>
  <c r="P2446" i="1"/>
  <c r="P2448" i="1"/>
  <c r="P2449" i="1"/>
  <c r="P2450" i="1"/>
  <c r="P2451" i="1"/>
  <c r="P2453" i="1"/>
  <c r="P2454" i="1"/>
  <c r="P2455" i="1"/>
  <c r="P2457" i="1"/>
  <c r="P2458" i="1"/>
  <c r="P2460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8" i="1"/>
  <c r="P2490" i="1"/>
  <c r="P2491" i="1"/>
  <c r="P2493" i="1"/>
  <c r="P2494" i="1"/>
  <c r="P2496" i="1"/>
  <c r="P2499" i="1"/>
  <c r="P2500" i="1"/>
  <c r="P2503" i="1"/>
  <c r="P2504" i="1"/>
  <c r="P2505" i="1"/>
  <c r="P2506" i="1"/>
  <c r="P2507" i="1"/>
  <c r="P2514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8" i="1"/>
  <c r="P2550" i="1"/>
  <c r="P2553" i="1"/>
  <c r="P2554" i="1"/>
  <c r="P2558" i="1"/>
  <c r="P2559" i="1"/>
  <c r="P2560" i="1"/>
  <c r="P2561" i="1"/>
  <c r="P2563" i="1"/>
  <c r="P2564" i="1"/>
  <c r="P2566" i="1"/>
  <c r="P2567" i="1"/>
  <c r="P2568" i="1"/>
  <c r="P2570" i="1"/>
  <c r="P2573" i="1"/>
  <c r="P2574" i="1"/>
  <c r="P2576" i="1"/>
  <c r="P2578" i="1"/>
  <c r="P2579" i="1"/>
  <c r="P2580" i="1"/>
  <c r="P2584" i="1"/>
  <c r="P2588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9" i="1"/>
  <c r="P2620" i="1"/>
  <c r="P2623" i="1"/>
  <c r="P2624" i="1"/>
  <c r="P2626" i="1"/>
  <c r="P2627" i="1"/>
  <c r="P2628" i="1"/>
  <c r="P2629" i="1"/>
  <c r="P2631" i="1"/>
  <c r="P2632" i="1"/>
  <c r="P2633" i="1"/>
  <c r="P2634" i="1"/>
  <c r="P2635" i="1"/>
  <c r="P2637" i="1"/>
  <c r="P2640" i="1"/>
  <c r="P2641" i="1"/>
  <c r="P2642" i="1"/>
  <c r="P2651" i="1"/>
  <c r="P2652" i="1"/>
  <c r="P2656" i="1"/>
  <c r="P2659" i="1"/>
  <c r="P2660" i="1"/>
  <c r="P2662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7" i="1"/>
  <c r="P2698" i="1"/>
  <c r="P2699" i="1"/>
  <c r="P2700" i="1"/>
  <c r="P2704" i="1"/>
  <c r="P2705" i="1"/>
  <c r="P2706" i="1"/>
  <c r="P2708" i="1"/>
  <c r="P2709" i="1"/>
  <c r="P2711" i="1"/>
  <c r="P2712" i="1"/>
  <c r="P2720" i="1"/>
  <c r="P2721" i="1"/>
  <c r="P2725" i="1"/>
  <c r="P2726" i="1"/>
  <c r="P2727" i="1"/>
  <c r="P2728" i="1"/>
  <c r="P2731" i="1"/>
  <c r="P2734" i="1"/>
  <c r="P2737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7" i="1"/>
  <c r="P2768" i="1"/>
  <c r="P2770" i="1"/>
  <c r="P2771" i="1"/>
  <c r="P2775" i="1"/>
  <c r="P2776" i="1"/>
  <c r="P2777" i="1"/>
  <c r="P2778" i="1"/>
  <c r="P2779" i="1"/>
  <c r="P2780" i="1"/>
  <c r="P2783" i="1"/>
  <c r="P2784" i="1"/>
  <c r="P2788" i="1"/>
  <c r="P2790" i="1"/>
  <c r="P2791" i="1"/>
  <c r="P2792" i="1"/>
  <c r="P2793" i="1"/>
  <c r="P2794" i="1"/>
  <c r="P2796" i="1"/>
  <c r="P2798" i="1"/>
  <c r="P2800" i="1"/>
  <c r="P2803" i="1"/>
  <c r="P2804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5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3" i="1"/>
  <c r="P2844" i="1"/>
  <c r="P2849" i="1"/>
  <c r="P2851" i="1"/>
  <c r="P2852" i="1"/>
  <c r="P2853" i="1"/>
  <c r="P2855" i="1"/>
  <c r="P2857" i="1"/>
  <c r="P2858" i="1"/>
  <c r="P2859" i="1"/>
  <c r="P2862" i="1"/>
  <c r="P2863" i="1"/>
  <c r="P2865" i="1"/>
  <c r="P2866" i="1"/>
  <c r="P2868" i="1"/>
  <c r="P2869" i="1"/>
  <c r="P2870" i="1"/>
  <c r="P2873" i="1"/>
  <c r="P2874" i="1"/>
  <c r="P2877" i="1"/>
  <c r="P2882" i="1"/>
  <c r="P2883" i="1"/>
  <c r="P2885" i="1"/>
  <c r="P2887" i="1"/>
  <c r="P2888" i="1"/>
  <c r="P2889" i="1"/>
  <c r="P2890" i="1"/>
  <c r="P2893" i="1"/>
  <c r="P2894" i="1"/>
  <c r="P2895" i="1"/>
  <c r="P2896" i="1"/>
  <c r="P2898" i="1"/>
  <c r="P2900" i="1"/>
  <c r="P2906" i="1"/>
  <c r="P2908" i="1"/>
  <c r="P2910" i="1"/>
  <c r="P2912" i="1"/>
  <c r="P2913" i="1"/>
  <c r="P2914" i="1"/>
  <c r="P2915" i="1"/>
  <c r="P2916" i="1"/>
  <c r="P2917" i="1"/>
  <c r="P2918" i="1"/>
  <c r="P2920" i="1"/>
  <c r="P2921" i="1"/>
  <c r="P2923" i="1"/>
  <c r="P2924" i="1"/>
  <c r="P2925" i="1"/>
  <c r="P2926" i="1"/>
  <c r="P2927" i="1"/>
  <c r="P2929" i="1"/>
  <c r="P2930" i="1"/>
  <c r="P2931" i="1"/>
  <c r="P2932" i="1"/>
  <c r="P2934" i="1"/>
  <c r="P2935" i="1"/>
  <c r="P2939" i="1"/>
  <c r="P2940" i="1"/>
  <c r="P2941" i="1"/>
  <c r="P2942" i="1"/>
  <c r="P2943" i="1"/>
  <c r="P2946" i="1"/>
  <c r="P2948" i="1"/>
  <c r="P2949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70" i="1"/>
  <c r="P2971" i="1"/>
  <c r="P2973" i="1"/>
  <c r="P2974" i="1"/>
  <c r="P2975" i="1"/>
  <c r="P2978" i="1"/>
  <c r="P2979" i="1"/>
  <c r="P2980" i="1"/>
  <c r="P2981" i="1"/>
  <c r="P2984" i="1"/>
  <c r="P2985" i="1"/>
  <c r="P2986" i="1"/>
  <c r="P2987" i="1"/>
  <c r="P2989" i="1"/>
  <c r="P2990" i="1"/>
  <c r="P2991" i="1"/>
  <c r="P2995" i="1"/>
  <c r="P2996" i="1"/>
  <c r="P2997" i="1"/>
  <c r="P2998" i="1"/>
  <c r="P2999" i="1"/>
  <c r="P3000" i="1"/>
  <c r="P3001" i="1"/>
  <c r="P3003" i="1"/>
  <c r="P3006" i="1"/>
  <c r="P3009" i="1"/>
  <c r="P3010" i="1"/>
  <c r="P3011" i="1"/>
  <c r="P3014" i="1"/>
  <c r="P3015" i="1"/>
  <c r="P3016" i="1"/>
  <c r="P3017" i="1"/>
  <c r="P3018" i="1"/>
  <c r="P3020" i="1"/>
  <c r="P3023" i="1"/>
  <c r="P3024" i="1"/>
  <c r="P3025" i="1"/>
  <c r="P3026" i="1"/>
  <c r="P3028" i="1"/>
  <c r="P3029" i="1"/>
  <c r="P3030" i="1"/>
  <c r="P3031" i="1"/>
  <c r="P3032" i="1"/>
  <c r="P3035" i="1"/>
  <c r="P3036" i="1"/>
  <c r="P3037" i="1"/>
  <c r="P3038" i="1"/>
  <c r="P3040" i="1"/>
  <c r="P3041" i="1"/>
  <c r="P3042" i="1"/>
  <c r="P3043" i="1"/>
  <c r="P3044" i="1"/>
  <c r="P3051" i="1"/>
  <c r="P3052" i="1"/>
  <c r="P3053" i="1"/>
  <c r="P3055" i="1"/>
  <c r="P3056" i="1"/>
  <c r="P3059" i="1"/>
  <c r="P3060" i="1"/>
  <c r="P3063" i="1"/>
  <c r="P3066" i="1"/>
  <c r="P3068" i="1"/>
  <c r="P3069" i="1"/>
  <c r="P3070" i="1"/>
  <c r="P3071" i="1"/>
  <c r="P3075" i="1"/>
  <c r="P3077" i="1"/>
  <c r="P3078" i="1"/>
  <c r="P3079" i="1"/>
  <c r="P3081" i="1"/>
  <c r="P3082" i="1"/>
  <c r="P3083" i="1"/>
  <c r="P3084" i="1"/>
  <c r="P3087" i="1"/>
  <c r="P3089" i="1"/>
  <c r="P3091" i="1"/>
  <c r="P3092" i="1"/>
  <c r="P3093" i="1"/>
  <c r="P3094" i="1"/>
  <c r="P3095" i="1"/>
  <c r="P3096" i="1"/>
  <c r="P3098" i="1"/>
  <c r="P3099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20" i="1"/>
  <c r="P3121" i="1"/>
  <c r="P3123" i="1"/>
  <c r="P3124" i="1"/>
  <c r="P3126" i="1"/>
  <c r="P3133" i="1"/>
  <c r="P3134" i="1"/>
  <c r="P3136" i="1"/>
  <c r="P3137" i="1"/>
  <c r="P3138" i="1"/>
  <c r="P3139" i="1"/>
  <c r="P3140" i="1"/>
  <c r="P3141" i="1"/>
  <c r="P3142" i="1"/>
  <c r="P3144" i="1"/>
  <c r="P3145" i="1"/>
  <c r="P3147" i="1"/>
  <c r="P3148" i="1"/>
  <c r="P3149" i="1"/>
  <c r="P3150" i="1"/>
  <c r="P3151" i="1"/>
  <c r="P3156" i="1"/>
  <c r="P3157" i="1"/>
  <c r="P3159" i="1"/>
  <c r="P3160" i="1"/>
  <c r="P3161" i="1"/>
  <c r="P3162" i="1"/>
  <c r="P3164" i="1"/>
  <c r="P3165" i="1"/>
  <c r="P3166" i="1"/>
  <c r="P3167" i="1"/>
  <c r="P3168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6" i="1"/>
  <c r="P3187" i="1"/>
  <c r="P3188" i="1"/>
  <c r="P3189" i="1"/>
  <c r="P3190" i="1"/>
  <c r="P3191" i="1"/>
  <c r="P3192" i="1"/>
  <c r="P3196" i="1"/>
  <c r="P3197" i="1"/>
  <c r="P3198" i="1"/>
  <c r="P3199" i="1"/>
  <c r="P3200" i="1"/>
  <c r="P3201" i="1"/>
  <c r="P3202" i="1"/>
  <c r="P3203" i="1"/>
  <c r="P3205" i="1"/>
  <c r="P3206" i="1"/>
  <c r="P3207" i="1"/>
  <c r="P3208" i="1"/>
  <c r="P3209" i="1"/>
  <c r="P3213" i="1"/>
  <c r="P3215" i="1"/>
  <c r="P3216" i="1"/>
  <c r="P3217" i="1"/>
  <c r="P3218" i="1"/>
  <c r="P3220" i="1"/>
  <c r="P3222" i="1"/>
  <c r="P3223" i="1"/>
  <c r="P3224" i="1"/>
  <c r="P3227" i="1"/>
  <c r="P3228" i="1"/>
  <c r="P3229" i="1"/>
  <c r="P3230" i="1"/>
  <c r="P3231" i="1"/>
  <c r="P3232" i="1"/>
  <c r="P3234" i="1"/>
  <c r="P3236" i="1"/>
  <c r="P3237" i="1"/>
  <c r="P3238" i="1"/>
  <c r="P3239" i="1"/>
  <c r="P3240" i="1"/>
  <c r="P3242" i="1"/>
  <c r="P3245" i="1"/>
  <c r="P3247" i="1"/>
  <c r="P3248" i="1"/>
  <c r="P3249" i="1"/>
  <c r="P3250" i="1"/>
  <c r="P3253" i="1"/>
  <c r="P3254" i="1"/>
  <c r="P3255" i="1"/>
  <c r="P3256" i="1"/>
  <c r="P3257" i="1"/>
  <c r="P3258" i="1"/>
  <c r="P3260" i="1"/>
  <c r="P3261" i="1"/>
  <c r="P3262" i="1"/>
  <c r="P3263" i="1"/>
  <c r="P3264" i="1"/>
  <c r="P3265" i="1"/>
  <c r="P3266" i="1"/>
  <c r="P3268" i="1"/>
  <c r="P3269" i="1"/>
  <c r="P3270" i="1"/>
  <c r="P3271" i="1"/>
  <c r="P3272" i="1"/>
  <c r="P3273" i="1"/>
  <c r="P3274" i="1"/>
  <c r="P3275" i="1"/>
  <c r="P3276" i="1"/>
  <c r="P3277" i="1"/>
  <c r="P3278" i="1"/>
  <c r="P3280" i="1"/>
  <c r="P3281" i="1"/>
  <c r="P3283" i="1"/>
  <c r="P3284" i="1"/>
  <c r="P3285" i="1"/>
  <c r="P3286" i="1"/>
  <c r="P3287" i="1"/>
  <c r="P3288" i="1"/>
  <c r="P3289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8" i="1"/>
  <c r="P3309" i="1"/>
  <c r="P3311" i="1"/>
  <c r="P3312" i="1"/>
  <c r="P3313" i="1"/>
  <c r="P3314" i="1"/>
  <c r="P3316" i="1"/>
  <c r="P3317" i="1"/>
  <c r="P3320" i="1"/>
  <c r="P3321" i="1"/>
  <c r="P3324" i="1"/>
  <c r="P3325" i="1"/>
  <c r="P3326" i="1"/>
  <c r="P3327" i="1"/>
  <c r="P3328" i="1"/>
  <c r="P3329" i="1"/>
  <c r="P3330" i="1"/>
  <c r="P3333" i="1"/>
  <c r="P3334" i="1"/>
  <c r="P3337" i="1"/>
  <c r="P3338" i="1"/>
  <c r="P3339" i="1"/>
  <c r="P3340" i="1"/>
  <c r="P3341" i="1"/>
  <c r="P3342" i="1"/>
  <c r="P3344" i="1"/>
  <c r="P3345" i="1"/>
  <c r="P3348" i="1"/>
  <c r="P3351" i="1"/>
  <c r="P3352" i="1"/>
  <c r="P3353" i="1"/>
  <c r="P3354" i="1"/>
  <c r="P3355" i="1"/>
  <c r="P3358" i="1"/>
  <c r="P3359" i="1"/>
  <c r="P3360" i="1"/>
  <c r="P3361" i="1"/>
  <c r="P3362" i="1"/>
  <c r="P3363" i="1"/>
  <c r="P3364" i="1"/>
  <c r="P3367" i="1"/>
  <c r="P3368" i="1"/>
  <c r="P3369" i="1"/>
  <c r="P3372" i="1"/>
  <c r="P3373" i="1"/>
  <c r="P3374" i="1"/>
  <c r="P3375" i="1"/>
  <c r="P3378" i="1"/>
  <c r="P3379" i="1"/>
  <c r="P3380" i="1"/>
  <c r="P3381" i="1"/>
  <c r="P3382" i="1"/>
  <c r="P3383" i="1"/>
  <c r="P3384" i="1"/>
  <c r="P3385" i="1"/>
  <c r="P3386" i="1"/>
  <c r="P3387" i="1"/>
  <c r="P3388" i="1"/>
  <c r="P3390" i="1"/>
  <c r="P3392" i="1"/>
  <c r="P3393" i="1"/>
  <c r="P3395" i="1"/>
  <c r="P3396" i="1"/>
  <c r="P3397" i="1"/>
  <c r="P3399" i="1"/>
  <c r="P3400" i="1"/>
  <c r="P3401" i="1"/>
  <c r="P3402" i="1"/>
  <c r="P3403" i="1"/>
  <c r="P3404" i="1"/>
  <c r="P3408" i="1"/>
  <c r="P3409" i="1"/>
  <c r="P3413" i="1"/>
  <c r="P3414" i="1"/>
  <c r="P3415" i="1"/>
  <c r="P3416" i="1"/>
  <c r="P3417" i="1"/>
  <c r="P3418" i="1"/>
  <c r="P3419" i="1"/>
  <c r="P3426" i="1"/>
  <c r="P3427" i="1"/>
  <c r="P3428" i="1"/>
  <c r="P3429" i="1"/>
  <c r="P3430" i="1"/>
  <c r="P3431" i="1"/>
  <c r="P3432" i="1"/>
  <c r="P3433" i="1"/>
  <c r="P3438" i="1"/>
  <c r="P3442" i="1"/>
  <c r="P3444" i="1"/>
  <c r="P3445" i="1"/>
  <c r="P3446" i="1"/>
  <c r="P3448" i="1"/>
  <c r="P3449" i="1"/>
  <c r="P3454" i="1"/>
  <c r="P3455" i="1"/>
  <c r="P3456" i="1"/>
  <c r="P3457" i="1"/>
  <c r="P3458" i="1"/>
  <c r="P3459" i="1"/>
  <c r="P3460" i="1"/>
  <c r="P3466" i="1"/>
  <c r="P3467" i="1"/>
  <c r="P3468" i="1"/>
  <c r="P3469" i="1"/>
  <c r="P3470" i="1"/>
  <c r="P3471" i="1"/>
  <c r="P3474" i="1"/>
  <c r="P3475" i="1"/>
  <c r="P3477" i="1"/>
  <c r="P3478" i="1"/>
  <c r="P3479" i="1"/>
  <c r="P3480" i="1"/>
  <c r="P3481" i="1"/>
  <c r="P3482" i="1"/>
  <c r="P3483" i="1"/>
  <c r="P3484" i="1"/>
  <c r="P3485" i="1"/>
  <c r="P3487" i="1"/>
  <c r="P3488" i="1"/>
  <c r="P3490" i="1"/>
  <c r="P3491" i="1"/>
  <c r="P3492" i="1"/>
  <c r="P3493" i="1"/>
  <c r="P3495" i="1"/>
  <c r="P3496" i="1"/>
  <c r="P3497" i="1"/>
  <c r="P3498" i="1"/>
  <c r="P3499" i="1"/>
  <c r="P3500" i="1"/>
  <c r="P3504" i="1"/>
  <c r="P3505" i="1"/>
  <c r="P3508" i="1"/>
  <c r="P3511" i="1"/>
  <c r="P3512" i="1"/>
  <c r="P3513" i="1"/>
  <c r="P3514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54" i="1"/>
  <c r="P3555" i="1"/>
  <c r="P3556" i="1"/>
  <c r="P3557" i="1"/>
  <c r="P3558" i="1"/>
  <c r="P3559" i="1"/>
  <c r="P3560" i="1"/>
  <c r="P3563" i="1"/>
  <c r="P3565" i="1"/>
  <c r="P3566" i="1"/>
  <c r="P3567" i="1"/>
  <c r="P3568" i="1"/>
  <c r="P3569" i="1"/>
  <c r="P3570" i="1"/>
  <c r="P3571" i="1"/>
  <c r="P3572" i="1"/>
  <c r="P3573" i="1"/>
  <c r="P3574" i="1"/>
  <c r="P3575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601" i="1"/>
  <c r="P3602" i="1"/>
  <c r="P3603" i="1"/>
  <c r="P3605" i="1"/>
  <c r="P3607" i="1"/>
  <c r="P3608" i="1"/>
  <c r="P3609" i="1"/>
  <c r="P3610" i="1"/>
  <c r="P3611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8" i="1"/>
  <c r="O609" i="1"/>
  <c r="O607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6" i="1"/>
  <c r="O715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7" i="1"/>
  <c r="O1016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4" i="1"/>
  <c r="O1153" i="1"/>
  <c r="O1155" i="1"/>
  <c r="O1156" i="1"/>
  <c r="O1157" i="1"/>
  <c r="O1158" i="1"/>
  <c r="O1159" i="1"/>
  <c r="O1160" i="1"/>
  <c r="O1161" i="1"/>
  <c r="O1162" i="1"/>
  <c r="O1163" i="1"/>
  <c r="O1164" i="1"/>
  <c r="O1165" i="1"/>
  <c r="O1167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6" i="1"/>
  <c r="O1225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3" i="1"/>
  <c r="O1331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2" i="1"/>
  <c r="O1371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2" i="1"/>
  <c r="O1391" i="1"/>
  <c r="O1393" i="1"/>
  <c r="O1394" i="1"/>
  <c r="O1395" i="1"/>
  <c r="O1397" i="1"/>
  <c r="O1396" i="1"/>
  <c r="O1398" i="1"/>
  <c r="O1399" i="1"/>
  <c r="O1400" i="1"/>
  <c r="O1401" i="1"/>
  <c r="O1402" i="1"/>
  <c r="O1403" i="1"/>
  <c r="O1406" i="1"/>
  <c r="O1405" i="1"/>
  <c r="O1404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9" i="1"/>
  <c r="O1428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3" i="1"/>
  <c r="O1452" i="1"/>
  <c r="O1454" i="1"/>
  <c r="O1455" i="1"/>
  <c r="O1457" i="1"/>
  <c r="O1456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6" i="1"/>
  <c r="O1514" i="1"/>
  <c r="O1515" i="1"/>
  <c r="O1513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3" i="1"/>
  <c r="O1541" i="1"/>
  <c r="O1542" i="1"/>
  <c r="O1544" i="1"/>
  <c r="O1545" i="1"/>
  <c r="O1546" i="1"/>
  <c r="O1547" i="1"/>
  <c r="O1548" i="1"/>
  <c r="O1550" i="1"/>
  <c r="O1549" i="1"/>
  <c r="O1551" i="1"/>
  <c r="O1552" i="1"/>
  <c r="O1553" i="1"/>
  <c r="O1554" i="1"/>
  <c r="O1555" i="1"/>
  <c r="O1556" i="1"/>
  <c r="O1557" i="1"/>
  <c r="O1566" i="1"/>
  <c r="O1561" i="1"/>
  <c r="O1562" i="1"/>
  <c r="O1563" i="1"/>
  <c r="O1564" i="1"/>
  <c r="O1565" i="1"/>
  <c r="O1558" i="1"/>
  <c r="O1559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4" i="1"/>
  <c r="O1613" i="1"/>
  <c r="O1615" i="1"/>
  <c r="O1616" i="1"/>
  <c r="O1617" i="1"/>
  <c r="O1618" i="1"/>
  <c r="O1620" i="1"/>
  <c r="O1619" i="1"/>
  <c r="O1621" i="1"/>
  <c r="O1622" i="1"/>
  <c r="O1623" i="1"/>
  <c r="O1624" i="1"/>
  <c r="O1625" i="1"/>
  <c r="O1628" i="1"/>
  <c r="O1627" i="1"/>
  <c r="O1626" i="1"/>
  <c r="O1629" i="1"/>
  <c r="O1630" i="1"/>
  <c r="O1631" i="1"/>
  <c r="O1633" i="1"/>
  <c r="O1632" i="1"/>
  <c r="O1635" i="1"/>
  <c r="O1634" i="1"/>
  <c r="O1636" i="1"/>
  <c r="O1637" i="1"/>
  <c r="O1638" i="1"/>
  <c r="O1639" i="1"/>
  <c r="O1640" i="1"/>
  <c r="O1641" i="1"/>
  <c r="O1642" i="1"/>
  <c r="O1645" i="1"/>
  <c r="O1644" i="1"/>
  <c r="O1643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8" i="1"/>
  <c r="O1667" i="1"/>
  <c r="O1669" i="1"/>
  <c r="O1670" i="1"/>
  <c r="O1671" i="1"/>
  <c r="O1674" i="1"/>
  <c r="O1675" i="1"/>
  <c r="O1673" i="1"/>
  <c r="O1672" i="1"/>
  <c r="O1677" i="1"/>
  <c r="O1676" i="1"/>
  <c r="O1680" i="1"/>
  <c r="O1679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2" i="1"/>
  <c r="O1694" i="1"/>
  <c r="O1695" i="1"/>
  <c r="O1696" i="1"/>
  <c r="O1697" i="1"/>
  <c r="O1698" i="1"/>
  <c r="O1699" i="1"/>
  <c r="O1700" i="1"/>
  <c r="O1701" i="1"/>
  <c r="O1702" i="1"/>
  <c r="O1704" i="1"/>
  <c r="O1703" i="1"/>
  <c r="O1705" i="1"/>
  <c r="O1713" i="1"/>
  <c r="O1706" i="1"/>
  <c r="O1707" i="1"/>
  <c r="O1708" i="1"/>
  <c r="O1709" i="1"/>
  <c r="O1710" i="1"/>
  <c r="O1711" i="1"/>
  <c r="O1712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7" i="1"/>
  <c r="O1736" i="1"/>
  <c r="O1738" i="1"/>
  <c r="O1739" i="1"/>
  <c r="O1740" i="1"/>
  <c r="O1741" i="1"/>
  <c r="O1742" i="1"/>
  <c r="O1745" i="1"/>
  <c r="O1744" i="1"/>
  <c r="O1743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4" i="1"/>
  <c r="O1803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5" i="1"/>
  <c r="O1833" i="1"/>
  <c r="O1834" i="1"/>
  <c r="O1832" i="1"/>
  <c r="O1836" i="1"/>
  <c r="O1837" i="1"/>
  <c r="O1838" i="1"/>
  <c r="O1839" i="1"/>
  <c r="O1840" i="1"/>
  <c r="O1841" i="1"/>
  <c r="O1842" i="1"/>
  <c r="O1844" i="1"/>
  <c r="O1843" i="1"/>
  <c r="O1845" i="1"/>
  <c r="O1846" i="1"/>
  <c r="O1847" i="1"/>
  <c r="O1849" i="1"/>
  <c r="O1848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4" i="1"/>
  <c r="O1876" i="1"/>
  <c r="O1877" i="1"/>
  <c r="O1878" i="1"/>
  <c r="O1879" i="1"/>
  <c r="O1880" i="1"/>
  <c r="O1881" i="1"/>
  <c r="O1882" i="1"/>
  <c r="O1888" i="1"/>
  <c r="O1883" i="1"/>
  <c r="O1884" i="1"/>
  <c r="O1885" i="1"/>
  <c r="O1886" i="1"/>
  <c r="O1887" i="1"/>
  <c r="O1890" i="1"/>
  <c r="O1891" i="1"/>
  <c r="O1892" i="1"/>
  <c r="O1893" i="1"/>
  <c r="O1889" i="1"/>
  <c r="O1894" i="1"/>
  <c r="O1895" i="1"/>
  <c r="O1896" i="1"/>
  <c r="O1897" i="1"/>
  <c r="O1901" i="1"/>
  <c r="O1898" i="1"/>
  <c r="O1899" i="1"/>
  <c r="O1900" i="1"/>
  <c r="O1902" i="1"/>
  <c r="O1903" i="1"/>
  <c r="O1904" i="1"/>
  <c r="O1906" i="1"/>
  <c r="O1905" i="1"/>
  <c r="O1907" i="1"/>
  <c r="O1910" i="1"/>
  <c r="O1911" i="1"/>
  <c r="O1912" i="1"/>
  <c r="O1913" i="1"/>
  <c r="O1914" i="1"/>
  <c r="O1915" i="1"/>
  <c r="O1916" i="1"/>
  <c r="O1917" i="1"/>
  <c r="O1918" i="1"/>
  <c r="O1919" i="1"/>
  <c r="O1920" i="1"/>
  <c r="O1908" i="1"/>
  <c r="O1909" i="1"/>
  <c r="O1921" i="1"/>
  <c r="O1922" i="1"/>
  <c r="O1923" i="1"/>
  <c r="O1924" i="1"/>
  <c r="O1925" i="1"/>
  <c r="O1926" i="1"/>
  <c r="O1927" i="1"/>
  <c r="O1928" i="1"/>
  <c r="O1929" i="1"/>
  <c r="O1930" i="1"/>
  <c r="O1932" i="1"/>
  <c r="O1931" i="1"/>
  <c r="O1933" i="1"/>
  <c r="O1934" i="1"/>
  <c r="O1935" i="1"/>
  <c r="O1936" i="1"/>
  <c r="O1937" i="1"/>
  <c r="O1938" i="1"/>
  <c r="O1939" i="1"/>
  <c r="O1940" i="1"/>
  <c r="O1942" i="1"/>
  <c r="O1941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1" i="1"/>
  <c r="O1970" i="1"/>
  <c r="O1969" i="1"/>
  <c r="O1972" i="1"/>
  <c r="O1973" i="1"/>
  <c r="O1975" i="1"/>
  <c r="O1974" i="1"/>
  <c r="O1976" i="1"/>
  <c r="O1979" i="1"/>
  <c r="O1978" i="1"/>
  <c r="O1977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4" i="1"/>
  <c r="O2003" i="1"/>
  <c r="O2005" i="1"/>
  <c r="O2006" i="1"/>
  <c r="O2009" i="1"/>
  <c r="O2008" i="1"/>
  <c r="O2007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30" i="1"/>
  <c r="O2029" i="1"/>
  <c r="O2031" i="1"/>
  <c r="O2032" i="1"/>
  <c r="O2033" i="1"/>
  <c r="O2035" i="1"/>
  <c r="O2034" i="1"/>
  <c r="O2036" i="1"/>
  <c r="O2037" i="1"/>
  <c r="O2039" i="1"/>
  <c r="O2038" i="1"/>
  <c r="O2040" i="1"/>
  <c r="O2041" i="1"/>
  <c r="O2042" i="1"/>
  <c r="O2043" i="1"/>
  <c r="O2044" i="1"/>
  <c r="O2045" i="1"/>
  <c r="O2046" i="1"/>
  <c r="O2050" i="1"/>
  <c r="O2049" i="1"/>
  <c r="O2048" i="1"/>
  <c r="O2047" i="1"/>
  <c r="O2051" i="1"/>
  <c r="O2052" i="1"/>
  <c r="O2055" i="1"/>
  <c r="O2054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8" i="1"/>
  <c r="O2089" i="1"/>
  <c r="O2090" i="1"/>
  <c r="O2087" i="1"/>
  <c r="O2092" i="1"/>
  <c r="O2091" i="1"/>
  <c r="O2093" i="1"/>
  <c r="O2094" i="1"/>
  <c r="O2095" i="1"/>
  <c r="O2096" i="1"/>
  <c r="O2097" i="1"/>
  <c r="O2098" i="1"/>
  <c r="O2106" i="1"/>
  <c r="O2101" i="1"/>
  <c r="O2102" i="1"/>
  <c r="O2103" i="1"/>
  <c r="O2104" i="1"/>
  <c r="O2105" i="1"/>
  <c r="O2100" i="1"/>
  <c r="O2099" i="1"/>
  <c r="O2107" i="1"/>
  <c r="O2108" i="1"/>
  <c r="O2109" i="1"/>
  <c r="O2110" i="1"/>
  <c r="O2111" i="1"/>
  <c r="O2114" i="1"/>
  <c r="O2113" i="1"/>
  <c r="O2112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1" i="1"/>
  <c r="O2130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5" i="1"/>
  <c r="O2154" i="1"/>
  <c r="O2158" i="1"/>
  <c r="O2157" i="1"/>
  <c r="O2156" i="1"/>
  <c r="O2159" i="1"/>
  <c r="O2160" i="1"/>
  <c r="O2161" i="1"/>
  <c r="O2162" i="1"/>
  <c r="O2163" i="1"/>
  <c r="O2164" i="1"/>
  <c r="O2165" i="1"/>
  <c r="O2168" i="1"/>
  <c r="O2167" i="1"/>
  <c r="O2166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200" i="1"/>
  <c r="O2199" i="1"/>
  <c r="O2201" i="1"/>
  <c r="O2202" i="1"/>
  <c r="O2203" i="1"/>
  <c r="O2206" i="1"/>
  <c r="O2205" i="1"/>
  <c r="O2204" i="1"/>
  <c r="O2207" i="1"/>
  <c r="O2209" i="1"/>
  <c r="O2208" i="1"/>
  <c r="O2210" i="1"/>
  <c r="O2211" i="1"/>
  <c r="O2214" i="1"/>
  <c r="O2213" i="1"/>
  <c r="O2212" i="1"/>
  <c r="O2215" i="1"/>
  <c r="O2216" i="1"/>
  <c r="O2218" i="1"/>
  <c r="O2217" i="1"/>
  <c r="O2220" i="1"/>
  <c r="O2219" i="1"/>
  <c r="O2221" i="1"/>
  <c r="O2222" i="1"/>
  <c r="O2223" i="1"/>
  <c r="O2224" i="1"/>
  <c r="O2229" i="1"/>
  <c r="O2230" i="1"/>
  <c r="O2231" i="1"/>
  <c r="O2228" i="1"/>
  <c r="O2227" i="1"/>
  <c r="O2226" i="1"/>
  <c r="O2225" i="1"/>
  <c r="O2233" i="1"/>
  <c r="O2232" i="1"/>
  <c r="O2236" i="1"/>
  <c r="O2235" i="1"/>
  <c r="O2234" i="1"/>
  <c r="O2237" i="1"/>
  <c r="O2238" i="1"/>
  <c r="O2240" i="1"/>
  <c r="O2239" i="1"/>
  <c r="O2241" i="1"/>
  <c r="O2242" i="1"/>
  <c r="O2243" i="1"/>
  <c r="O2244" i="1"/>
  <c r="O2245" i="1"/>
  <c r="O2246" i="1"/>
  <c r="O2247" i="1"/>
  <c r="O2248" i="1"/>
  <c r="O2249" i="1"/>
  <c r="O2250" i="1"/>
  <c r="O2251" i="1"/>
  <c r="O2255" i="1"/>
  <c r="O2254" i="1"/>
  <c r="O2252" i="1"/>
  <c r="O2253" i="1"/>
  <c r="O2257" i="1"/>
  <c r="O2256" i="1"/>
  <c r="O2258" i="1"/>
  <c r="O2259" i="1"/>
  <c r="O2263" i="1"/>
  <c r="O2262" i="1"/>
  <c r="O2260" i="1"/>
  <c r="O2261" i="1"/>
  <c r="O2265" i="1"/>
  <c r="O2264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2" i="1"/>
  <c r="O2281" i="1"/>
  <c r="O2280" i="1"/>
  <c r="O2283" i="1"/>
  <c r="O2284" i="1"/>
  <c r="O2285" i="1"/>
  <c r="O2286" i="1"/>
  <c r="O2287" i="1"/>
  <c r="O2288" i="1"/>
  <c r="O2290" i="1"/>
  <c r="O2289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6" i="1"/>
  <c r="O2305" i="1"/>
  <c r="O2307" i="1"/>
  <c r="O2308" i="1"/>
  <c r="O2309" i="1"/>
  <c r="O2310" i="1"/>
  <c r="O2311" i="1"/>
  <c r="O2314" i="1"/>
  <c r="O2313" i="1"/>
  <c r="O2312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1" i="1"/>
  <c r="O2330" i="1"/>
  <c r="O2334" i="1"/>
  <c r="O2333" i="1"/>
  <c r="O2332" i="1"/>
  <c r="O2337" i="1"/>
  <c r="O2336" i="1"/>
  <c r="O2335" i="1"/>
  <c r="O2338" i="1"/>
  <c r="O2341" i="1"/>
  <c r="O2340" i="1"/>
  <c r="O2339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9" i="1"/>
  <c r="O2360" i="1"/>
  <c r="O2357" i="1"/>
  <c r="O2358" i="1"/>
  <c r="O2356" i="1"/>
  <c r="O2361" i="1"/>
  <c r="O2362" i="1"/>
  <c r="O2374" i="1"/>
  <c r="O2373" i="1"/>
  <c r="O2363" i="1"/>
  <c r="O2364" i="1"/>
  <c r="O2365" i="1"/>
  <c r="O2366" i="1"/>
  <c r="O2367" i="1"/>
  <c r="O2368" i="1"/>
  <c r="O2369" i="1"/>
  <c r="O2370" i="1"/>
  <c r="O2371" i="1"/>
  <c r="O2372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3" i="1"/>
  <c r="O2392" i="1"/>
  <c r="O2394" i="1"/>
  <c r="O2396" i="1"/>
  <c r="O2395" i="1"/>
  <c r="O2397" i="1"/>
  <c r="O2399" i="1"/>
  <c r="O2398" i="1"/>
  <c r="O2401" i="1"/>
  <c r="O2400" i="1"/>
  <c r="O2402" i="1"/>
  <c r="O2403" i="1"/>
  <c r="O2405" i="1"/>
  <c r="O2404" i="1"/>
  <c r="O2406" i="1"/>
  <c r="O2408" i="1"/>
  <c r="O2407" i="1"/>
  <c r="O2409" i="1"/>
  <c r="O2411" i="1"/>
  <c r="O2410" i="1"/>
  <c r="O2413" i="1"/>
  <c r="O2412" i="1"/>
  <c r="O2415" i="1"/>
  <c r="O2414" i="1"/>
  <c r="O2418" i="1"/>
  <c r="O2417" i="1"/>
  <c r="O2416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3" i="1"/>
  <c r="O2432" i="1"/>
  <c r="O2438" i="1"/>
  <c r="O2437" i="1"/>
  <c r="O2436" i="1"/>
  <c r="O2435" i="1"/>
  <c r="O2434" i="1"/>
  <c r="O2439" i="1"/>
  <c r="O2440" i="1"/>
  <c r="O2441" i="1"/>
  <c r="O2442" i="1"/>
  <c r="O2443" i="1"/>
  <c r="O2444" i="1"/>
  <c r="O2445" i="1"/>
  <c r="O2446" i="1"/>
  <c r="O2448" i="1"/>
  <c r="O2447" i="1"/>
  <c r="O2449" i="1"/>
  <c r="O2450" i="1"/>
  <c r="O2452" i="1"/>
  <c r="O2451" i="1"/>
  <c r="O2453" i="1"/>
  <c r="O2454" i="1"/>
  <c r="O2455" i="1"/>
  <c r="O2456" i="1"/>
  <c r="O2457" i="1"/>
  <c r="O2458" i="1"/>
  <c r="O2460" i="1"/>
  <c r="O2459" i="1"/>
  <c r="O2462" i="1"/>
  <c r="O2461" i="1"/>
  <c r="O2468" i="1"/>
  <c r="O2467" i="1"/>
  <c r="O2466" i="1"/>
  <c r="O2465" i="1"/>
  <c r="O2464" i="1"/>
  <c r="O2463" i="1"/>
  <c r="O2469" i="1"/>
  <c r="O2470" i="1"/>
  <c r="O2473" i="1"/>
  <c r="O2472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5" i="1"/>
  <c r="O2494" i="1"/>
  <c r="O2493" i="1"/>
  <c r="O2496" i="1"/>
  <c r="O2497" i="1"/>
  <c r="O2498" i="1"/>
  <c r="O2499" i="1"/>
  <c r="O2500" i="1"/>
  <c r="O2503" i="1"/>
  <c r="O2502" i="1"/>
  <c r="O2501" i="1"/>
  <c r="O2504" i="1"/>
  <c r="O2505" i="1"/>
  <c r="O2506" i="1"/>
  <c r="O2507" i="1"/>
  <c r="O2508" i="1"/>
  <c r="O2509" i="1"/>
  <c r="O2510" i="1"/>
  <c r="O2514" i="1"/>
  <c r="O2513" i="1"/>
  <c r="O2512" i="1"/>
  <c r="O2511" i="1"/>
  <c r="O2515" i="1"/>
  <c r="O2516" i="1"/>
  <c r="O2517" i="1"/>
  <c r="O2518" i="1"/>
  <c r="O2519" i="1"/>
  <c r="O2520" i="1"/>
  <c r="O2522" i="1"/>
  <c r="O2521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50" i="1"/>
  <c r="O2549" i="1"/>
  <c r="O2548" i="1"/>
  <c r="O2547" i="1"/>
  <c r="O2545" i="1"/>
  <c r="O2546" i="1"/>
  <c r="O2552" i="1"/>
  <c r="O2551" i="1"/>
  <c r="O2553" i="1"/>
  <c r="O2557" i="1"/>
  <c r="O2555" i="1"/>
  <c r="O2556" i="1"/>
  <c r="O2554" i="1"/>
  <c r="O2561" i="1"/>
  <c r="O2560" i="1"/>
  <c r="O2559" i="1"/>
  <c r="O2558" i="1"/>
  <c r="O2562" i="1"/>
  <c r="O2563" i="1"/>
  <c r="O2566" i="1"/>
  <c r="O2565" i="1"/>
  <c r="O2564" i="1"/>
  <c r="O2567" i="1"/>
  <c r="O2569" i="1"/>
  <c r="O2568" i="1"/>
  <c r="O2570" i="1"/>
  <c r="O2571" i="1"/>
  <c r="O2572" i="1"/>
  <c r="O2573" i="1"/>
  <c r="O2574" i="1"/>
  <c r="O2576" i="1"/>
  <c r="O2575" i="1"/>
  <c r="O2577" i="1"/>
  <c r="O2578" i="1"/>
  <c r="O2582" i="1"/>
  <c r="O2581" i="1"/>
  <c r="O2580" i="1"/>
  <c r="O2579" i="1"/>
  <c r="O2583" i="1"/>
  <c r="O2584" i="1"/>
  <c r="O2585" i="1"/>
  <c r="O2589" i="1"/>
  <c r="O2588" i="1"/>
  <c r="O2586" i="1"/>
  <c r="O2587" i="1"/>
  <c r="O2591" i="1"/>
  <c r="O2590" i="1"/>
  <c r="O2592" i="1"/>
  <c r="O2595" i="1"/>
  <c r="O2593" i="1"/>
  <c r="O2594" i="1"/>
  <c r="O2597" i="1"/>
  <c r="O2596" i="1"/>
  <c r="O2601" i="1"/>
  <c r="O2600" i="1"/>
  <c r="O2598" i="1"/>
  <c r="O2599" i="1"/>
  <c r="O2602" i="1"/>
  <c r="O2603" i="1"/>
  <c r="O2604" i="1"/>
  <c r="O2605" i="1"/>
  <c r="O2606" i="1"/>
  <c r="O2607" i="1"/>
  <c r="O2608" i="1"/>
  <c r="O2610" i="1"/>
  <c r="O2609" i="1"/>
  <c r="O2611" i="1"/>
  <c r="O2613" i="1"/>
  <c r="O2612" i="1"/>
  <c r="O2614" i="1"/>
  <c r="O2615" i="1"/>
  <c r="O2620" i="1"/>
  <c r="O2619" i="1"/>
  <c r="O2617" i="1"/>
  <c r="O2618" i="1"/>
  <c r="O2616" i="1"/>
  <c r="O2622" i="1"/>
  <c r="O2621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9" i="1"/>
  <c r="O2638" i="1"/>
  <c r="O2637" i="1"/>
  <c r="O2635" i="1"/>
  <c r="O2636" i="1"/>
  <c r="O2640" i="1"/>
  <c r="O2643" i="1"/>
  <c r="O2642" i="1"/>
  <c r="O2641" i="1"/>
  <c r="O2644" i="1"/>
  <c r="O2645" i="1"/>
  <c r="O2646" i="1"/>
  <c r="O2647" i="1"/>
  <c r="O2648" i="1"/>
  <c r="O2649" i="1"/>
  <c r="O2652" i="1"/>
  <c r="O2651" i="1"/>
  <c r="O2650" i="1"/>
  <c r="O2653" i="1"/>
  <c r="O2654" i="1"/>
  <c r="O2656" i="1"/>
  <c r="O2657" i="1"/>
  <c r="O2655" i="1"/>
  <c r="O2658" i="1"/>
  <c r="O2662" i="1"/>
  <c r="O2663" i="1"/>
  <c r="O2659" i="1"/>
  <c r="O2660" i="1"/>
  <c r="O2661" i="1"/>
  <c r="O2664" i="1"/>
  <c r="O2665" i="1"/>
  <c r="O2667" i="1"/>
  <c r="O2666" i="1"/>
  <c r="O2668" i="1"/>
  <c r="O2669" i="1"/>
  <c r="O2671" i="1"/>
  <c r="O2670" i="1"/>
  <c r="O2672" i="1"/>
  <c r="O2673" i="1"/>
  <c r="O2674" i="1"/>
  <c r="O2675" i="1"/>
  <c r="O2687" i="1"/>
  <c r="O2686" i="1"/>
  <c r="O2677" i="1"/>
  <c r="O2678" i="1"/>
  <c r="O2679" i="1"/>
  <c r="O2680" i="1"/>
  <c r="O2681" i="1"/>
  <c r="O2682" i="1"/>
  <c r="O2683" i="1"/>
  <c r="O2684" i="1"/>
  <c r="O2685" i="1"/>
  <c r="O2676" i="1"/>
  <c r="O2688" i="1"/>
  <c r="O2689" i="1"/>
  <c r="O2690" i="1"/>
  <c r="O2691" i="1"/>
  <c r="O2692" i="1"/>
  <c r="O2693" i="1"/>
  <c r="O2694" i="1"/>
  <c r="O2695" i="1"/>
  <c r="O2697" i="1"/>
  <c r="O2696" i="1"/>
  <c r="O2699" i="1"/>
  <c r="O2698" i="1"/>
  <c r="O2700" i="1"/>
  <c r="O2701" i="1"/>
  <c r="O2702" i="1"/>
  <c r="O2704" i="1"/>
  <c r="O2703" i="1"/>
  <c r="O2706" i="1"/>
  <c r="O2705" i="1"/>
  <c r="O2712" i="1"/>
  <c r="O2711" i="1"/>
  <c r="O2710" i="1"/>
  <c r="O2709" i="1"/>
  <c r="O2708" i="1"/>
  <c r="O2707" i="1"/>
  <c r="O2713" i="1"/>
  <c r="O2715" i="1"/>
  <c r="O2714" i="1"/>
  <c r="O2716" i="1"/>
  <c r="O2717" i="1"/>
  <c r="O2719" i="1"/>
  <c r="O2718" i="1"/>
  <c r="O2721" i="1"/>
  <c r="O2720" i="1"/>
  <c r="O2723" i="1"/>
  <c r="O2722" i="1"/>
  <c r="O2724" i="1"/>
  <c r="O2727" i="1"/>
  <c r="O2726" i="1"/>
  <c r="O2725" i="1"/>
  <c r="O2728" i="1"/>
  <c r="O2734" i="1"/>
  <c r="O2733" i="1"/>
  <c r="O2732" i="1"/>
  <c r="O2731" i="1"/>
  <c r="O2730" i="1"/>
  <c r="O2729" i="1"/>
  <c r="O2735" i="1"/>
  <c r="O2737" i="1"/>
  <c r="O2736" i="1"/>
  <c r="O2742" i="1"/>
  <c r="O2741" i="1"/>
  <c r="O2740" i="1"/>
  <c r="O2739" i="1"/>
  <c r="O2738" i="1"/>
  <c r="O2743" i="1"/>
  <c r="O2744" i="1"/>
  <c r="O2745" i="1"/>
  <c r="O2746" i="1"/>
  <c r="O2747" i="1"/>
  <c r="O2748" i="1"/>
  <c r="O2749" i="1"/>
  <c r="O2750" i="1"/>
  <c r="O2753" i="1"/>
  <c r="O2752" i="1"/>
  <c r="O2751" i="1"/>
  <c r="O2754" i="1"/>
  <c r="O2755" i="1"/>
  <c r="O2756" i="1"/>
  <c r="O2759" i="1"/>
  <c r="O2758" i="1"/>
  <c r="O2757" i="1"/>
  <c r="O2760" i="1"/>
  <c r="O2762" i="1"/>
  <c r="O2761" i="1"/>
  <c r="O2763" i="1"/>
  <c r="O2768" i="1"/>
  <c r="O2767" i="1"/>
  <c r="O2766" i="1"/>
  <c r="O2765" i="1"/>
  <c r="O2764" i="1"/>
  <c r="O2769" i="1"/>
  <c r="O2770" i="1"/>
  <c r="O2771" i="1"/>
  <c r="O2773" i="1"/>
  <c r="O2772" i="1"/>
  <c r="O2775" i="1"/>
  <c r="O2774" i="1"/>
  <c r="O2778" i="1"/>
  <c r="O2777" i="1"/>
  <c r="O2776" i="1"/>
  <c r="O2779" i="1"/>
  <c r="O2781" i="1"/>
  <c r="O2780" i="1"/>
  <c r="O2785" i="1"/>
  <c r="O2784" i="1"/>
  <c r="O2783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3" i="1"/>
  <c r="O2802" i="1"/>
  <c r="O2801" i="1"/>
  <c r="O2805" i="1"/>
  <c r="O2807" i="1"/>
  <c r="O2806" i="1"/>
  <c r="O2808" i="1"/>
  <c r="O2809" i="1"/>
  <c r="O2810" i="1"/>
  <c r="O2814" i="1"/>
  <c r="O2813" i="1"/>
  <c r="O2812" i="1"/>
  <c r="O2811" i="1"/>
  <c r="O2815" i="1"/>
  <c r="O2816" i="1"/>
  <c r="O2817" i="1"/>
  <c r="O2818" i="1"/>
  <c r="O2822" i="1"/>
  <c r="O2821" i="1"/>
  <c r="O2820" i="1"/>
  <c r="O2819" i="1"/>
  <c r="O2825" i="1"/>
  <c r="O2824" i="1"/>
  <c r="O2823" i="1"/>
  <c r="O2826" i="1"/>
  <c r="O2827" i="1"/>
  <c r="O2828" i="1"/>
  <c r="O2829" i="1"/>
  <c r="O2833" i="1"/>
  <c r="O2832" i="1"/>
  <c r="O2830" i="1"/>
  <c r="O2831" i="1"/>
  <c r="O2834" i="1"/>
  <c r="O2835" i="1"/>
  <c r="O2840" i="1"/>
  <c r="O2839" i="1"/>
  <c r="O2838" i="1"/>
  <c r="O2837" i="1"/>
  <c r="O2836" i="1"/>
  <c r="O2851" i="1"/>
  <c r="O2849" i="1"/>
  <c r="O2850" i="1"/>
  <c r="O2848" i="1"/>
  <c r="O2847" i="1"/>
  <c r="O2846" i="1"/>
  <c r="O2841" i="1"/>
  <c r="O2842" i="1"/>
  <c r="O2843" i="1"/>
  <c r="O2844" i="1"/>
  <c r="O2845" i="1"/>
  <c r="O2852" i="1"/>
  <c r="O2853" i="1"/>
  <c r="O2854" i="1"/>
  <c r="O2855" i="1"/>
  <c r="O2858" i="1"/>
  <c r="O2857" i="1"/>
  <c r="O2856" i="1"/>
  <c r="O2859" i="1"/>
  <c r="O2861" i="1"/>
  <c r="O2860" i="1"/>
  <c r="O2862" i="1"/>
  <c r="O2863" i="1"/>
  <c r="O2869" i="1"/>
  <c r="O2868" i="1"/>
  <c r="O2867" i="1"/>
  <c r="O2866" i="1"/>
  <c r="O2865" i="1"/>
  <c r="O2864" i="1"/>
  <c r="O2870" i="1"/>
  <c r="O2871" i="1"/>
  <c r="O2873" i="1"/>
  <c r="O2872" i="1"/>
  <c r="O2874" i="1"/>
  <c r="O2877" i="1"/>
  <c r="O2875" i="1"/>
  <c r="O2876" i="1"/>
  <c r="O2878" i="1"/>
  <c r="O2879" i="1"/>
  <c r="O2883" i="1"/>
  <c r="O2882" i="1"/>
  <c r="O2881" i="1"/>
  <c r="O2880" i="1"/>
  <c r="O2885" i="1"/>
  <c r="O2884" i="1"/>
  <c r="O2886" i="1"/>
  <c r="O2887" i="1"/>
  <c r="O2888" i="1"/>
  <c r="O2894" i="1"/>
  <c r="O2895" i="1"/>
  <c r="O2893" i="1"/>
  <c r="O2892" i="1"/>
  <c r="O2891" i="1"/>
  <c r="O2890" i="1"/>
  <c r="O2889" i="1"/>
  <c r="O2896" i="1"/>
  <c r="O2897" i="1"/>
  <c r="O2898" i="1"/>
  <c r="O2900" i="1"/>
  <c r="O2899" i="1"/>
  <c r="O2902" i="1"/>
  <c r="O2901" i="1"/>
  <c r="O2913" i="1"/>
  <c r="O2916" i="1"/>
  <c r="O2914" i="1"/>
  <c r="O2915" i="1"/>
  <c r="O2912" i="1"/>
  <c r="O2911" i="1"/>
  <c r="O2910" i="1"/>
  <c r="O2908" i="1"/>
  <c r="O2909" i="1"/>
  <c r="O2906" i="1"/>
  <c r="O2907" i="1"/>
  <c r="O2903" i="1"/>
  <c r="O2904" i="1"/>
  <c r="O2905" i="1"/>
  <c r="O2917" i="1"/>
  <c r="O2918" i="1"/>
  <c r="O2921" i="1"/>
  <c r="O2920" i="1"/>
  <c r="O2919" i="1"/>
  <c r="O2923" i="1"/>
  <c r="O2922" i="1"/>
  <c r="O2924" i="1"/>
  <c r="O2926" i="1"/>
  <c r="O2925" i="1"/>
  <c r="O2927" i="1"/>
  <c r="O2930" i="1"/>
  <c r="O2929" i="1"/>
  <c r="O2928" i="1"/>
  <c r="O2932" i="1"/>
  <c r="O2931" i="1"/>
  <c r="O2934" i="1"/>
  <c r="O2933" i="1"/>
  <c r="O2935" i="1"/>
  <c r="O2940" i="1"/>
  <c r="O2939" i="1"/>
  <c r="O2938" i="1"/>
  <c r="O2937" i="1"/>
  <c r="O2936" i="1"/>
  <c r="O2942" i="1"/>
  <c r="O2941" i="1"/>
  <c r="O2943" i="1"/>
  <c r="O2946" i="1"/>
  <c r="O2945" i="1"/>
  <c r="O2944" i="1"/>
  <c r="O2949" i="1"/>
  <c r="O2948" i="1"/>
  <c r="O2947" i="1"/>
  <c r="O2950" i="1"/>
  <c r="O2953" i="1"/>
  <c r="O2952" i="1"/>
  <c r="O2951" i="1"/>
  <c r="O2955" i="1"/>
  <c r="O2954" i="1"/>
  <c r="O2957" i="1"/>
  <c r="O2956" i="1"/>
  <c r="O2963" i="1"/>
  <c r="O2962" i="1"/>
  <c r="O2961" i="1"/>
  <c r="O2960" i="1"/>
  <c r="O2959" i="1"/>
  <c r="O2958" i="1"/>
  <c r="O2964" i="1"/>
  <c r="O2965" i="1"/>
  <c r="O2967" i="1"/>
  <c r="O2966" i="1"/>
  <c r="O2970" i="1"/>
  <c r="O2969" i="1"/>
  <c r="O2968" i="1"/>
  <c r="O2978" i="1"/>
  <c r="O2977" i="1"/>
  <c r="O2975" i="1"/>
  <c r="O2976" i="1"/>
  <c r="O2974" i="1"/>
  <c r="O2973" i="1"/>
  <c r="O2971" i="1"/>
  <c r="O2972" i="1"/>
  <c r="O2979" i="1"/>
  <c r="O2981" i="1"/>
  <c r="O2980" i="1"/>
  <c r="O2984" i="1"/>
  <c r="O2983" i="1"/>
  <c r="O2982" i="1"/>
  <c r="O2985" i="1"/>
  <c r="O2987" i="1"/>
  <c r="O2986" i="1"/>
  <c r="O2988" i="1"/>
  <c r="O2989" i="1"/>
  <c r="O2990" i="1"/>
  <c r="O2991" i="1"/>
  <c r="O2993" i="1"/>
  <c r="O2992" i="1"/>
  <c r="O2998" i="1"/>
  <c r="O2997" i="1"/>
  <c r="O2996" i="1"/>
  <c r="O2995" i="1"/>
  <c r="O2994" i="1"/>
  <c r="O2999" i="1"/>
  <c r="O3000" i="1"/>
  <c r="O3002" i="1"/>
  <c r="O3001" i="1"/>
  <c r="O3004" i="1"/>
  <c r="O3003" i="1"/>
  <c r="O3005" i="1"/>
  <c r="O3010" i="1"/>
  <c r="O3009" i="1"/>
  <c r="O3008" i="1"/>
  <c r="O3007" i="1"/>
  <c r="O3006" i="1"/>
  <c r="O3012" i="1"/>
  <c r="O3011" i="1"/>
  <c r="O3013" i="1"/>
  <c r="O3015" i="1"/>
  <c r="O3014" i="1"/>
  <c r="O3016" i="1"/>
  <c r="O3017" i="1"/>
  <c r="O3020" i="1"/>
  <c r="O3019" i="1"/>
  <c r="O3018" i="1"/>
  <c r="O3025" i="1"/>
  <c r="O3026" i="1"/>
  <c r="O3024" i="1"/>
  <c r="O3023" i="1"/>
  <c r="O3022" i="1"/>
  <c r="O3021" i="1"/>
  <c r="O3031" i="1"/>
  <c r="O3029" i="1"/>
  <c r="O3030" i="1"/>
  <c r="O3028" i="1"/>
  <c r="O3027" i="1"/>
  <c r="O3032" i="1"/>
  <c r="O3033" i="1"/>
  <c r="O3036" i="1"/>
  <c r="O3035" i="1"/>
  <c r="O3034" i="1"/>
  <c r="O3037" i="1"/>
  <c r="O3039" i="1"/>
  <c r="O3038" i="1"/>
  <c r="O3043" i="1"/>
  <c r="O3042" i="1"/>
  <c r="O3041" i="1"/>
  <c r="O3040" i="1"/>
  <c r="O3044" i="1"/>
  <c r="O3045" i="1"/>
  <c r="O3046" i="1"/>
  <c r="O3050" i="1"/>
  <c r="O3049" i="1"/>
  <c r="O3047" i="1"/>
  <c r="O3048" i="1"/>
  <c r="O3051" i="1"/>
  <c r="O3053" i="1"/>
  <c r="O3052" i="1"/>
  <c r="O3056" i="1"/>
  <c r="O3055" i="1"/>
  <c r="O3054" i="1"/>
  <c r="O3061" i="1"/>
  <c r="O3060" i="1"/>
  <c r="O3059" i="1"/>
  <c r="O3058" i="1"/>
  <c r="O3057" i="1"/>
  <c r="O3062" i="1"/>
  <c r="O3064" i="1"/>
  <c r="O3063" i="1"/>
  <c r="O3067" i="1"/>
  <c r="O3066" i="1"/>
  <c r="O3065" i="1"/>
  <c r="O3075" i="1"/>
  <c r="O3071" i="1"/>
  <c r="O3072" i="1"/>
  <c r="O3074" i="1"/>
  <c r="O3073" i="1"/>
  <c r="O3070" i="1"/>
  <c r="O3068" i="1"/>
  <c r="O3069" i="1"/>
  <c r="O3077" i="1"/>
  <c r="O3076" i="1"/>
  <c r="O3079" i="1"/>
  <c r="O3078" i="1"/>
  <c r="O3085" i="1"/>
  <c r="O3084" i="1"/>
  <c r="O3083" i="1"/>
  <c r="O3082" i="1"/>
  <c r="O3081" i="1"/>
  <c r="O3080" i="1"/>
  <c r="O3087" i="1"/>
  <c r="O3086" i="1"/>
  <c r="O3090" i="1"/>
  <c r="O3089" i="1"/>
  <c r="O3088" i="1"/>
  <c r="O3094" i="1"/>
  <c r="O3093" i="1"/>
  <c r="O3092" i="1"/>
  <c r="O3091" i="1"/>
  <c r="O3095" i="1"/>
  <c r="O3096" i="1"/>
  <c r="O3103" i="1"/>
  <c r="O3102" i="1"/>
  <c r="O3100" i="1"/>
  <c r="O3101" i="1"/>
  <c r="O3099" i="1"/>
  <c r="O3098" i="1"/>
  <c r="O3097" i="1"/>
  <c r="O3104" i="1"/>
  <c r="O3106" i="1"/>
  <c r="O3105" i="1"/>
  <c r="O3107" i="1"/>
  <c r="O3113" i="1"/>
  <c r="O3112" i="1"/>
  <c r="O3111" i="1"/>
  <c r="O3110" i="1"/>
  <c r="O3109" i="1"/>
  <c r="O3108" i="1"/>
  <c r="O3117" i="1"/>
  <c r="O3118" i="1"/>
  <c r="O3119" i="1"/>
  <c r="O3116" i="1"/>
  <c r="O3115" i="1"/>
  <c r="O3114" i="1"/>
  <c r="O3120" i="1"/>
  <c r="O3121" i="1"/>
  <c r="O3122" i="1"/>
  <c r="O3126" i="1"/>
  <c r="O3125" i="1"/>
  <c r="O3124" i="1"/>
  <c r="O3123" i="1"/>
  <c r="O3147" i="1"/>
  <c r="O3149" i="1"/>
  <c r="O3151" i="1"/>
  <c r="O3150" i="1"/>
  <c r="O3148" i="1"/>
  <c r="O3144" i="1"/>
  <c r="O3145" i="1"/>
  <c r="O3146" i="1"/>
  <c r="O3140" i="1"/>
  <c r="O3141" i="1"/>
  <c r="O3142" i="1"/>
  <c r="O3143" i="1"/>
  <c r="O3138" i="1"/>
  <c r="O3139" i="1"/>
  <c r="O3136" i="1"/>
  <c r="O3137" i="1"/>
  <c r="O3134" i="1"/>
  <c r="O3135" i="1"/>
  <c r="O3133" i="1"/>
  <c r="O3131" i="1"/>
  <c r="O3132" i="1"/>
  <c r="O3130" i="1"/>
  <c r="O3128" i="1"/>
  <c r="O3129" i="1"/>
  <c r="O3127" i="1"/>
  <c r="O3152" i="1"/>
  <c r="O3156" i="1"/>
  <c r="O3155" i="1"/>
  <c r="O3154" i="1"/>
  <c r="O3153" i="1"/>
  <c r="O3158" i="1"/>
  <c r="O3157" i="1"/>
  <c r="O3159" i="1"/>
  <c r="O3160" i="1"/>
  <c r="O3161" i="1"/>
  <c r="O3166" i="1"/>
  <c r="O3168" i="1"/>
  <c r="O3167" i="1"/>
  <c r="O3164" i="1"/>
  <c r="O3165" i="1"/>
  <c r="O3163" i="1"/>
  <c r="O3162" i="1"/>
  <c r="O3170" i="1"/>
  <c r="O3169" i="1"/>
  <c r="O3177" i="1"/>
  <c r="O3176" i="1"/>
  <c r="O3175" i="1"/>
  <c r="O3174" i="1"/>
  <c r="O3173" i="1"/>
  <c r="O3172" i="1"/>
  <c r="O3171" i="1"/>
  <c r="O3178" i="1"/>
  <c r="O3179" i="1"/>
  <c r="O3181" i="1"/>
  <c r="O3180" i="1"/>
  <c r="O3183" i="1"/>
  <c r="O3182" i="1"/>
  <c r="O3188" i="1"/>
  <c r="O3187" i="1"/>
  <c r="O3186" i="1"/>
  <c r="O3185" i="1"/>
  <c r="O3184" i="1"/>
  <c r="O3189" i="1"/>
  <c r="O3190" i="1"/>
  <c r="O3191" i="1"/>
  <c r="O3192" i="1"/>
  <c r="O3201" i="1"/>
  <c r="O3200" i="1"/>
  <c r="O3203" i="1"/>
  <c r="O3204" i="1"/>
  <c r="O3202" i="1"/>
  <c r="O3199" i="1"/>
  <c r="O3198" i="1"/>
  <c r="O3197" i="1"/>
  <c r="O3196" i="1"/>
  <c r="O3195" i="1"/>
  <c r="O3194" i="1"/>
  <c r="O3193" i="1"/>
  <c r="O3205" i="1"/>
  <c r="O3206" i="1"/>
  <c r="O3207" i="1"/>
  <c r="O3208" i="1"/>
  <c r="O3210" i="1"/>
  <c r="O3209" i="1"/>
  <c r="O3219" i="1"/>
  <c r="O3218" i="1"/>
  <c r="O3216" i="1"/>
  <c r="O3217" i="1"/>
  <c r="O3215" i="1"/>
  <c r="O3213" i="1"/>
  <c r="O3214" i="1"/>
  <c r="O3212" i="1"/>
  <c r="O3211" i="1"/>
  <c r="O3220" i="1"/>
  <c r="O3221" i="1"/>
  <c r="O3223" i="1"/>
  <c r="O3222" i="1"/>
  <c r="O3224" i="1"/>
  <c r="O3231" i="1"/>
  <c r="O3228" i="1"/>
  <c r="O3229" i="1"/>
  <c r="O3230" i="1"/>
  <c r="O3227" i="1"/>
  <c r="O3226" i="1"/>
  <c r="O3225" i="1"/>
  <c r="O3232" i="1"/>
  <c r="O3233" i="1"/>
  <c r="O3234" i="1"/>
  <c r="O3237" i="1"/>
  <c r="O3238" i="1"/>
  <c r="O3236" i="1"/>
  <c r="O3235" i="1"/>
  <c r="O3245" i="1"/>
  <c r="O3244" i="1"/>
  <c r="O3243" i="1"/>
  <c r="O3242" i="1"/>
  <c r="O3241" i="1"/>
  <c r="O3239" i="1"/>
  <c r="O3240" i="1"/>
  <c r="O3247" i="1"/>
  <c r="O3246" i="1"/>
  <c r="O3248" i="1"/>
  <c r="O3251" i="1"/>
  <c r="O3249" i="1"/>
  <c r="O3250" i="1"/>
  <c r="O3257" i="1"/>
  <c r="O3258" i="1"/>
  <c r="O3259" i="1"/>
  <c r="O3254" i="1"/>
  <c r="O3255" i="1"/>
  <c r="O3256" i="1"/>
  <c r="O3253" i="1"/>
  <c r="O3252" i="1"/>
  <c r="O3262" i="1"/>
  <c r="O3263" i="1"/>
  <c r="O3261" i="1"/>
  <c r="O3260" i="1"/>
  <c r="O3265" i="1"/>
  <c r="O3264" i="1"/>
  <c r="O3266" i="1"/>
  <c r="O3275" i="1"/>
  <c r="O3274" i="1"/>
  <c r="O3272" i="1"/>
  <c r="O3273" i="1"/>
  <c r="O3270" i="1"/>
  <c r="O3271" i="1"/>
  <c r="O3269" i="1"/>
  <c r="O3268" i="1"/>
  <c r="O3267" i="1"/>
  <c r="O3301" i="1"/>
  <c r="O3295" i="1"/>
  <c r="O3296" i="1"/>
  <c r="O3302" i="1"/>
  <c r="O3299" i="1"/>
  <c r="O3297" i="1"/>
  <c r="O3300" i="1"/>
  <c r="O3304" i="1"/>
  <c r="O3305" i="1"/>
  <c r="O3306" i="1"/>
  <c r="O3294" i="1"/>
  <c r="O3298" i="1"/>
  <c r="O3303" i="1"/>
  <c r="O3307" i="1"/>
  <c r="O3293" i="1"/>
  <c r="O3289" i="1"/>
  <c r="O3286" i="1"/>
  <c r="O3287" i="1"/>
  <c r="O3291" i="1"/>
  <c r="O3285" i="1"/>
  <c r="O3288" i="1"/>
  <c r="O3290" i="1"/>
  <c r="O3292" i="1"/>
  <c r="O3284" i="1"/>
  <c r="O3283" i="1"/>
  <c r="O3280" i="1"/>
  <c r="O3281" i="1"/>
  <c r="O3282" i="1"/>
  <c r="O3277" i="1"/>
  <c r="O3278" i="1"/>
  <c r="O3279" i="1"/>
  <c r="O3276" i="1"/>
  <c r="O3308" i="1"/>
  <c r="O3309" i="1"/>
  <c r="O3311" i="1"/>
  <c r="O3310" i="1"/>
  <c r="O3327" i="1"/>
  <c r="O3324" i="1"/>
  <c r="O3325" i="1"/>
  <c r="O3326" i="1"/>
  <c r="O3323" i="1"/>
  <c r="O3322" i="1"/>
  <c r="O3321" i="1"/>
  <c r="O3320" i="1"/>
  <c r="O3319" i="1"/>
  <c r="O3318" i="1"/>
  <c r="O3317" i="1"/>
  <c r="O3316" i="1"/>
  <c r="O3315" i="1"/>
  <c r="O3313" i="1"/>
  <c r="O3314" i="1"/>
  <c r="O3312" i="1"/>
  <c r="O3328" i="1"/>
  <c r="O3330" i="1"/>
  <c r="O3329" i="1"/>
  <c r="O3333" i="1"/>
  <c r="O3332" i="1"/>
  <c r="O3331" i="1"/>
  <c r="O3345" i="1"/>
  <c r="O3344" i="1"/>
  <c r="O3346" i="1"/>
  <c r="O3340" i="1"/>
  <c r="O3339" i="1"/>
  <c r="O3342" i="1"/>
  <c r="O3337" i="1"/>
  <c r="O3341" i="1"/>
  <c r="O3343" i="1"/>
  <c r="O3338" i="1"/>
  <c r="O3336" i="1"/>
  <c r="O3334" i="1"/>
  <c r="O3335" i="1"/>
  <c r="O3348" i="1"/>
  <c r="O3347" i="1"/>
  <c r="O3349" i="1"/>
  <c r="O3350" i="1"/>
  <c r="O3354" i="1"/>
  <c r="O3353" i="1"/>
  <c r="O3352" i="1"/>
  <c r="O3351" i="1"/>
  <c r="O3363" i="1"/>
  <c r="O3362" i="1"/>
  <c r="O3365" i="1"/>
  <c r="O3364" i="1"/>
  <c r="O3361" i="1"/>
  <c r="O3360" i="1"/>
  <c r="O3358" i="1"/>
  <c r="O3359" i="1"/>
  <c r="O3356" i="1"/>
  <c r="O3357" i="1"/>
  <c r="O3355" i="1"/>
  <c r="O3366" i="1"/>
  <c r="O3369" i="1"/>
  <c r="O3367" i="1"/>
  <c r="O3368" i="1"/>
  <c r="O3372" i="1"/>
  <c r="O3371" i="1"/>
  <c r="O3370" i="1"/>
  <c r="O3374" i="1"/>
  <c r="O3373" i="1"/>
  <c r="O3384" i="1"/>
  <c r="O3385" i="1"/>
  <c r="O3386" i="1"/>
  <c r="O3387" i="1"/>
  <c r="O3381" i="1"/>
  <c r="O3383" i="1"/>
  <c r="O3378" i="1"/>
  <c r="O3382" i="1"/>
  <c r="O3379" i="1"/>
  <c r="O3380" i="1"/>
  <c r="O3377" i="1"/>
  <c r="O3376" i="1"/>
  <c r="O3375" i="1"/>
  <c r="O3390" i="1"/>
  <c r="O3391" i="1"/>
  <c r="O3389" i="1"/>
  <c r="O3388" i="1"/>
  <c r="O3392" i="1"/>
  <c r="O3393" i="1"/>
  <c r="O3394" i="1"/>
  <c r="O3395" i="1"/>
  <c r="O3406" i="1"/>
  <c r="O3403" i="1"/>
  <c r="O3407" i="1"/>
  <c r="O3399" i="1"/>
  <c r="O3405" i="1"/>
  <c r="O3400" i="1"/>
  <c r="O3401" i="1"/>
  <c r="O3402" i="1"/>
  <c r="O3404" i="1"/>
  <c r="O3397" i="1"/>
  <c r="O3398" i="1"/>
  <c r="O3396" i="1"/>
  <c r="O3434" i="1"/>
  <c r="O3435" i="1"/>
  <c r="O3426" i="1"/>
  <c r="O3432" i="1"/>
  <c r="O3436" i="1"/>
  <c r="O3429" i="1"/>
  <c r="O3433" i="1"/>
  <c r="O3431" i="1"/>
  <c r="O3437" i="1"/>
  <c r="O3427" i="1"/>
  <c r="O3428" i="1"/>
  <c r="O3430" i="1"/>
  <c r="O3415" i="1"/>
  <c r="O3420" i="1"/>
  <c r="O3414" i="1"/>
  <c r="O3425" i="1"/>
  <c r="O3418" i="1"/>
  <c r="O3419" i="1"/>
  <c r="O3417" i="1"/>
  <c r="O3423" i="1"/>
  <c r="O3416" i="1"/>
  <c r="O3422" i="1"/>
  <c r="O3424" i="1"/>
  <c r="O3421" i="1"/>
  <c r="O3413" i="1"/>
  <c r="O3411" i="1"/>
  <c r="O3412" i="1"/>
  <c r="O3409" i="1"/>
  <c r="O3410" i="1"/>
  <c r="O3408" i="1"/>
  <c r="O3439" i="1"/>
  <c r="O3438" i="1"/>
  <c r="O3441" i="1"/>
  <c r="O3440" i="1"/>
  <c r="O3443" i="1"/>
  <c r="O3442" i="1"/>
  <c r="O3449" i="1"/>
  <c r="O3452" i="1"/>
  <c r="O3448" i="1"/>
  <c r="O3450" i="1"/>
  <c r="O3451" i="1"/>
  <c r="O3444" i="1"/>
  <c r="O3446" i="1"/>
  <c r="O3445" i="1"/>
  <c r="O3447" i="1"/>
  <c r="O3462" i="1"/>
  <c r="O3464" i="1"/>
  <c r="O3458" i="1"/>
  <c r="O3461" i="1"/>
  <c r="O3463" i="1"/>
  <c r="O3459" i="1"/>
  <c r="O3460" i="1"/>
  <c r="O3457" i="1"/>
  <c r="O3455" i="1"/>
  <c r="O3456" i="1"/>
  <c r="O3454" i="1"/>
  <c r="O3453" i="1"/>
  <c r="O3466" i="1"/>
  <c r="O3465" i="1"/>
  <c r="O3467" i="1"/>
  <c r="O3468" i="1"/>
  <c r="O3469" i="1"/>
  <c r="O3470" i="1"/>
  <c r="O3472" i="1"/>
  <c r="O3471" i="1"/>
  <c r="O3481" i="1"/>
  <c r="O3485" i="1"/>
  <c r="O3482" i="1"/>
  <c r="O3484" i="1"/>
  <c r="O3483" i="1"/>
  <c r="O3486" i="1"/>
  <c r="O3478" i="1"/>
  <c r="O3479" i="1"/>
  <c r="O3477" i="1"/>
  <c r="O3480" i="1"/>
  <c r="O3475" i="1"/>
  <c r="O3476" i="1"/>
  <c r="O3474" i="1"/>
  <c r="O3473" i="1"/>
  <c r="O3487" i="1"/>
  <c r="O3488" i="1"/>
  <c r="O3490" i="1"/>
  <c r="O3489" i="1"/>
  <c r="O3492" i="1"/>
  <c r="O3493" i="1"/>
  <c r="O3491" i="1"/>
  <c r="O3495" i="1"/>
  <c r="O3497" i="1"/>
  <c r="O3503" i="1"/>
  <c r="O3496" i="1"/>
  <c r="O3498" i="1"/>
  <c r="O3499" i="1"/>
  <c r="O3500" i="1"/>
  <c r="O3502" i="1"/>
  <c r="O3501" i="1"/>
  <c r="O3494" i="1"/>
  <c r="O3522" i="1"/>
  <c r="O3532" i="1"/>
  <c r="O3520" i="1"/>
  <c r="O3543" i="1"/>
  <c r="O3538" i="1"/>
  <c r="O3530" i="1"/>
  <c r="O3547" i="1"/>
  <c r="O3545" i="1"/>
  <c r="O3546" i="1"/>
  <c r="O3540" i="1"/>
  <c r="O3537" i="1"/>
  <c r="O3539" i="1"/>
  <c r="O3549" i="1"/>
  <c r="O3529" i="1"/>
  <c r="O3524" i="1"/>
  <c r="O3525" i="1"/>
  <c r="O3534" i="1"/>
  <c r="O3551" i="1"/>
  <c r="O3531" i="1"/>
  <c r="O3535" i="1"/>
  <c r="O3526" i="1"/>
  <c r="O3527" i="1"/>
  <c r="O3528" i="1"/>
  <c r="O3541" i="1"/>
  <c r="O3542" i="1"/>
  <c r="O3548" i="1"/>
  <c r="O3523" i="1"/>
  <c r="O3550" i="1"/>
  <c r="O3553" i="1"/>
  <c r="O3521" i="1"/>
  <c r="O3544" i="1"/>
  <c r="O3552" i="1"/>
  <c r="O3536" i="1"/>
  <c r="O3533" i="1"/>
  <c r="O3513" i="1"/>
  <c r="O3514" i="1"/>
  <c r="O3516" i="1"/>
  <c r="O3518" i="1"/>
  <c r="O3517" i="1"/>
  <c r="O3511" i="1"/>
  <c r="O3515" i="1"/>
  <c r="O3519" i="1"/>
  <c r="O3512" i="1"/>
  <c r="O3508" i="1"/>
  <c r="O3509" i="1"/>
  <c r="O3510" i="1"/>
  <c r="O3507" i="1"/>
  <c r="O3506" i="1"/>
  <c r="O3505" i="1"/>
  <c r="O3504" i="1"/>
  <c r="O3554" i="1"/>
  <c r="O3558" i="1"/>
  <c r="O3559" i="1"/>
  <c r="O3557" i="1"/>
  <c r="O3556" i="1"/>
  <c r="O3555" i="1"/>
  <c r="O3562" i="1"/>
  <c r="O3561" i="1"/>
  <c r="O3560" i="1"/>
  <c r="O3565" i="1"/>
  <c r="O3566" i="1"/>
  <c r="O3569" i="1"/>
  <c r="O3567" i="1"/>
  <c r="O3570" i="1"/>
  <c r="O3568" i="1"/>
  <c r="O3564" i="1"/>
  <c r="O3563" i="1"/>
  <c r="O3584" i="1"/>
  <c r="O3577" i="1"/>
  <c r="O3591" i="1"/>
  <c r="O3579" i="1"/>
  <c r="O3589" i="1"/>
  <c r="O3588" i="1"/>
  <c r="O3581" i="1"/>
  <c r="O3587" i="1"/>
  <c r="O3593" i="1"/>
  <c r="O3583" i="1"/>
  <c r="O3594" i="1"/>
  <c r="O3578" i="1"/>
  <c r="O3585" i="1"/>
  <c r="O3596" i="1"/>
  <c r="O3580" i="1"/>
  <c r="O3590" i="1"/>
  <c r="O3592" i="1"/>
  <c r="O3600" i="1"/>
  <c r="O3582" i="1"/>
  <c r="O3586" i="1"/>
  <c r="O3597" i="1"/>
  <c r="O3598" i="1"/>
  <c r="O3599" i="1"/>
  <c r="O3595" i="1"/>
  <c r="O3572" i="1"/>
  <c r="O3574" i="1"/>
  <c r="O3575" i="1"/>
  <c r="O3573" i="1"/>
  <c r="O3571" i="1"/>
  <c r="O3576" i="1"/>
  <c r="O3603" i="1"/>
  <c r="O3602" i="1"/>
  <c r="O3601" i="1"/>
  <c r="O3604" i="1"/>
  <c r="O3613" i="1"/>
  <c r="O3608" i="1"/>
  <c r="O3615" i="1"/>
  <c r="O3610" i="1"/>
  <c r="O3612" i="1"/>
  <c r="O3609" i="1"/>
  <c r="O3614" i="1"/>
  <c r="O3611" i="1"/>
  <c r="O3607" i="1"/>
  <c r="O3616" i="1"/>
  <c r="O3606" i="1"/>
  <c r="O3605" i="1"/>
  <c r="O3632" i="1"/>
  <c r="O3625" i="1"/>
  <c r="O3619" i="1"/>
  <c r="O3633" i="1"/>
  <c r="O3620" i="1"/>
  <c r="O3622" i="1"/>
  <c r="O3626" i="1"/>
  <c r="O3631" i="1"/>
  <c r="O3629" i="1"/>
  <c r="O3624" i="1"/>
  <c r="O3628" i="1"/>
  <c r="O3630" i="1"/>
  <c r="O3623" i="1"/>
  <c r="O3627" i="1"/>
  <c r="O3621" i="1"/>
  <c r="O3618" i="1"/>
  <c r="O3617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<sst xmlns="http://schemas.openxmlformats.org/spreadsheetml/2006/main" count="40728" uniqueCount="8403">
  <si>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</si>
  <si>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</si>
  <si>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</si>
  <si>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</si>
  <si>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</si>
  <si>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</si>
  <si>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</si>
  <si>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</si>
  <si>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</si>
  <si>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</si>
  <si>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</si>
  <si>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</si>
  <si>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</si>
  <si>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</si>
  <si>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</si>
  <si>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</si>
  <si>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</si>
  <si>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</si>
  <si>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</si>
  <si>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</si>
  <si>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</si>
  <si>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</si>
  <si>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</si>
  <si>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</si>
  <si>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</si>
  <si>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</si>
  <si>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</si>
  <si>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</si>
  <si>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</si>
  <si>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</si>
  <si>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</si>
  <si>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</si>
  <si>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</si>
  <si>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</si>
  <si>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</si>
  <si>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</si>
  <si>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</si>
  <si>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</si>
  <si>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</si>
  <si>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</si>
  <si>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</si>
  <si>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</si>
  <si>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</si>
  <si>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</si>
  <si>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</si>
  <si>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</si>
  <si>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</si>
  <si>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</si>
  <si>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</si>
  <si>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</si>
  <si>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</si>
  <si>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</si>
  <si>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</si>
  <si>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</si>
  <si>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</si>
  <si>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</si>
  <si>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</si>
  <si>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</si>
  <si>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</si>
  <si>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</si>
  <si>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</si>
  <si>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</si>
  <si>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</si>
  <si>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</si>
  <si>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</si>
  <si>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</si>
  <si>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</si>
  <si>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</si>
  <si>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</si>
  <si>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</si>
  <si>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</si>
  <si>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</si>
  <si>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</si>
  <si>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</si>
  <si>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</si>
  <si>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</si>
  <si>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</si>
  <si>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</si>
  <si>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</si>
  <si>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</si>
  <si>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</si>
  <si>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</si>
  <si>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</si>
  <si>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</si>
  <si>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</si>
  <si>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</si>
  <si>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</si>
  <si>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</si>
  <si>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</si>
  <si>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</si>
  <si>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</si>
  <si>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</si>
  <si>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</si>
  <si>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</si>
  <si>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</si>
  <si>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</si>
  <si>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</si>
  <si>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</si>
  <si>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</si>
  <si>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</si>
  <si>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</si>
  <si>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</si>
  <si>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</si>
  <si>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</si>
  <si>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</si>
  <si>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</si>
  <si>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</si>
  <si>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</si>
  <si>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</si>
  <si>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</si>
  <si>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</si>
  <si>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</si>
  <si>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</si>
  <si>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</si>
  <si>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</si>
  <si>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</si>
  <si>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</si>
  <si>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</si>
  <si>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</si>
  <si>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</si>
  <si>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</si>
  <si>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</si>
  <si>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</si>
  <si>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</si>
  <si>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</si>
  <si>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</si>
  <si>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</si>
  <si>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</si>
  <si>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</si>
  <si>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</si>
  <si>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</si>
  <si>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</si>
  <si>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</si>
  <si>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</si>
  <si>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</si>
  <si>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</si>
  <si>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</si>
  <si>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</si>
  <si>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</si>
  <si>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</si>
  <si>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</si>
  <si>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</si>
  <si>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</si>
  <si>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</si>
  <si>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</si>
  <si>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</si>
  <si>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</si>
  <si>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</si>
  <si>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</si>
  <si>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</si>
  <si>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</si>
  <si>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</si>
  <si>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</si>
  <si>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</si>
  <si>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</si>
  <si>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</si>
  <si>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</si>
  <si>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</si>
  <si>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</si>
  <si>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</si>
  <si>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</si>
  <si>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</si>
  <si>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</si>
  <si>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</si>
  <si>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</si>
  <si>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</si>
  <si>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</si>
  <si>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</si>
  <si>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</si>
  <si>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</si>
  <si>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</si>
  <si>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</si>
  <si>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</si>
  <si>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</si>
  <si>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</si>
  <si>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</si>
  <si>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</si>
  <si>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</si>
  <si>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</si>
  <si>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</si>
  <si>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</si>
  <si>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</si>
  <si>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</si>
  <si>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</si>
  <si>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</si>
  <si>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</si>
  <si>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</si>
  <si>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</si>
  <si>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</si>
  <si>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</si>
  <si>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</si>
  <si>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</si>
  <si>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</si>
  <si>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</si>
  <si>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</si>
  <si>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</si>
  <si>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</si>
  <si>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</si>
  <si>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</si>
  <si>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</si>
  <si>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</si>
  <si>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</si>
  <si>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</si>
  <si>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</si>
  <si>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</si>
  <si>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</si>
  <si>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</si>
  <si>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</si>
  <si>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</si>
  <si>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</si>
  <si>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</si>
  <si>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</si>
  <si>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</si>
  <si>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</si>
  <si>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</si>
  <si>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</si>
  <si>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</si>
  <si>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</si>
  <si>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</si>
  <si>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</si>
  <si>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</si>
  <si>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</si>
  <si>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</si>
  <si>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</si>
  <si>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</si>
  <si>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</si>
  <si>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</si>
  <si>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</si>
  <si>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</si>
  <si>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</si>
  <si>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</si>
  <si>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</si>
  <si>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</si>
  <si>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</si>
  <si>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</si>
  <si>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</si>
  <si>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</si>
  <si>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</si>
  <si>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</si>
  <si>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</si>
  <si>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</si>
  <si>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</si>
  <si>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</si>
  <si>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</si>
  <si>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</si>
  <si>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</si>
  <si>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</si>
  <si>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</si>
  <si>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</si>
  <si>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</si>
  <si>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</si>
  <si>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</si>
  <si>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</si>
  <si>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</si>
  <si>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</si>
  <si>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</si>
  <si>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</si>
  <si>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</si>
  <si>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</si>
  <si>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</si>
  <si>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</si>
  <si>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</si>
  <si>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</si>
  <si>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</si>
  <si>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</si>
  <si>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</si>
  <si>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</si>
  <si>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</si>
  <si>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</si>
  <si>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</si>
  <si>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</si>
  <si>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</si>
  <si>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</si>
  <si>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</si>
  <si>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</si>
  <si>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</si>
  <si>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</si>
  <si>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</si>
  <si>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</si>
  <si>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</si>
  <si>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</si>
  <si>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</si>
  <si>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</si>
  <si>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</si>
  <si>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</si>
  <si>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</si>
  <si>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</si>
  <si>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</si>
  <si>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</si>
  <si>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</si>
  <si>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</si>
  <si>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</si>
  <si>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</si>
  <si>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</si>
  <si>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</si>
  <si>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</si>
  <si>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</si>
  <si>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</si>
  <si>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</si>
  <si>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</si>
  <si>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</si>
  <si>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</si>
  <si>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</si>
  <si>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</si>
  <si>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</si>
  <si>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</si>
  <si>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</si>
  <si>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</si>
  <si>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</si>
  <si>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</si>
  <si>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</si>
  <si>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</si>
  <si>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</si>
  <si>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</si>
  <si>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</si>
  <si>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</si>
  <si>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</si>
  <si>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</si>
  <si>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</si>
  <si>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</si>
  <si>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</si>
  <si>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</si>
  <si>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</si>
  <si>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</si>
  <si>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</si>
  <si>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</si>
  <si>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</si>
  <si>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</si>
  <si>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</si>
  <si>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</si>
  <si>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</si>
  <si>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</si>
  <si>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</si>
  <si>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</si>
  <si>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</si>
  <si>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</si>
  <si>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</si>
  <si>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</si>
  <si>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</si>
  <si>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</si>
  <si>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</si>
  <si>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</si>
  <si>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</si>
  <si>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</si>
  <si>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</si>
  <si>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</si>
  <si>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</si>
  <si>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</si>
  <si>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</si>
  <si>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</si>
  <si>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</si>
  <si>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</si>
  <si>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</si>
  <si>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</si>
  <si>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</si>
  <si>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</si>
  <si>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</si>
  <si>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</si>
  <si>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</si>
  <si>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</si>
  <si>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</si>
  <si>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</si>
  <si>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</si>
  <si>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</si>
  <si>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</si>
  <si>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</si>
  <si>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</si>
  <si>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</si>
  <si>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</si>
  <si>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</si>
  <si>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</si>
  <si>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</si>
  <si>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</si>
  <si>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</si>
  <si>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</si>
  <si>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</si>
  <si>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</si>
  <si>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</si>
  <si>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</si>
  <si>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</si>
  <si>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</si>
  <si>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</si>
  <si>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</si>
  <si>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</si>
  <si>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</si>
  <si>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</si>
  <si>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</si>
  <si>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</si>
  <si>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</si>
  <si>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</si>
  <si>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</si>
  <si>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</si>
  <si>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</si>
  <si>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</si>
  <si>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</si>
  <si>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</si>
  <si>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</si>
  <si>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</si>
  <si>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</si>
  <si>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</si>
  <si>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</si>
  <si>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</si>
  <si>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</si>
  <si>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</si>
  <si>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</si>
  <si>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</si>
  <si>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</si>
  <si>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</si>
  <si>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</si>
  <si>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</si>
  <si>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</si>
  <si>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</si>
  <si>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</si>
  <si>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</si>
  <si>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</si>
  <si>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</si>
  <si>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</si>
  <si>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</si>
  <si>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</si>
  <si>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</si>
  <si>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</si>
  <si>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</si>
  <si>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</si>
  <si>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</si>
  <si>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</si>
  <si>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</si>
  <si>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</si>
  <si>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</si>
  <si>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</si>
  <si>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</si>
  <si>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</si>
  <si>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</si>
  <si>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</si>
  <si>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</si>
  <si>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</si>
  <si>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</si>
  <si>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</si>
  <si>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</si>
  <si>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</si>
  <si>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</si>
  <si>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</si>
  <si>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</si>
  <si>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</si>
  <si>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</si>
  <si>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</si>
  <si>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</si>
  <si>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</si>
  <si>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</si>
  <si>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</si>
  <si>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</si>
  <si>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</si>
  <si>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</si>
  <si>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</si>
  <si>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</si>
  <si>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</si>
  <si>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</si>
  <si>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</si>
  <si>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</si>
  <si>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</si>
  <si>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</si>
  <si>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</si>
  <si>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</si>
  <si>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</si>
  <si>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</si>
  <si>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</si>
  <si>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</si>
  <si>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</si>
  <si>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</si>
  <si>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</si>
  <si>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</si>
  <si>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</si>
  <si>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</si>
  <si>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</si>
  <si>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</si>
  <si>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</si>
  <si>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</si>
  <si>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</si>
  <si>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</si>
  <si>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</si>
  <si>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</si>
  <si>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</si>
  <si>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</si>
  <si>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</si>
  <si>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</si>
  <si>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</si>
  <si>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</si>
  <si>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</si>
  <si>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</si>
  <si>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</si>
  <si>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</si>
  <si>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</si>
  <si>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</si>
  <si>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</si>
  <si>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</si>
  <si>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</si>
  <si>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</si>
  <si>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</si>
  <si>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</si>
  <si>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</si>
  <si>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</si>
  <si>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</si>
  <si>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</si>
  <si>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</si>
  <si>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</si>
  <si>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</si>
  <si>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</si>
  <si>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</si>
  <si>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</si>
  <si>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</si>
  <si>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</si>
  <si>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</si>
  <si>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</si>
  <si>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</si>
  <si>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</si>
  <si>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</si>
  <si>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</si>
  <si>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</si>
  <si>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</si>
  <si>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</si>
  <si>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</si>
  <si>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</si>
  <si>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</si>
  <si>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</si>
  <si>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</si>
  <si>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</si>
  <si>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</si>
  <si>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</si>
  <si>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</si>
  <si>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</si>
  <si>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</si>
  <si>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</si>
  <si>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</si>
  <si>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</si>
  <si>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</si>
  <si>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</si>
  <si>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</si>
  <si>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</si>
  <si>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</si>
  <si>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</si>
  <si>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</si>
  <si>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</si>
  <si>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</si>
  <si>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</si>
  <si>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</si>
  <si>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</si>
  <si>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</si>
  <si>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</si>
  <si>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</si>
  <si>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</si>
  <si>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</si>
  <si>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</si>
  <si>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</si>
  <si>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</si>
  <si>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</si>
  <si>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</si>
  <si>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</si>
  <si>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</si>
  <si>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</si>
  <si>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</si>
  <si>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</si>
  <si>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</si>
  <si>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</si>
  <si>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</si>
  <si>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</si>
  <si>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</si>
  <si>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</si>
  <si>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</si>
  <si>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</si>
  <si>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</si>
  <si>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</si>
  <si>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</si>
  <si>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</si>
  <si>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</si>
  <si>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</si>
  <si>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</si>
  <si>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</si>
  <si>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</si>
  <si>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</si>
  <si>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</si>
  <si>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</si>
  <si>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</si>
  <si>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</si>
  <si>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</si>
  <si>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</si>
  <si>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</si>
  <si>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</si>
  <si>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</si>
  <si>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</si>
  <si>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</si>
  <si>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</si>
  <si>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</si>
  <si>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</si>
  <si>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</si>
  <si>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</si>
  <si>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</si>
  <si>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</si>
  <si>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</si>
  <si>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</si>
  <si>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</si>
  <si>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</si>
  <si>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</si>
  <si>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</si>
  <si>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</si>
  <si>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</si>
  <si>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</si>
  <si>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</si>
  <si>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</si>
  <si>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</si>
  <si>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</si>
  <si>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</si>
  <si>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</si>
  <si>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</si>
  <si>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</si>
  <si>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</si>
  <si>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</si>
  <si>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</si>
  <si>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</si>
  <si>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</si>
  <si>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</si>
  <si>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</si>
  <si>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</si>
  <si>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</si>
  <si>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</si>
  <si>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</si>
  <si>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</si>
  <si>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</si>
  <si>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</si>
  <si>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</si>
  <si>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</si>
  <si>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</si>
  <si>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</si>
  <si>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</si>
  <si>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</si>
  <si>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</si>
  <si>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</si>
  <si>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</si>
  <si>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</si>
  <si>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</si>
  <si>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</si>
  <si>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</si>
  <si>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</si>
  <si>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</si>
  <si>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</si>
  <si>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</si>
  <si>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</si>
  <si>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</si>
  <si>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</si>
  <si>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</si>
  <si>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</si>
  <si>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</si>
  <si>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</si>
  <si>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</si>
  <si>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</si>
  <si>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</si>
  <si>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</si>
  <si>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</si>
  <si>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</si>
  <si>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</si>
  <si>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</si>
  <si>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</si>
  <si>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</si>
  <si>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</si>
  <si>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</si>
  <si>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</si>
  <si>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</si>
  <si>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</si>
  <si>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</si>
  <si>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</si>
  <si>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</si>
  <si>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</si>
  <si>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</si>
  <si>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</si>
  <si>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</si>
  <si>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</si>
  <si>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</si>
  <si>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</si>
  <si>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</si>
  <si>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</si>
  <si>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</si>
  <si>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</si>
  <si>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</si>
  <si>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</si>
  <si>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</si>
  <si>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</si>
  <si>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</si>
  <si>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</si>
  <si>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</si>
  <si>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</si>
  <si>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</si>
  <si>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</si>
  <si>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</si>
  <si>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</si>
  <si>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</si>
  <si>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</si>
  <si>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</si>
  <si>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</si>
  <si>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</si>
  <si>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</si>
  <si>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</si>
  <si>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</si>
  <si>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</si>
  <si>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</si>
  <si>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</si>
  <si>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</si>
  <si>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</si>
  <si>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</si>
  <si>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</si>
  <si>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</si>
  <si>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</si>
  <si>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</si>
  <si>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</si>
  <si>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</si>
  <si>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</si>
  <si>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</si>
  <si>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</si>
  <si>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</si>
  <si>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</si>
  <si>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</si>
  <si>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</si>
  <si>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</si>
  <si>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</si>
  <si>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</si>
  <si>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</si>
  <si>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</si>
  <si>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</si>
  <si>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</si>
  <si>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</si>
  <si>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</si>
  <si>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</si>
  <si>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</si>
  <si>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</si>
  <si>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</si>
  <si>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</si>
  <si>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</si>
  <si>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</si>
  <si>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</si>
  <si>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</si>
  <si>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</si>
  <si>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</si>
  <si>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</si>
  <si>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</si>
  <si>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</si>
  <si>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</si>
  <si>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</si>
  <si>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</si>
  <si>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</si>
  <si>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</si>
  <si>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</si>
  <si>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</si>
  <si>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</si>
  <si>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</si>
  <si>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</si>
  <si>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</si>
  <si>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</si>
  <si>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</si>
  <si>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</si>
  <si>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</si>
  <si>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</si>
  <si>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</si>
  <si>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</si>
  <si>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</si>
  <si>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</si>
  <si>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</si>
  <si>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</si>
  <si>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</si>
  <si>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</si>
  <si>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</si>
  <si>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</si>
  <si>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</si>
  <si>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</si>
  <si>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</si>
  <si>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</si>
  <si>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</si>
  <si>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</si>
  <si>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</si>
  <si>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</si>
  <si>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</si>
  <si>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</si>
  <si>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</si>
  <si>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</si>
  <si>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</si>
  <si>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</si>
  <si>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</si>
  <si>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</si>
  <si>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</si>
  <si>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</si>
  <si>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</si>
  <si>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</si>
  <si>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</si>
  <si>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</si>
  <si>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</si>
  <si>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</si>
  <si>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</si>
  <si>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</si>
  <si>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</si>
  <si>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</si>
  <si>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</si>
  <si>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</si>
  <si>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</si>
  <si>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</si>
  <si>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</si>
  <si>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</si>
  <si>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</si>
  <si>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</si>
  <si>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</si>
  <si>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</si>
  <si>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</si>
  <si>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</si>
  <si>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</si>
  <si>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</si>
  <si>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</si>
  <si>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</si>
  <si>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</si>
  <si>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</si>
  <si>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</si>
  <si>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</si>
  <si>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</si>
  <si>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</si>
  <si>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</si>
  <si>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</si>
  <si>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</si>
  <si>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</si>
  <si>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</si>
  <si>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</si>
  <si>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</si>
  <si>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</si>
  <si>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</si>
  <si>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</si>
  <si>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</si>
  <si>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</si>
  <si>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</si>
  <si>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</si>
  <si>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</si>
  <si>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</si>
  <si>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</si>
  <si>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</si>
  <si>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</si>
  <si>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</si>
  <si>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</si>
  <si>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</si>
  <si>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</si>
  <si>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</si>
  <si>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</si>
  <si>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</si>
  <si>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</si>
  <si>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</si>
  <si>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</si>
  <si>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</si>
  <si>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</si>
  <si>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</si>
  <si>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</si>
  <si>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</si>
  <si>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</si>
  <si>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</si>
  <si>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</si>
  <si>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</si>
  <si>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</si>
  <si>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</si>
  <si>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</si>
  <si>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</si>
  <si>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</si>
  <si>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</si>
  <si>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</si>
  <si>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</si>
  <si>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</si>
  <si>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</si>
  <si>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</si>
  <si>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</si>
  <si>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</si>
  <si>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</si>
  <si>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</si>
  <si>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</si>
  <si>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</si>
  <si>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</si>
  <si>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</si>
  <si>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</si>
  <si>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</si>
  <si>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</si>
  <si>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</si>
  <si>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</si>
  <si>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</si>
  <si>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</si>
  <si>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</si>
  <si>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</si>
  <si>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</si>
  <si>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</si>
  <si>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</si>
  <si>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</si>
  <si>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</si>
  <si>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</si>
  <si>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</si>
  <si>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</si>
  <si>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</si>
  <si>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</si>
  <si>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</si>
  <si>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</si>
  <si>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</si>
  <si>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</si>
  <si>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</si>
  <si>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</si>
  <si>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</si>
  <si>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</si>
  <si>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</si>
  <si>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</si>
  <si>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</si>
  <si>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</si>
  <si>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</si>
  <si>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</si>
  <si>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</si>
  <si>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</si>
  <si>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</si>
  <si>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</si>
  <si>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</si>
  <si>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</si>
  <si>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</si>
  <si>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</si>
  <si>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</si>
  <si>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</si>
  <si>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</si>
  <si>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</si>
  <si>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</si>
  <si>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</si>
  <si>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</si>
  <si>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</si>
  <si>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</si>
  <si>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</si>
  <si>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</si>
  <si>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</si>
  <si>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</si>
  <si>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</si>
  <si>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</si>
  <si>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</si>
  <si>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</si>
  <si>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</si>
  <si>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</si>
  <si>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</si>
  <si>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</si>
  <si>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</si>
  <si>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</si>
  <si>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</si>
  <si>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</si>
  <si>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</si>
  <si>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</si>
  <si>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</si>
  <si>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</si>
  <si>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</si>
  <si>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</si>
  <si>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</si>
  <si>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</si>
  <si>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</si>
  <si>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</si>
  <si>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</si>
  <si>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</si>
  <si>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</si>
  <si>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</si>
  <si>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</si>
  <si>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</si>
  <si>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</si>
  <si>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</si>
  <si>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</si>
  <si>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</si>
  <si>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</si>
  <si>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</si>
  <si>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</si>
  <si>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</si>
  <si>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</si>
  <si>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</si>
  <si>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</si>
  <si>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</si>
  <si>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</si>
  <si>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</si>
  <si>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</si>
  <si>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</si>
  <si>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</si>
  <si>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</si>
  <si>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</si>
  <si>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</si>
  <si>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</si>
  <si>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</si>
  <si>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</si>
  <si>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</si>
  <si>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</si>
  <si>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</si>
  <si>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</si>
  <si>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</si>
  <si>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</si>
  <si>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</si>
  <si>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</si>
  <si>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</si>
  <si>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</si>
  <si>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</si>
  <si>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</si>
  <si>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</si>
  <si>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</si>
  <si>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</si>
  <si>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</si>
  <si>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</si>
  <si>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</si>
  <si>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</si>
  <si>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</si>
  <si>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</si>
  <si>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</si>
  <si>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</si>
  <si>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</si>
  <si>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</si>
  <si>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</si>
  <si>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</si>
  <si>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</si>
  <si>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</si>
  <si>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</si>
  <si>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</si>
  <si>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</si>
  <si>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</si>
  <si>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</si>
  <si>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</si>
  <si>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</si>
  <si>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</si>
  <si>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</si>
  <si>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</si>
  <si>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</si>
  <si>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</si>
  <si>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</si>
  <si>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</si>
  <si>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</si>
  <si>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</si>
  <si>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</si>
  <si>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</si>
  <si>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</si>
  <si>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</si>
  <si>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</si>
  <si>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</si>
  <si>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</si>
  <si>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</si>
  <si>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</si>
  <si>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</si>
  <si>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</si>
  <si>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</si>
  <si>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</si>
  <si>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</si>
  <si>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</si>
  <si>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</si>
  <si>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</si>
  <si>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</si>
  <si>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</si>
  <si>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</si>
  <si>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</si>
  <si>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</si>
  <si>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</si>
  <si>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</si>
  <si>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</si>
  <si>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</si>
  <si>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</si>
  <si>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</si>
  <si>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</si>
  <si>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</si>
  <si>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</si>
  <si>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</si>
  <si>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</si>
  <si>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</si>
  <si>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</si>
  <si>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</si>
  <si>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</si>
  <si>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</si>
  <si>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</si>
  <si>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</si>
  <si>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</si>
  <si>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</si>
  <si>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</si>
  <si>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</si>
  <si>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</si>
  <si>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</si>
  <si>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</si>
  <si>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</si>
  <si>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</si>
  <si>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</si>
  <si>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</si>
  <si>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</si>
  <si>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</si>
  <si>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</si>
  <si>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</si>
  <si>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</si>
  <si>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</si>
  <si>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</si>
  <si>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</si>
  <si>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</si>
  <si>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</si>
  <si>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</si>
  <si>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</si>
  <si>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</si>
  <si>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</si>
  <si>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</si>
  <si>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</si>
  <si>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</si>
  <si>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</si>
  <si>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</si>
  <si>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</si>
  <si>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</si>
  <si>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</si>
  <si>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</si>
  <si>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</si>
  <si>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</si>
  <si>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</si>
  <si>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</si>
  <si>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</si>
  <si>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</si>
  <si>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</si>
  <si>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</si>
  <si>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</si>
  <si>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</si>
  <si>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</si>
  <si>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</si>
  <si>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</si>
  <si>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</si>
  <si>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</si>
  <si>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</si>
  <si>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</si>
  <si>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</si>
  <si>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</si>
  <si>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</si>
  <si>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</si>
  <si>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</si>
  <si>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</si>
  <si>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</si>
  <si>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</si>
  <si>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</si>
  <si>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</si>
  <si>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</si>
  <si>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</si>
  <si>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</si>
  <si>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</si>
  <si>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</si>
  <si>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</si>
  <si>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</si>
  <si>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</si>
  <si>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</si>
  <si>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</si>
  <si>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</si>
  <si>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</si>
  <si>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</si>
  <si>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</si>
  <si>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</si>
  <si>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</si>
  <si>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</si>
  <si>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</si>
  <si>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</si>
  <si>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</si>
  <si>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</si>
  <si>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</si>
  <si>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</si>
  <si>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</si>
  <si>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</si>
  <si>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</si>
  <si>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</si>
  <si>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</si>
  <si>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</si>
  <si>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</si>
  <si>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</si>
  <si>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</si>
  <si>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</si>
  <si>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</si>
  <si>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</si>
  <si>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</si>
  <si>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</si>
  <si>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</si>
  <si>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</si>
  <si>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</si>
  <si>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</si>
  <si>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</si>
  <si>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</si>
  <si>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</si>
  <si>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</si>
  <si>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</si>
  <si>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</si>
  <si>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</si>
  <si>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</si>
  <si>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</si>
  <si>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</si>
  <si>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</si>
  <si>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</si>
  <si>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</si>
  <si>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</si>
  <si>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</si>
  <si>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</si>
  <si>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</si>
  <si>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</si>
  <si>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</si>
  <si>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</si>
  <si>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</si>
  <si>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</si>
  <si>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</si>
  <si>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</si>
  <si>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</si>
  <si>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</si>
  <si>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</si>
  <si>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</si>
  <si>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</si>
  <si>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</si>
  <si>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</si>
  <si>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</si>
  <si>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</si>
  <si>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</si>
  <si>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</si>
  <si>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</si>
  <si>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</si>
  <si>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</si>
  <si>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</si>
  <si>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</si>
  <si>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</si>
  <si>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</si>
  <si>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</si>
  <si>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</si>
  <si>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</si>
  <si>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</si>
  <si>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</si>
  <si>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</si>
  <si>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</si>
  <si>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</si>
  <si>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</si>
  <si>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</si>
  <si>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</si>
  <si>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</si>
  <si>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</si>
  <si>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</si>
  <si>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</si>
  <si>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</si>
  <si>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</si>
  <si>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</si>
  <si>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</si>
  <si>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</si>
  <si>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</si>
  <si>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</si>
  <si>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</si>
  <si>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</si>
  <si>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</si>
  <si>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</si>
  <si>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</si>
  <si>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</si>
  <si>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</si>
  <si>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</si>
  <si>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</si>
  <si>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</si>
  <si>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</si>
  <si>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</si>
  <si>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</si>
  <si>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</si>
  <si>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</si>
  <si>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</si>
  <si>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</si>
  <si>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</si>
  <si>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</si>
  <si>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</si>
  <si>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</si>
  <si>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</si>
  <si>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</si>
  <si>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</si>
  <si>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</si>
  <si>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</si>
  <si>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</si>
  <si>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</si>
  <si>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</si>
  <si>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</si>
  <si>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</si>
  <si>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</si>
  <si>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</si>
  <si>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</si>
  <si>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</si>
  <si>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</si>
  <si>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</si>
  <si>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</si>
  <si>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</si>
  <si>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</si>
  <si>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</si>
  <si>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</si>
  <si>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</si>
  <si>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</si>
  <si>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</si>
  <si>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</si>
  <si>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</si>
  <si>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</si>
  <si>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</si>
  <si>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</si>
  <si>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</si>
  <si>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</si>
  <si>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</si>
  <si>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</si>
  <si>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</si>
  <si>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</si>
  <si>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</si>
  <si>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</si>
  <si>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</si>
  <si>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</si>
  <si>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</si>
  <si>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</si>
  <si>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</si>
  <si>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</si>
  <si>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</si>
  <si>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</si>
  <si>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</si>
  <si>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</si>
  <si>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</si>
  <si>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</si>
  <si>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</si>
  <si>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</si>
  <si>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</si>
  <si>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</si>
  <si>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</si>
  <si>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</si>
  <si>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</si>
  <si>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</si>
  <si>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</si>
  <si>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</si>
  <si>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</si>
  <si>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</si>
  <si>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</si>
  <si>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</si>
  <si>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</si>
  <si>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</si>
  <si>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</si>
  <si>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</si>
  <si>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</si>
  <si>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</si>
  <si>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</si>
  <si>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</si>
  <si>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</si>
  <si>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</si>
  <si>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</si>
  <si>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</si>
  <si>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</si>
  <si>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</si>
  <si>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</si>
  <si>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</si>
  <si>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</si>
  <si>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</si>
  <si>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</si>
  <si>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</si>
  <si>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</si>
  <si>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</si>
  <si>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</si>
  <si>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</si>
  <si>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</si>
  <si>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</si>
  <si>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</si>
  <si>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</si>
  <si>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</si>
  <si>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</si>
  <si>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</si>
  <si>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</si>
  <si>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</si>
  <si>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</si>
  <si>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</si>
  <si>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</si>
  <si>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</si>
  <si>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</si>
  <si>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</si>
  <si>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</si>
  <si>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</si>
  <si>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</si>
  <si>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</si>
  <si>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</si>
  <si>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</si>
  <si>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</si>
  <si>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</si>
  <si>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</si>
  <si>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</si>
  <si>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</si>
  <si>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</si>
  <si>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</si>
  <si>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</si>
  <si>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</si>
  <si>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</si>
  <si>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</si>
  <si>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</si>
  <si>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</si>
  <si>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</si>
  <si>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</si>
  <si>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</si>
  <si>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</si>
  <si>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</si>
  <si>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</si>
  <si>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</si>
  <si>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</si>
  <si>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</si>
  <si>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</si>
  <si>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</si>
  <si>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</si>
  <si>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</si>
  <si>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</si>
  <si>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</si>
  <si>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</si>
  <si>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</si>
  <si>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</si>
  <si>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</si>
  <si>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</si>
  <si>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</si>
  <si>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</si>
  <si>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</si>
  <si>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</si>
  <si>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</si>
  <si>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</si>
  <si>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</si>
  <si>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</si>
  <si>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</si>
  <si>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</si>
  <si>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</si>
  <si>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</si>
  <si>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</si>
  <si>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</si>
  <si>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</si>
  <si>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</si>
  <si>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</si>
  <si>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</si>
  <si>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</si>
  <si>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</si>
  <si>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</si>
  <si>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</si>
  <si>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</si>
  <si>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</si>
  <si>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</si>
  <si>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</si>
  <si>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</si>
  <si>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</si>
  <si>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</si>
  <si>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</si>
  <si>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</si>
  <si>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</si>
  <si>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</si>
  <si>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</si>
  <si>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</si>
  <si>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</si>
  <si>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</si>
  <si>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</si>
  <si>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</si>
  <si>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</si>
  <si>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</si>
  <si>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</si>
  <si>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</si>
  <si>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</si>
  <si>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</si>
  <si>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</si>
  <si>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</si>
  <si>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</si>
  <si>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</si>
  <si>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</si>
  <si>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</si>
  <si>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</si>
  <si>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</si>
  <si>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</si>
  <si>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</si>
  <si>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</si>
  <si>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</si>
  <si>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</si>
  <si>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</si>
  <si>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</si>
  <si>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</si>
  <si>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</si>
  <si>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</si>
  <si>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</si>
  <si>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</si>
  <si>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</si>
  <si>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</si>
  <si>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</si>
  <si>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</si>
  <si>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</si>
  <si>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</si>
  <si>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</si>
  <si>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</si>
  <si>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</si>
  <si>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</si>
  <si>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</si>
  <si>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</si>
  <si>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</si>
  <si>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</si>
  <si>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</si>
  <si>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</si>
  <si>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</si>
  <si>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</si>
  <si>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</si>
  <si>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</si>
  <si>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</si>
  <si>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</si>
  <si>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</si>
  <si>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</si>
  <si>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</si>
  <si>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</si>
  <si>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</si>
  <si>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</si>
  <si>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</si>
  <si>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</si>
  <si>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</si>
  <si>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</si>
  <si>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</si>
  <si>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</si>
  <si>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</si>
  <si>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</si>
  <si>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</si>
  <si>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</si>
  <si>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</si>
  <si>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</si>
  <si>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</si>
  <si>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</si>
  <si>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</si>
  <si>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</si>
  <si>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</si>
  <si>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</si>
  <si>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</si>
  <si>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</si>
  <si>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</si>
  <si>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</si>
  <si>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</si>
  <si>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</si>
  <si>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</si>
  <si>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</si>
  <si>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</si>
  <si>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</si>
  <si>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</si>
  <si>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</si>
  <si>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</si>
  <si>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</si>
  <si>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</si>
  <si>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</si>
  <si>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</si>
  <si>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</si>
  <si>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</si>
  <si>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</si>
  <si>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</si>
  <si>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</si>
  <si>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</si>
  <si>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</si>
  <si>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</si>
  <si>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</si>
  <si>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</si>
  <si>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</si>
  <si>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</si>
  <si>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</si>
  <si>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</si>
  <si>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</si>
  <si>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</si>
  <si>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</si>
  <si>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</si>
  <si>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</si>
  <si>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</si>
  <si>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</si>
  <si>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</si>
  <si>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</si>
  <si>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</si>
  <si>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</si>
  <si>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</si>
  <si>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</si>
  <si>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</si>
  <si>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</si>
  <si>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</si>
  <si>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</si>
  <si>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</si>
  <si>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</si>
  <si>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</si>
  <si>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</si>
  <si>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</si>
  <si>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</si>
  <si>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</si>
  <si>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</si>
  <si>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</si>
  <si>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</si>
  <si>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</si>
  <si>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</si>
  <si>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</si>
  <si>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</si>
  <si>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</si>
  <si>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</si>
  <si>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</si>
  <si>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</si>
  <si>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</si>
  <si>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</si>
  <si>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</si>
  <si>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</si>
  <si>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</si>
  <si>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</si>
  <si>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</si>
  <si>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</si>
  <si>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</si>
  <si>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</si>
  <si>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</si>
  <si>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</si>
  <si>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</si>
  <si>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</si>
  <si>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</si>
  <si>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</si>
  <si>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</si>
  <si>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</si>
  <si>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</si>
  <si>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</si>
  <si>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</si>
  <si>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</si>
  <si>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</si>
  <si>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</si>
  <si>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</si>
  <si>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</si>
  <si>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</si>
  <si>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</si>
  <si>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</si>
  <si>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</si>
  <si>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</si>
  <si>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</si>
  <si>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</si>
  <si>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</si>
  <si>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</si>
  <si>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</si>
  <si>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</si>
  <si>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</si>
  <si>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</si>
  <si>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</si>
  <si>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</si>
  <si>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</si>
  <si>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</si>
  <si>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</si>
  <si>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</si>
  <si>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</si>
  <si>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</si>
  <si>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</si>
  <si>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</si>
  <si>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</si>
  <si>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</si>
  <si>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</si>
  <si>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</si>
  <si>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</si>
  <si>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</si>
  <si>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</si>
  <si>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</si>
  <si>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</si>
  <si>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</si>
  <si>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</si>
  <si>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</si>
  <si>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</si>
  <si>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</si>
  <si>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</si>
  <si>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</si>
  <si>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</si>
  <si>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</si>
  <si>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</si>
  <si>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</si>
  <si>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</si>
  <si>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</si>
  <si>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</si>
  <si>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</si>
  <si>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</si>
  <si>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</si>
  <si>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</si>
  <si>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</si>
  <si>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</si>
  <si>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</si>
  <si>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</si>
  <si>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</si>
  <si>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</si>
  <si>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</si>
  <si>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</si>
  <si>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</si>
  <si>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</si>
  <si>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</si>
  <si>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</si>
  <si>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</si>
  <si>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</si>
  <si>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</si>
  <si>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</si>
  <si>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</si>
  <si>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</si>
  <si>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</si>
  <si>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</si>
  <si>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</si>
  <si>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</si>
  <si>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</si>
  <si>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</si>
  <si>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</si>
  <si>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</si>
  <si>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</si>
  <si>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</si>
  <si>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</si>
  <si>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</si>
  <si>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</si>
  <si>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</si>
  <si>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</si>
  <si>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</si>
  <si>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</si>
  <si>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</si>
  <si>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</si>
  <si>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</si>
  <si>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</si>
  <si>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</si>
  <si>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</si>
  <si>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</si>
  <si>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</si>
  <si>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</si>
  <si>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</si>
  <si>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</si>
  <si>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</si>
  <si>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</si>
  <si>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</si>
  <si>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</si>
  <si>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</si>
  <si>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</si>
  <si>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</si>
  <si>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</si>
  <si>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</si>
  <si>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</si>
  <si>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</si>
  <si>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</si>
  <si>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</si>
  <si>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</si>
  <si>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</si>
  <si>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</si>
  <si>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</si>
  <si>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</si>
  <si>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</si>
  <si>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</si>
  <si>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</si>
  <si>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</si>
  <si>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</si>
  <si>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</si>
  <si>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</si>
  <si>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</si>
  <si>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</si>
  <si>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</si>
  <si>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</si>
  <si>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</si>
  <si>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</si>
  <si>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</si>
  <si>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</si>
  <si>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</si>
  <si>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</si>
  <si>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</si>
  <si>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</si>
  <si>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</si>
  <si>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</si>
  <si>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</si>
  <si>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</si>
  <si>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</si>
  <si>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</si>
  <si>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</si>
  <si>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</si>
  <si>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</si>
  <si>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</si>
  <si>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</si>
  <si>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</si>
  <si>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</si>
  <si>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</si>
  <si>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</si>
  <si>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</si>
  <si>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</si>
  <si>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</si>
  <si>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</si>
  <si>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</si>
  <si>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</si>
  <si>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</si>
  <si>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</si>
  <si>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</si>
  <si>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</si>
  <si>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</si>
  <si>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</si>
  <si>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</si>
  <si>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</si>
  <si>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</si>
  <si>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</si>
  <si>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</si>
  <si>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</si>
  <si>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</si>
  <si>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</si>
  <si>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</si>
  <si>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</si>
  <si>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</si>
  <si>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</si>
  <si>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</si>
  <si>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</si>
  <si>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</si>
  <si>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</si>
  <si>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</si>
  <si>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</si>
  <si>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</si>
  <si>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</si>
  <si>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</si>
  <si>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</si>
  <si>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</si>
  <si>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</si>
  <si>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</si>
  <si>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</si>
  <si>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</si>
  <si>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</si>
  <si>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</si>
  <si>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</si>
  <si>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</si>
  <si>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</si>
  <si>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</si>
  <si>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</si>
  <si>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</si>
  <si>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</si>
  <si>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</si>
  <si>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</si>
  <si>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</si>
  <si>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</si>
  <si>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</si>
  <si>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</si>
  <si>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</si>
  <si>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</si>
  <si>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</si>
  <si>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</si>
  <si>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</si>
  <si>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</si>
  <si>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</si>
  <si>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</si>
  <si>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</si>
  <si>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</si>
  <si>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</si>
  <si>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</si>
  <si>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</si>
  <si>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</si>
  <si>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</si>
  <si>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</si>
  <si>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</si>
  <si>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</si>
  <si>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</si>
  <si>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</si>
  <si>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</si>
  <si>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</si>
  <si>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</si>
  <si>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</si>
  <si>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</si>
  <si>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</si>
  <si>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</si>
  <si>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</si>
  <si>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</si>
  <si>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</si>
  <si>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</si>
  <si>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</si>
  <si>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</si>
  <si>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</si>
  <si>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</si>
  <si>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</si>
  <si>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</si>
  <si>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</si>
  <si>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</si>
  <si>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</si>
  <si>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</si>
  <si>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</si>
  <si>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</si>
  <si>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</si>
  <si>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</si>
  <si>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</si>
  <si>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</si>
  <si>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</si>
  <si>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</si>
  <si>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</si>
  <si>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</si>
  <si>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</si>
  <si>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</si>
  <si>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</si>
  <si>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</si>
  <si>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</si>
  <si>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</si>
  <si>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</si>
  <si>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</si>
  <si>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</si>
  <si>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</si>
  <si>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</si>
  <si>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</si>
  <si>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</si>
  <si>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</si>
  <si>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</si>
  <si>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</si>
  <si>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</si>
  <si>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</si>
  <si>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</si>
  <si>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</si>
  <si>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</si>
  <si>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</si>
  <si>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</si>
  <si>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</si>
  <si>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</si>
  <si>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</si>
  <si>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</si>
  <si>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</si>
  <si>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</si>
  <si>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</si>
  <si>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</si>
  <si>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</si>
  <si>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</si>
  <si>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</si>
  <si>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</si>
  <si>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</si>
  <si>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</si>
  <si>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</si>
  <si>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</si>
  <si>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</si>
  <si>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</si>
  <si>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</si>
  <si>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</si>
  <si>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</si>
  <si>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</si>
  <si>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</si>
  <si>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</si>
  <si>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</si>
  <si>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</si>
  <si>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</si>
  <si>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</si>
  <si>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</si>
  <si>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</si>
  <si>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</si>
  <si>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</si>
  <si>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</si>
  <si>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</si>
  <si>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</si>
  <si>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</si>
  <si>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</si>
  <si>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</si>
  <si>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</si>
  <si>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</si>
  <si>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</si>
  <si>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</si>
  <si>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</si>
  <si>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</si>
  <si>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</si>
  <si>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</si>
  <si>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</si>
  <si>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</si>
  <si>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</si>
  <si>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</si>
  <si>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</si>
  <si>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</si>
  <si>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</si>
  <si>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</si>
  <si>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</si>
  <si>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</si>
  <si>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</si>
  <si>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</si>
  <si>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</si>
  <si>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</si>
  <si>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</si>
  <si>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</si>
  <si>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</si>
  <si>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</si>
  <si>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</si>
  <si>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</si>
  <si>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</si>
  <si>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</si>
  <si>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</si>
  <si>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</si>
  <si>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</si>
  <si>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</si>
  <si>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</si>
  <si>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</si>
  <si>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</si>
  <si>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</si>
  <si>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</si>
  <si>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</si>
  <si>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</si>
  <si>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</si>
  <si>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</si>
  <si>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</si>
  <si>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</si>
  <si>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</si>
  <si>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</si>
  <si>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</si>
  <si>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</si>
  <si>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</si>
  <si>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</si>
  <si>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</si>
  <si>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</si>
  <si>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</si>
  <si>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</si>
  <si>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</si>
  <si>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</si>
  <si>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</si>
  <si>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</si>
  <si>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</si>
  <si>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</si>
  <si>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</si>
  <si>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</si>
  <si>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</si>
  <si>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</si>
  <si>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</si>
  <si>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</si>
  <si>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</si>
  <si>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</si>
  <si>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</si>
  <si>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</si>
  <si>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</si>
  <si>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</si>
  <si>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</si>
  <si>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</si>
  <si>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</si>
  <si>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</si>
  <si>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</si>
  <si>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</si>
  <si>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</si>
  <si>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</si>
  <si>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</si>
  <si>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</si>
  <si>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</si>
  <si>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</si>
  <si>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</si>
  <si>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</si>
  <si>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</si>
  <si>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</si>
  <si>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</si>
  <si>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</si>
  <si>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</si>
  <si>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</si>
  <si>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</si>
  <si>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</si>
  <si>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</si>
  <si>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</si>
  <si>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</si>
  <si>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</si>
  <si>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</si>
  <si>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</si>
  <si>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</si>
  <si>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</si>
  <si>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</si>
  <si>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</si>
  <si>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</si>
  <si>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</si>
  <si>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</si>
  <si>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</si>
  <si>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</si>
  <si>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</si>
  <si>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</si>
  <si>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</si>
  <si>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</si>
  <si>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</si>
  <si>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</si>
  <si>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</si>
  <si>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</si>
  <si>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</si>
  <si>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</si>
  <si>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</si>
  <si>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</si>
  <si>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</si>
  <si>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</si>
  <si>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</si>
  <si>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</si>
  <si>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</si>
  <si>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</si>
  <si>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</si>
  <si>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</si>
  <si>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</si>
  <si>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</si>
  <si>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</si>
  <si>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</si>
  <si>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</si>
  <si>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</si>
  <si>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</si>
  <si>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</si>
  <si>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</si>
  <si>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</si>
  <si>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</si>
  <si>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</si>
  <si>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</si>
  <si>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</si>
  <si>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</si>
  <si>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</si>
  <si>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</si>
  <si>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</si>
  <si>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</si>
  <si>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</si>
  <si>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</si>
  <si>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</si>
  <si>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</si>
  <si>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</si>
  <si>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</si>
  <si>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</si>
  <si>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</si>
  <si>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</si>
  <si>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</si>
  <si>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</si>
  <si>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</si>
  <si>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</si>
  <si>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</si>
  <si>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</si>
  <si>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</si>
  <si>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</si>
  <si>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</si>
  <si>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</si>
  <si>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</si>
  <si>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</si>
  <si>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</si>
  <si>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</si>
  <si>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</si>
  <si>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</si>
  <si>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</si>
  <si>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</si>
  <si>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</si>
  <si>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</si>
  <si>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</si>
  <si>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</si>
  <si>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</si>
  <si>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</si>
  <si>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</si>
  <si>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</si>
  <si>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</si>
  <si>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</si>
  <si>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</si>
  <si>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</si>
  <si>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</si>
  <si>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</si>
  <si>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</si>
  <si>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</si>
  <si>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</si>
  <si>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</si>
  <si>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</si>
  <si>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</si>
  <si>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</si>
  <si>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</si>
  <si>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</si>
  <si>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</si>
  <si>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</si>
  <si>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</si>
  <si>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</si>
  <si>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</si>
  <si>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</si>
  <si>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</si>
  <si>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</si>
  <si>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</si>
  <si>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</si>
  <si>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</si>
  <si>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</si>
  <si>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</si>
  <si>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</si>
  <si>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</si>
  <si>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</si>
  <si>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</si>
  <si>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</si>
  <si>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</si>
  <si>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</si>
  <si>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</si>
  <si>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</si>
  <si>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</si>
  <si>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</si>
  <si>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</si>
  <si>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</si>
  <si>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</si>
  <si>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</si>
  <si>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</si>
  <si>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</si>
  <si>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</si>
  <si>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</si>
  <si>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</si>
  <si>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</si>
  <si>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</si>
  <si>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</si>
  <si>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</si>
  <si>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</si>
  <si>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</si>
  <si>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</si>
  <si>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</si>
  <si>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</si>
  <si>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</si>
  <si>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</si>
  <si>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</si>
  <si>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</si>
  <si>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</si>
  <si>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</si>
  <si>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</si>
  <si>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</si>
  <si>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</si>
  <si>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</si>
  <si>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</si>
  <si>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</si>
  <si>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</si>
  <si>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</si>
  <si>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</si>
  <si>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</si>
  <si>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</si>
  <si>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</si>
  <si>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</si>
  <si>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</si>
  <si>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</si>
  <si>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</si>
  <si>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</si>
  <si>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</si>
  <si>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</si>
  <si>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</si>
  <si>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</si>
  <si>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</si>
  <si>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</si>
  <si>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</si>
  <si>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</si>
  <si>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</si>
  <si>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</si>
  <si>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</si>
  <si>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</si>
  <si>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</si>
  <si>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</si>
  <si>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</si>
  <si>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</si>
  <si>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</si>
  <si>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</si>
  <si>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</si>
  <si>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</si>
  <si>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</si>
  <si>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</si>
  <si>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</si>
  <si>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</si>
  <si>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</si>
  <si>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</si>
  <si>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</si>
  <si>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</si>
  <si>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</si>
  <si>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</si>
  <si>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</si>
  <si>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</si>
  <si>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</si>
  <si>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</si>
  <si>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</si>
  <si>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</si>
  <si>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</si>
  <si>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</si>
  <si>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</si>
  <si>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</si>
  <si>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</si>
  <si>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</si>
  <si>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</si>
  <si>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</si>
  <si>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</si>
  <si>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</si>
  <si>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</si>
  <si>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</si>
  <si>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</si>
  <si>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</si>
  <si>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</si>
  <si>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</si>
  <si>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</si>
  <si>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</si>
  <si>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</si>
  <si>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</si>
  <si>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</si>
  <si>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</si>
  <si>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</si>
  <si>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</si>
  <si>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</si>
  <si>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</si>
  <si>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</si>
  <si>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</si>
  <si>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</si>
  <si>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</si>
  <si>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</si>
  <si>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</si>
  <si>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</si>
  <si>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</si>
  <si>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</si>
  <si>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</si>
  <si>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</si>
  <si>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</si>
  <si>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</si>
  <si>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</si>
  <si>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</si>
  <si>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</si>
  <si>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</si>
  <si>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</si>
  <si>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</si>
  <si>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</si>
  <si>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</si>
  <si>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</si>
  <si>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</si>
  <si>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</si>
  <si>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</si>
  <si>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</si>
  <si>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</si>
  <si>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</si>
  <si>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</si>
  <si>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</si>
  <si>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</si>
  <si>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</si>
  <si>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</si>
  <si>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</si>
  <si>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</si>
  <si>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</si>
  <si>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</si>
  <si>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</si>
  <si>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</si>
  <si>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</si>
  <si>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</si>
  <si>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</si>
  <si>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</si>
  <si>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</si>
  <si>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</si>
  <si>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</si>
  <si>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</si>
  <si>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</si>
  <si>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</si>
  <si>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</si>
  <si>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</si>
  <si>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</si>
  <si>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</si>
  <si>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</si>
  <si>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</si>
  <si>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</si>
  <si>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</si>
  <si>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</si>
  <si>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</si>
  <si>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</si>
  <si>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</si>
  <si>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</si>
  <si>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</si>
  <si>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</si>
  <si>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</si>
  <si>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</si>
  <si>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</si>
  <si>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</si>
  <si>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</si>
  <si>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</si>
  <si>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</si>
  <si>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</si>
  <si>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</si>
  <si>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</si>
  <si>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</si>
  <si>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</si>
  <si>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</si>
  <si>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</si>
  <si>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</si>
  <si>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</si>
  <si>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</si>
  <si>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</si>
  <si>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</si>
  <si>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</si>
  <si>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</si>
  <si>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</si>
  <si>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</si>
  <si>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</si>
  <si>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</si>
  <si>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</si>
  <si>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</si>
  <si>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</si>
  <si>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</si>
  <si>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</si>
  <si>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</si>
  <si>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</si>
  <si>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</si>
  <si>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</si>
  <si>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</si>
  <si>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</si>
  <si>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</si>
  <si>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</si>
  <si>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</si>
  <si>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</si>
  <si>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</si>
  <si>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</si>
  <si>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</si>
  <si>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</si>
  <si>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</si>
  <si>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</si>
  <si>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</si>
  <si>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</si>
  <si>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</si>
  <si>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</si>
  <si>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</si>
  <si>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</si>
  <si>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</si>
  <si>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</si>
  <si>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</si>
  <si>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</si>
  <si>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</si>
  <si>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</si>
  <si>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</si>
  <si>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</si>
  <si>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</si>
  <si>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</si>
  <si>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</si>
  <si>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</si>
  <si>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</si>
  <si>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</si>
  <si>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</si>
  <si>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</si>
  <si>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</si>
  <si>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</si>
  <si>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</si>
  <si>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</si>
  <si>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</si>
  <si>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</si>
  <si>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</si>
  <si>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</si>
  <si>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</si>
  <si>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</si>
  <si>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</si>
  <si>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</si>
  <si>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</si>
  <si>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</si>
  <si>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</si>
  <si>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</si>
  <si>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</si>
  <si>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</si>
  <si>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</si>
  <si>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</si>
  <si>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</si>
  <si>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</si>
  <si>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</si>
  <si>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</si>
  <si>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</si>
  <si>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</si>
  <si>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</si>
  <si>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</si>
  <si>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</si>
  <si>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</si>
  <si>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</si>
  <si>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</si>
  <si>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</si>
  <si>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</si>
  <si>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</si>
  <si>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</si>
  <si>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</si>
  <si>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</si>
  <si>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</si>
  <si>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</si>
  <si>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</si>
  <si>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</si>
  <si>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</si>
  <si>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</si>
  <si>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</si>
  <si>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</si>
  <si>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</si>
  <si>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</si>
  <si>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</si>
  <si>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</si>
  <si>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</si>
  <si>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</si>
  <si>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</si>
  <si>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</si>
  <si>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</si>
  <si>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</si>
  <si>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</si>
  <si>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</si>
  <si>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</si>
  <si>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</si>
  <si>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</si>
  <si>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</si>
  <si>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</si>
  <si>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</si>
  <si>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</si>
  <si>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</si>
  <si>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</si>
  <si>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</si>
  <si>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</si>
  <si>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</si>
  <si>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</si>
  <si>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</si>
  <si>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</si>
  <si>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</si>
  <si>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</si>
  <si>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</si>
  <si>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</si>
  <si>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</si>
  <si>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</si>
  <si>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</si>
  <si>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</si>
  <si>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</si>
  <si>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</si>
  <si>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</si>
  <si>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</si>
  <si>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</si>
  <si>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</si>
  <si>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</si>
  <si>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</si>
  <si>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</si>
  <si>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</si>
  <si>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</si>
  <si>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</si>
  <si>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</si>
  <si>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</si>
  <si>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</si>
  <si>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</si>
  <si>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</si>
  <si>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</si>
  <si>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</si>
  <si>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</si>
  <si>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</si>
  <si>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</si>
  <si>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</si>
  <si>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</si>
  <si>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</si>
  <si>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</si>
  <si>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</si>
  <si>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</si>
  <si>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</si>
  <si>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</si>
  <si>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</si>
  <si>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</si>
  <si>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</si>
  <si>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</si>
  <si>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</si>
  <si>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</si>
  <si>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</si>
  <si>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</si>
  <si>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</si>
  <si>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</si>
  <si>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</si>
  <si>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</si>
  <si>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</si>
  <si>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</si>
  <si>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</si>
  <si>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</si>
  <si>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</si>
  <si>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</si>
  <si>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</si>
  <si>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</si>
  <si>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</si>
  <si>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</si>
  <si>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</si>
  <si>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</si>
  <si>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</si>
  <si>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</si>
  <si>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</si>
  <si>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</si>
  <si>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</si>
  <si>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</si>
  <si>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</si>
  <si>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</si>
  <si>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</si>
  <si>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</si>
  <si>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</si>
  <si>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</si>
  <si>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</si>
  <si>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</si>
  <si>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</si>
  <si>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</si>
  <si>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</si>
  <si>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</si>
  <si>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</si>
  <si>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</si>
  <si>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</si>
  <si>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</si>
  <si>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</si>
  <si>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</si>
  <si>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</si>
  <si>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</si>
  <si>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</si>
  <si>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</si>
  <si>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</si>
  <si>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</si>
  <si>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</si>
  <si>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</si>
  <si>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</si>
  <si>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</si>
  <si>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</si>
  <si>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</si>
  <si>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</si>
  <si>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</si>
  <si>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</si>
  <si>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</si>
  <si>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</si>
  <si>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</si>
  <si>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</si>
  <si>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</si>
  <si>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</si>
  <si>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</si>
  <si>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</si>
  <si>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</si>
  <si>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</si>
  <si>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</si>
  <si>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</si>
  <si>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</si>
  <si>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</si>
  <si>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</si>
  <si>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</si>
  <si>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</si>
  <si>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</si>
  <si>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</si>
  <si>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</si>
  <si>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</si>
  <si>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</si>
  <si>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</si>
  <si>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</si>
  <si>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</si>
  <si>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</si>
  <si>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</si>
  <si>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</si>
  <si>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</si>
  <si>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</si>
  <si>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</si>
  <si>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</si>
  <si>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</si>
  <si>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</si>
  <si>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</si>
  <si>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</si>
  <si>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</si>
  <si>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</si>
  <si>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</si>
  <si>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</si>
  <si>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</si>
  <si>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</si>
  <si>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</si>
  <si>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</si>
  <si>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</si>
  <si>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</si>
  <si>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</si>
  <si>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</si>
  <si>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</si>
  <si>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</si>
  <si>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</si>
  <si>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</si>
  <si>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</si>
  <si>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</si>
  <si>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</si>
  <si>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</si>
  <si>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</si>
  <si>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</si>
  <si>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</si>
  <si>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</si>
  <si>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</si>
  <si>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</si>
  <si>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</si>
  <si>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</si>
  <si>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</si>
  <si>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</si>
  <si>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</si>
  <si>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</si>
  <si>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</si>
  <si>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</si>
  <si>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</si>
  <si>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</si>
  <si>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</si>
  <si>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</si>
  <si>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</si>
  <si>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</si>
  <si>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</si>
  <si>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</si>
  <si>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</si>
  <si>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</si>
  <si>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</si>
  <si>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</si>
  <si>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</si>
  <si>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</si>
  <si>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</si>
  <si>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</si>
  <si>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</si>
  <si>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</si>
  <si>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</si>
  <si>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</si>
  <si>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</si>
  <si>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</si>
  <si>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</si>
  <si>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</si>
  <si>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</si>
  <si>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</si>
  <si>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</si>
  <si>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</si>
  <si>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</si>
  <si>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</si>
  <si>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</si>
  <si>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</si>
  <si>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</si>
  <si>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</si>
  <si>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</si>
  <si>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</si>
  <si>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</si>
  <si>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</si>
  <si>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</si>
  <si>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</si>
  <si>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</si>
  <si>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</si>
  <si>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</si>
  <si>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</si>
  <si>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</si>
  <si>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</si>
  <si>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</si>
  <si>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</si>
  <si>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</si>
  <si>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</si>
  <si>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</si>
  <si>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</si>
  <si>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</si>
  <si>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</si>
  <si>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</si>
  <si>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</si>
  <si>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</si>
  <si>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</si>
  <si>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</si>
  <si>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</si>
  <si>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</si>
  <si>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</si>
  <si>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</si>
  <si>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</si>
  <si>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</si>
  <si>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</si>
  <si>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</si>
  <si>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</si>
  <si>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</si>
  <si>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</si>
  <si>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</si>
  <si>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</si>
  <si>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</si>
  <si>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</si>
  <si>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</si>
  <si>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</si>
  <si>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</si>
  <si>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</si>
  <si>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</si>
  <si>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</si>
  <si>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</si>
  <si>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</si>
  <si>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</si>
  <si>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</si>
  <si>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</si>
  <si>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</si>
  <si>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</si>
  <si>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</si>
  <si>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</si>
  <si>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</si>
  <si>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</si>
  <si>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</si>
  <si>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</si>
  <si>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</si>
  <si>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</si>
  <si>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</si>
  <si>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</si>
  <si>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</si>
  <si>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</si>
  <si>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</si>
  <si>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</si>
  <si>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</si>
  <si>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</si>
  <si>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</si>
  <si>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</si>
  <si>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</si>
  <si>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</si>
  <si>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</si>
  <si>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</si>
  <si>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</si>
  <si>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</si>
  <si>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</si>
  <si>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</si>
  <si>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</si>
  <si>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</si>
  <si>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</si>
  <si>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</si>
  <si>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</si>
  <si>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</si>
  <si>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</si>
  <si>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</si>
  <si>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</si>
  <si>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</si>
  <si>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</si>
  <si>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</si>
  <si>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</si>
  <si>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</si>
  <si>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</si>
  <si>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</si>
  <si>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</si>
  <si>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</si>
  <si>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</si>
  <si>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</si>
  <si>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</si>
  <si>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</si>
  <si>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</si>
  <si>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</si>
  <si>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</si>
  <si>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</si>
  <si>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</si>
  <si>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</si>
  <si>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</si>
  <si>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</si>
  <si>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</si>
  <si>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</si>
  <si>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</si>
  <si>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</si>
  <si>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</si>
  <si>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</si>
  <si>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</si>
  <si>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</si>
  <si>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</si>
  <si>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</si>
  <si>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</si>
  <si>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</si>
  <si>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</si>
  <si>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</si>
  <si>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</si>
  <si>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</si>
  <si>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</si>
  <si>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</si>
  <si>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</si>
  <si>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</si>
  <si>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</si>
  <si>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</si>
  <si>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</si>
  <si>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</si>
  <si>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</si>
  <si>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</si>
  <si>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</si>
  <si>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</si>
  <si>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</si>
  <si>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</si>
  <si>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</si>
  <si>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</si>
  <si>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</si>
  <si>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</si>
  <si>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</si>
  <si>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</si>
  <si>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</si>
  <si>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</si>
  <si>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</si>
  <si>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</si>
  <si>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</si>
  <si>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</si>
  <si>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</si>
  <si>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</si>
  <si>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</si>
  <si>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</si>
  <si>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</si>
  <si>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</si>
  <si>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</si>
  <si>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</si>
  <si>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</si>
  <si>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</si>
  <si>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</si>
  <si>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</si>
  <si>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</si>
  <si>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</si>
  <si>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</si>
  <si>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</si>
  <si>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</si>
  <si>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</si>
  <si>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</si>
  <si>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</si>
  <si>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</si>
  <si>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</si>
  <si>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</si>
  <si>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</si>
  <si>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</si>
  <si>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</si>
  <si>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</si>
  <si>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</si>
  <si>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</si>
  <si>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</si>
  <si>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</si>
  <si>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</si>
  <si>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</si>
  <si>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</si>
  <si>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</si>
  <si>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</si>
  <si>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</si>
  <si>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</si>
  <si>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</si>
  <si>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</si>
  <si>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</si>
  <si>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</si>
  <si>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</si>
  <si>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</si>
  <si>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</si>
  <si>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</si>
  <si>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</si>
  <si>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</si>
  <si>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</si>
  <si>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</si>
  <si>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</si>
  <si>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</si>
  <si>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</si>
  <si>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</si>
  <si>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</si>
  <si>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</si>
  <si>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</si>
  <si>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</si>
  <si>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</si>
  <si>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</si>
  <si>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</si>
  <si>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</si>
  <si>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</si>
  <si>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</si>
  <si>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</si>
  <si>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</si>
  <si>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</si>
  <si>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</si>
  <si>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</si>
  <si>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</si>
  <si>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</si>
  <si>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</si>
  <si>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</si>
  <si>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</si>
  <si>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</si>
  <si>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</si>
  <si>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</si>
  <si>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</si>
  <si>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</si>
  <si>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</si>
  <si>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</si>
  <si>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</si>
  <si>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</si>
  <si>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</si>
  <si>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</si>
  <si>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</si>
  <si>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</si>
  <si>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</si>
  <si>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</si>
  <si>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</si>
  <si>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</si>
  <si>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</si>
  <si>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</si>
  <si>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</si>
  <si>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</si>
  <si>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</si>
  <si>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</si>
  <si>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</si>
  <si>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</si>
  <si>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</si>
  <si>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</si>
  <si>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</si>
  <si>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</si>
  <si>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</si>
  <si>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</si>
  <si>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</si>
  <si>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</si>
  <si>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</si>
  <si>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</si>
  <si>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</si>
  <si>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</si>
  <si>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</si>
  <si>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</si>
  <si>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</si>
  <si>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</si>
  <si>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</si>
  <si>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</si>
  <si>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</si>
  <si>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</si>
  <si>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</si>
  <si>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</si>
  <si>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</si>
  <si>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</si>
  <si>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</si>
  <si>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</si>
  <si>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</si>
  <si>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</si>
  <si>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</si>
  <si>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</si>
  <si>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</si>
  <si>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</si>
  <si>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</si>
  <si>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</si>
  <si>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</si>
  <si>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</si>
  <si>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</si>
  <si>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</si>
  <si>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</si>
  <si>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</si>
  <si>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</si>
  <si>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</si>
  <si>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</si>
  <si>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</si>
  <si>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</si>
  <si>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</si>
  <si>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</si>
  <si>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</si>
  <si>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</si>
  <si>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</si>
  <si>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</si>
  <si>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</si>
  <si>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</si>
  <si>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</si>
  <si>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</si>
  <si>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</si>
  <si>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</si>
  <si>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</si>
  <si>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</si>
  <si>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</si>
  <si>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</si>
  <si>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</si>
  <si>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</si>
  <si>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</si>
  <si>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</si>
  <si>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</si>
  <si>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</si>
  <si>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</si>
  <si>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</si>
  <si>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</si>
  <si>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</si>
  <si>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</si>
  <si>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</si>
  <si>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</si>
  <si>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</si>
  <si>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</si>
  <si>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</si>
  <si>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</si>
  <si>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</si>
  <si>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</si>
  <si>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</si>
  <si>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</si>
  <si>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</si>
  <si>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</si>
  <si>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</si>
  <si>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</si>
  <si>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</si>
  <si>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</si>
  <si>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</si>
  <si>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</si>
  <si>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</si>
  <si>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</si>
  <si>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</si>
  <si>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</si>
  <si>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</si>
  <si>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</si>
  <si>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</si>
  <si>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</si>
  <si>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</si>
  <si>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</si>
  <si>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</si>
  <si>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</si>
  <si>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</si>
  <si>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</si>
  <si>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</si>
  <si>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</si>
  <si>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</si>
  <si>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</si>
  <si>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</si>
  <si>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</si>
  <si>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</si>
  <si>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</si>
  <si>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</si>
  <si>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</si>
  <si>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</si>
  <si>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</si>
  <si>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</si>
  <si>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</si>
  <si>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</si>
  <si>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</si>
  <si>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</si>
  <si>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</si>
  <si>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</si>
  <si>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</si>
  <si>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</si>
  <si>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</si>
  <si>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</si>
  <si>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</si>
  <si>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</si>
  <si>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</si>
  <si>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</si>
  <si>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</si>
  <si>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</si>
  <si>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</si>
  <si>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</si>
  <si>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</si>
  <si>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</si>
  <si>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</si>
  <si>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</si>
  <si>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</si>
  <si>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</si>
  <si>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</si>
  <si>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</si>
  <si>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</si>
  <si>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</si>
  <si>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</si>
  <si>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</si>
  <si>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</si>
  <si>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</si>
  <si>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</si>
  <si>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</si>
  <si>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</si>
  <si>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</si>
  <si>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</si>
  <si>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</si>
  <si>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</si>
  <si>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</si>
  <si>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</si>
  <si>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</si>
  <si>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</si>
  <si>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</si>
  <si>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</si>
  <si>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</si>
  <si>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</si>
  <si>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</si>
  <si>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</si>
  <si>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</si>
  <si>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</si>
  <si>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</si>
  <si>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</si>
  <si>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</si>
  <si>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</si>
  <si>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</si>
  <si>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</si>
  <si>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</si>
  <si>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</si>
  <si>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</si>
  <si>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</si>
  <si>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</si>
  <si>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</si>
  <si>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</si>
  <si>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</si>
  <si>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</si>
  <si>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</si>
  <si>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</si>
  <si>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</si>
  <si>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</si>
  <si>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</si>
  <si>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</si>
  <si>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</si>
  <si>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</si>
  <si>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</si>
  <si>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</si>
  <si>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</si>
  <si>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</si>
  <si>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</si>
  <si>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</si>
  <si>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</si>
  <si>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</si>
  <si>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</si>
  <si>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</si>
  <si>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</si>
  <si>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</si>
  <si>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</si>
  <si>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</si>
  <si>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</si>
  <si>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</si>
  <si>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</si>
  <si>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</si>
  <si>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</si>
  <si>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</si>
  <si>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</si>
  <si>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</si>
  <si>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</si>
  <si>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</si>
  <si>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</si>
  <si>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</si>
  <si>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</si>
  <si>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</si>
  <si>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</si>
  <si>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</si>
  <si>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</si>
  <si>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</si>
  <si>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</si>
  <si>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</si>
  <si>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</si>
  <si>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</si>
  <si>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</si>
  <si>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</si>
  <si>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</si>
  <si>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</si>
  <si>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</si>
  <si>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</si>
  <si>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</si>
  <si>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</si>
  <si>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</si>
  <si>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</si>
  <si>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</si>
  <si>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</si>
  <si>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</si>
  <si>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</si>
  <si>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</si>
  <si>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</si>
  <si>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</si>
  <si>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</si>
  <si>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</si>
  <si>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</si>
  <si>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</si>
  <si>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</si>
  <si>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</si>
  <si>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</si>
  <si>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</si>
  <si>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</si>
  <si>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</si>
  <si>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</si>
  <si>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</si>
  <si>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</si>
  <si>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</si>
  <si>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</si>
  <si>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</si>
  <si>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</si>
  <si>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</si>
  <si>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</si>
  <si>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</si>
  <si>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</si>
  <si>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</si>
  <si>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</si>
  <si>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</si>
  <si>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</si>
  <si>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</si>
  <si>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</si>
  <si>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</si>
  <si>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</si>
  <si>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</si>
  <si>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</si>
  <si>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</si>
  <si>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</si>
  <si>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</si>
  <si>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</si>
  <si>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</si>
  <si>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</si>
  <si>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</si>
  <si>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</si>
  <si>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</si>
  <si>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</si>
  <si>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</si>
  <si>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</si>
  <si>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</si>
  <si>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</si>
  <si>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</si>
  <si>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</si>
  <si>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</si>
  <si>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</si>
  <si>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</si>
  <si>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</si>
  <si>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</si>
  <si>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</si>
  <si>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</si>
  <si>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</si>
  <si>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</si>
  <si>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</si>
  <si>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</si>
  <si>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</si>
  <si>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</si>
  <si>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</si>
  <si>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</si>
  <si>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</si>
  <si>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</si>
  <si>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</si>
  <si>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</si>
  <si>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</si>
  <si>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</si>
  <si>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</si>
  <si>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</si>
  <si>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</si>
  <si>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</si>
  <si>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</si>
  <si>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</si>
  <si>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</si>
  <si>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</si>
  <si>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</si>
  <si>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</si>
  <si>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</si>
  <si>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</si>
  <si>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</si>
  <si>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</si>
  <si>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</si>
  <si>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</si>
  <si>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</si>
  <si>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</si>
  <si>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</si>
  <si>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</si>
  <si>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</si>
  <si>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</si>
  <si>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</si>
  <si>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</si>
  <si>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</si>
  <si>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</si>
  <si>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</si>
  <si>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</si>
  <si>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</si>
  <si>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</si>
  <si>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</si>
  <si>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</si>
  <si>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</si>
  <si>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</si>
  <si>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</si>
  <si>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</si>
  <si>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</si>
  <si>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</si>
  <si>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</si>
  <si>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</si>
  <si>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</si>
  <si>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</si>
  <si>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</si>
  <si>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</si>
  <si>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</si>
  <si>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</si>
  <si>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</si>
  <si>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</si>
  <si>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</si>
  <si>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</si>
  <si>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</si>
  <si>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</si>
  <si>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</si>
  <si>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</si>
  <si>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</si>
  <si>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</si>
  <si>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</si>
  <si>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</si>
  <si>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</si>
  <si>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</si>
  <si>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</si>
  <si>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</si>
  <si>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</si>
  <si>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</si>
  <si>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</si>
  <si>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</si>
  <si>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</si>
  <si>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</si>
  <si>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</si>
  <si>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</si>
  <si>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</si>
  <si>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</si>
  <si>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</si>
  <si>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</si>
  <si>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</si>
  <si>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</si>
  <si>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</si>
  <si>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</si>
  <si>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</si>
  <si>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</si>
  <si>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</si>
  <si>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</si>
  <si>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</si>
  <si>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</si>
  <si>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</si>
  <si>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</si>
  <si>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</si>
  <si>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</si>
  <si>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</si>
  <si>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</si>
  <si>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</si>
  <si>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</si>
  <si>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</si>
  <si>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</si>
  <si>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</si>
  <si>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</si>
  <si>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</si>
  <si>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</si>
  <si>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</si>
  <si>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</si>
  <si>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</si>
  <si>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</si>
  <si>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</si>
  <si>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</si>
  <si>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</si>
  <si>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</si>
  <si>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</si>
  <si>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</si>
  <si>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</si>
  <si>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</si>
  <si>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</si>
  <si>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</si>
  <si>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</si>
  <si>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</si>
  <si>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</si>
  <si>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</si>
  <si>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</si>
  <si>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</si>
  <si>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</si>
  <si>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</si>
  <si>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</si>
  <si>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</si>
  <si>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</si>
  <si>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</si>
  <si>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</si>
  <si>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</si>
  <si>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</si>
  <si>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</si>
  <si>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</si>
  <si>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</si>
  <si>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</si>
  <si>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</si>
  <si>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</si>
  <si>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</si>
  <si>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</si>
  <si>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</si>
  <si>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</si>
  <si>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</si>
  <si>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</si>
  <si>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</si>
  <si>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</si>
  <si>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</si>
  <si>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</si>
  <si>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</si>
  <si>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</si>
  <si>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</si>
  <si>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</si>
  <si>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</si>
  <si>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</si>
  <si>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</si>
  <si>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</si>
  <si>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</si>
  <si>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</si>
  <si>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</si>
  <si>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</si>
  <si>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</si>
  <si>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</si>
  <si>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</si>
  <si>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</si>
  <si>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</si>
  <si>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</si>
  <si>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</si>
  <si>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</si>
  <si>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</si>
  <si>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</si>
  <si>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</si>
  <si>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</si>
  <si>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</si>
  <si>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</si>
  <si>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</si>
  <si>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</si>
  <si>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</si>
  <si>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</si>
  <si>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</si>
  <si>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</si>
  <si>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</si>
  <si>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</si>
  <si>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</si>
  <si>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</si>
  <si>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</si>
  <si>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</si>
  <si>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</si>
  <si>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</si>
  <si>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</si>
  <si>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</si>
  <si>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</si>
  <si>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</si>
  <si>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</si>
  <si>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</si>
  <si>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</si>
  <si>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</si>
  <si>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</si>
  <si>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</si>
  <si>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</si>
  <si>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</si>
  <si>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</si>
  <si>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</si>
  <si>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</si>
  <si>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</si>
  <si>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</si>
  <si>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</si>
  <si>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</si>
  <si>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</si>
  <si>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</si>
  <si>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</si>
  <si>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</si>
  <si>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</si>
  <si>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</si>
  <si>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</si>
  <si>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</si>
  <si>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</si>
  <si>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</si>
  <si>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</si>
  <si>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</si>
  <si>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</si>
  <si>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</si>
  <si>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</si>
  <si>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</si>
  <si>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</si>
  <si>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</si>
  <si>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</si>
  <si>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</si>
  <si>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</si>
  <si>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</si>
  <si>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</si>
  <si>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</si>
  <si>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</si>
  <si>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</si>
  <si>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</si>
  <si>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</si>
  <si>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</si>
  <si>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</si>
  <si>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</si>
  <si>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</si>
  <si>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</si>
  <si>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</si>
  <si>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</si>
  <si>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</si>
  <si>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</si>
  <si>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</si>
  <si>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</si>
  <si>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</si>
  <si>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</si>
  <si>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</si>
  <si>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</si>
  <si>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</si>
  <si>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</si>
  <si>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</si>
  <si>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</si>
  <si>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</si>
  <si>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</si>
  <si>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</si>
  <si>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</si>
  <si>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</si>
  <si>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</si>
  <si>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</si>
  <si>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</si>
  <si>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</si>
  <si>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</si>
  <si>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</si>
  <si>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</si>
  <si>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</si>
  <si>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</si>
  <si>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</si>
  <si>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</si>
  <si>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</si>
  <si>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</si>
  <si>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</si>
  <si>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</si>
  <si>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</si>
  <si>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</si>
  <si>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</si>
  <si>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</si>
  <si>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</si>
  <si>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</si>
  <si>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</si>
  <si>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</si>
  <si>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</si>
  <si>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</si>
  <si>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</si>
  <si>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</si>
  <si>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</si>
  <si>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</si>
  <si>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</si>
  <si>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</si>
  <si>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</si>
  <si>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</si>
  <si>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</si>
  <si>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</si>
  <si>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</si>
  <si>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</si>
  <si>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</si>
  <si>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</si>
  <si>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</si>
  <si>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</si>
  <si>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</si>
  <si>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</si>
  <si>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</si>
  <si>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</si>
  <si>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</si>
  <si>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</si>
  <si>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</si>
  <si>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</si>
  <si>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</si>
  <si>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</si>
  <si>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</si>
  <si>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</si>
  <si>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</si>
  <si>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</si>
  <si>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</si>
  <si>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</si>
  <si>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</si>
  <si>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</si>
  <si>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</si>
  <si>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</si>
  <si>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</si>
  <si>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</si>
  <si>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</si>
  <si>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</si>
  <si>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</si>
  <si>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</si>
  <si>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</si>
  <si>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</si>
  <si>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</si>
  <si>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</si>
  <si>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</si>
  <si>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</si>
  <si>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</si>
  <si>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</si>
  <si>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</si>
  <si>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</si>
  <si>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</si>
  <si>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</si>
  <si>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</si>
  <si>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</si>
  <si>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</si>
  <si>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</si>
  <si>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</si>
  <si>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</si>
  <si>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</si>
  <si>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</si>
  <si>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</si>
  <si>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</si>
  <si>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</si>
  <si>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</si>
  <si>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</si>
  <si>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</si>
  <si>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</si>
  <si>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</si>
  <si>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</si>
  <si>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</si>
  <si>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</si>
  <si>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</si>
  <si>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</si>
  <si>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</si>
  <si>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</si>
  <si>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</si>
  <si>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</si>
  <si>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</si>
  <si>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</si>
  <si>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</si>
  <si>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</si>
  <si>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</si>
  <si>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</si>
  <si>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</si>
  <si>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</si>
  <si>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</si>
  <si>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</si>
  <si>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</si>
  <si>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</si>
  <si>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</si>
  <si>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</si>
  <si>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</si>
  <si>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</si>
  <si>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</si>
  <si>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</si>
  <si>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</si>
  <si>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</si>
  <si>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</si>
  <si>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</si>
  <si>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</si>
  <si>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</si>
  <si>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</si>
  <si>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</si>
  <si>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</si>
  <si>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</si>
  <si>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</si>
  <si>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</si>
  <si>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</si>
  <si>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</si>
  <si>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</si>
  <si>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</si>
  <si>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</si>
  <si>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</si>
  <si>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</si>
  <si>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</si>
  <si>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</si>
  <si>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</si>
  <si>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</si>
  <si>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</si>
  <si>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</si>
  <si>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</si>
  <si>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</si>
  <si>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</si>
  <si>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</si>
  <si>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</si>
  <si>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</si>
  <si>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</si>
  <si>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</si>
  <si>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</si>
  <si>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</si>
  <si>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</si>
  <si>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</si>
  <si>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</si>
  <si>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</si>
  <si>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</si>
  <si>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</si>
  <si>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</si>
  <si>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</si>
  <si>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</si>
  <si>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</si>
  <si>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</si>
  <si>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</si>
  <si>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</si>
  <si>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</si>
  <si>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</si>
  <si>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</si>
  <si>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</si>
  <si>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</si>
  <si>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</si>
  <si>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</si>
  <si>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</si>
  <si>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</si>
  <si>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</si>
  <si>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</si>
  <si>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</si>
  <si>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</si>
  <si>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</si>
  <si>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</si>
  <si>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</si>
  <si>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</si>
  <si>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</si>
  <si>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</si>
  <si>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</si>
  <si>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</si>
  <si>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</si>
  <si>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</si>
  <si>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</si>
  <si>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</si>
  <si>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</si>
  <si>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</si>
  <si>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</si>
  <si>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</si>
  <si>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</si>
  <si>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</si>
  <si>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</si>
  <si>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</si>
  <si>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</si>
  <si>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</si>
  <si>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</si>
  <si>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</si>
  <si>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</si>
  <si>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</si>
  <si>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</si>
  <si>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</si>
  <si>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</si>
  <si>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</si>
  <si>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</si>
  <si>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</si>
  <si>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</si>
  <si>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</si>
  <si>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</si>
  <si>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</si>
  <si>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</si>
  <si>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</si>
  <si>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</si>
  <si>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</si>
  <si>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</si>
  <si>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</si>
  <si>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</si>
  <si>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</si>
  <si>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</si>
  <si>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</si>
  <si>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</si>
  <si>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</si>
  <si>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</si>
  <si>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</si>
  <si>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</si>
  <si>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</si>
  <si>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</si>
  <si>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</si>
  <si>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</si>
  <si>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</si>
  <si>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</si>
  <si>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</si>
  <si>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</si>
  <si>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</si>
  <si>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</si>
  <si>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</si>
  <si>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</si>
  <si>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</si>
  <si>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</si>
  <si>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</si>
  <si>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</si>
  <si>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</si>
  <si>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</si>
  <si>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</si>
  <si>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</si>
  <si>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</si>
  <si>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</si>
  <si>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</si>
  <si>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</si>
  <si>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</si>
  <si>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</si>
  <si>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</si>
  <si>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</si>
  <si>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</si>
  <si>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</si>
  <si>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</si>
  <si>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</si>
  <si>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</si>
  <si>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</si>
  <si>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</si>
  <si>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</si>
  <si>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</si>
  <si>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</si>
  <si>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</si>
  <si>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</si>
  <si>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</si>
  <si>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</si>
  <si>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</si>
  <si>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</si>
  <si>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</si>
  <si>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</si>
  <si>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</si>
  <si>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</si>
  <si>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</si>
  <si>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</si>
  <si>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</si>
  <si>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</si>
  <si>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</si>
  <si>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</si>
  <si>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</si>
  <si>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</si>
  <si>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</si>
  <si>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</si>
  <si>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</si>
  <si>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</si>
  <si>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</si>
  <si>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</si>
  <si>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</si>
  <si>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</si>
  <si>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</si>
  <si>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</si>
  <si>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</si>
  <si>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</si>
  <si>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</si>
  <si>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</si>
  <si>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</si>
  <si>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</si>
  <si>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</si>
  <si>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</si>
  <si>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</si>
  <si>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</si>
  <si>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</si>
  <si>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</si>
  <si>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</si>
  <si>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</si>
  <si>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</si>
  <si>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</si>
  <si>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</si>
  <si>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</si>
  <si>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</si>
  <si>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</si>
  <si>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</si>
  <si>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</si>
  <si>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</si>
  <si>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</si>
  <si>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</si>
  <si>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</si>
  <si>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</si>
  <si>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</si>
  <si>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</si>
  <si>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</si>
  <si>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</si>
  <si>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</si>
  <si>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</si>
  <si>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</si>
  <si>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</si>
  <si>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</si>
  <si>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</si>
  <si>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</si>
  <si>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</si>
  <si>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</si>
  <si>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</si>
  <si>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</si>
  <si>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</si>
  <si>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</si>
  <si>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</si>
  <si>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</si>
  <si>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</si>
  <si>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</si>
  <si>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</si>
  <si>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</si>
  <si>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</si>
  <si>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</si>
  <si>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</si>
  <si>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</si>
  <si>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</si>
  <si>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</si>
  <si>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</si>
  <si>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</si>
  <si>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</si>
  <si>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</si>
  <si>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</si>
  <si>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</si>
  <si>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</si>
  <si>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</si>
  <si>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</si>
  <si>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</si>
  <si>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</si>
  <si>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</si>
  <si>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</si>
  <si>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</si>
  <si>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</si>
  <si>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</si>
  <si>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</si>
  <si>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</si>
  <si>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</si>
  <si>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</si>
  <si>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</si>
  <si>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</si>
  <si>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</si>
  <si>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</si>
  <si>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</si>
  <si>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</si>
  <si>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</si>
  <si>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</si>
  <si>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</si>
  <si>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</si>
  <si>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</si>
  <si>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</si>
  <si>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</si>
  <si>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</si>
  <si>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</si>
  <si>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</si>
  <si>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</si>
  <si>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</si>
  <si>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</si>
  <si>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</si>
  <si>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</si>
  <si>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</si>
  <si>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</si>
  <si>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</si>
  <si>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</si>
  <si>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</si>
  <si>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</si>
  <si>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</si>
  <si>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</si>
  <si>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</si>
  <si>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</si>
  <si>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</si>
  <si>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</si>
  <si>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</si>
  <si>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</si>
  <si>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</si>
  <si>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</si>
  <si>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</si>
  <si>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</si>
  <si>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</si>
  <si>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</si>
  <si>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</si>
  <si>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</si>
  <si>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</si>
  <si>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</si>
  <si>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</si>
  <si>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</si>
  <si>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</si>
  <si>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</si>
  <si>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</si>
  <si>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</si>
  <si>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</si>
  <si>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</si>
  <si>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</si>
  <si>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</si>
  <si>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</si>
  <si>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</si>
  <si>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</si>
  <si>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</si>
  <si>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</si>
  <si>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</si>
  <si>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</si>
  <si>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</si>
  <si>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</si>
  <si>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</si>
  <si>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</si>
  <si>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</si>
  <si>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</si>
  <si>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</si>
  <si>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</si>
  <si>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</si>
  <si>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</si>
  <si>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</si>
  <si>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</si>
  <si>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</si>
  <si>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</si>
  <si>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</si>
  <si>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</si>
  <si>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</si>
  <si>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</si>
  <si>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</si>
  <si>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</si>
  <si>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</si>
  <si>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</si>
  <si>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</si>
  <si>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</si>
  <si>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</si>
  <si>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</si>
  <si>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</si>
  <si>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</si>
  <si>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</si>
  <si>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</si>
  <si>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</si>
  <si>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</si>
  <si>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</si>
  <si>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</si>
  <si>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</si>
  <si>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</si>
  <si>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</si>
  <si>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</si>
  <si>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</si>
  <si>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</si>
  <si>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</si>
  <si>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</si>
  <si>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</si>
  <si>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</si>
  <si>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</si>
  <si>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</si>
  <si>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</si>
  <si>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</si>
  <si>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</si>
  <si>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</si>
  <si>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</si>
  <si>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</si>
  <si>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</si>
  <si>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</si>
  <si>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</si>
  <si>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</si>
  <si>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</si>
  <si>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</si>
  <si>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</si>
  <si>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</si>
  <si>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</si>
  <si>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</si>
  <si>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</si>
  <si>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</si>
  <si>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</si>
  <si>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</si>
  <si>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</si>
  <si>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</si>
  <si>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</si>
  <si>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</si>
  <si>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</si>
  <si>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</si>
  <si>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</si>
  <si>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</si>
  <si>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</si>
  <si>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</si>
  <si>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</si>
  <si>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</si>
  <si>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</si>
  <si>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</si>
  <si>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</si>
  <si>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</si>
  <si>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</si>
  <si>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</si>
  <si>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</si>
  <si>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</si>
  <si>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</si>
  <si>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</si>
  <si>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</si>
  <si>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</si>
  <si>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</si>
  <si>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</si>
  <si>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</si>
  <si>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</si>
  <si>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</si>
  <si>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</si>
  <si>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</si>
  <si>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</si>
  <si>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</si>
  <si>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</si>
  <si>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</si>
  <si>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</si>
  <si>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</si>
  <si>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</si>
  <si>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</si>
  <si>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</si>
  <si>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</si>
  <si>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</si>
  <si>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</si>
  <si>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</si>
  <si>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</si>
  <si>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</si>
  <si>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</si>
  <si>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</si>
  <si>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</si>
  <si>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</si>
  <si>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</si>
  <si>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</si>
  <si>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</si>
  <si>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</si>
  <si>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</si>
  <si>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</si>
  <si>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</si>
  <si>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</si>
  <si>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</si>
  <si>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</si>
  <si>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</si>
  <si>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</si>
  <si>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</si>
  <si>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</si>
  <si>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</si>
  <si>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</si>
  <si>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</si>
  <si>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</si>
  <si>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</si>
  <si>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</si>
  <si>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</si>
  <si>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</si>
  <si>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</si>
  <si>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</si>
  <si>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</si>
  <si>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</si>
  <si>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</si>
  <si>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</si>
  <si>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</si>
  <si>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</si>
  <si>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</si>
  <si>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</si>
  <si>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</si>
  <si>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</si>
  <si>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</si>
  <si>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</si>
  <si>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</si>
  <si>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</si>
  <si>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</si>
  <si>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</si>
  <si>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</si>
  <si>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</si>
  <si>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</si>
  <si>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</si>
  <si>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</si>
  <si>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</si>
  <si>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</si>
  <si>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</si>
  <si>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</si>
  <si>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</si>
  <si>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</si>
  <si>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</si>
  <si>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</si>
  <si>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</si>
  <si>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</si>
  <si>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</si>
  <si>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</si>
  <si>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</si>
  <si>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</si>
  <si>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</si>
  <si>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</si>
  <si>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</si>
  <si>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</si>
  <si>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</si>
  <si>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</si>
  <si>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</si>
  <si>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</si>
  <si>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</si>
  <si>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</si>
  <si>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</si>
  <si>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</si>
  <si>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</si>
  <si>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</si>
  <si>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</si>
  <si>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</si>
  <si>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</si>
  <si>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</si>
  <si>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</si>
  <si>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</si>
  <si>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</si>
  <si>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</si>
  <si>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</si>
  <si>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</si>
  <si>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</si>
  <si>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</si>
  <si>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</si>
  <si>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</si>
  <si>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</si>
  <si>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</si>
  <si>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</si>
  <si>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</si>
  <si>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</si>
  <si>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</si>
  <si>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</si>
  <si>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</si>
  <si>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</si>
  <si>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</si>
  <si>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</si>
  <si>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</si>
  <si>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</si>
  <si>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</si>
  <si>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</si>
  <si>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</si>
  <si>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</si>
  <si>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</si>
  <si>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</si>
  <si>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</si>
  <si>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</si>
  <si>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</si>
  <si>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</si>
  <si>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</si>
  <si>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</si>
  <si>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</si>
  <si>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</si>
  <si>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</si>
  <si>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</si>
  <si>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</si>
  <si>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</si>
  <si>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</si>
  <si>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</si>
  <si>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</si>
  <si>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</si>
  <si>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</si>
  <si>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</si>
  <si>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</si>
  <si>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</si>
  <si>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</si>
  <si>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</si>
  <si>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</si>
  <si>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</si>
  <si>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</si>
  <si>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</si>
  <si>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</si>
  <si>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</si>
  <si>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</si>
  <si>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</si>
  <si>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</si>
  <si>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</si>
  <si>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</si>
  <si>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</si>
  <si>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</si>
  <si>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</si>
  <si>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</si>
  <si>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</si>
  <si>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</si>
  <si>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</si>
  <si>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</si>
  <si>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</si>
  <si>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</si>
  <si>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</si>
  <si>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</si>
  <si>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</si>
  <si>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</si>
  <si>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</si>
  <si>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</si>
  <si>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</si>
  <si>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</si>
  <si>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</si>
  <si>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</si>
  <si>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</si>
  <si>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</si>
  <si>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</si>
  <si>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</si>
  <si>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</si>
  <si>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</si>
  <si>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</si>
  <si>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</si>
  <si>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</si>
  <si>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</si>
  <si>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</si>
  <si>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</si>
  <si>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</si>
  <si>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</si>
  <si>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</si>
  <si>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</si>
  <si>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</si>
  <si>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</si>
  <si>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</si>
  <si>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</si>
  <si>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</si>
  <si>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</si>
  <si>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</si>
  <si>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</si>
  <si>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</si>
  <si>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</si>
  <si>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</si>
  <si>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</si>
  <si>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</si>
  <si>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</si>
  <si>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</si>
  <si>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</si>
  <si>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</si>
  <si>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</si>
  <si>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</si>
  <si>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</si>
  <si>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</si>
  <si>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</si>
  <si>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</si>
  <si>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</si>
  <si>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</si>
  <si>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</si>
  <si>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</si>
  <si>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</si>
  <si>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</si>
  <si>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</si>
  <si>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</si>
  <si>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</si>
  <si>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</si>
  <si>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</si>
  <si>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</si>
  <si>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</si>
  <si>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</si>
  <si>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</si>
  <si>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</si>
  <si>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</si>
  <si>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</si>
  <si>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</si>
  <si>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</si>
  <si>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</si>
  <si>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</si>
  <si>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</si>
  <si>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</si>
  <si>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</si>
  <si>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</si>
  <si>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</si>
  <si>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</si>
  <si>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</si>
  <si>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</si>
  <si>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</si>
  <si>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</si>
  <si>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</si>
  <si>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</si>
  <si>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</si>
  <si>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</si>
  <si>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</si>
  <si>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</si>
  <si>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</si>
  <si>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</si>
  <si>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</si>
  <si>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</si>
  <si>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</si>
  <si>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</si>
  <si>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</si>
  <si>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</si>
  <si>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</si>
  <si>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</si>
  <si>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</si>
  <si>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</si>
  <si>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</si>
  <si>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</si>
  <si>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</si>
  <si>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</si>
  <si>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</si>
  <si>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</si>
  <si>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</si>
  <si>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</si>
  <si>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</si>
  <si>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</si>
  <si>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</si>
  <si>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</si>
  <si>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</si>
  <si>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</si>
  <si>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</si>
  <si>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</si>
  <si>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</si>
  <si>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</si>
  <si>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</si>
  <si>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</si>
  <si>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</si>
  <si>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</si>
  <si>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</si>
  <si>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</si>
  <si>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</si>
  <si>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</si>
  <si>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</si>
  <si>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</si>
  <si>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</si>
  <si>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</si>
  <si>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</si>
  <si>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</si>
  <si>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</si>
  <si>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</si>
  <si>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</si>
  <si>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</si>
  <si>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</si>
  <si>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</si>
  <si>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</si>
  <si>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</si>
  <si>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</si>
  <si>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</si>
  <si>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</si>
  <si>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</si>
  <si>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</si>
  <si>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</si>
  <si>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</si>
  <si>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</si>
  <si>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</si>
  <si>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</si>
  <si>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</si>
  <si>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</si>
  <si>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</si>
  <si>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</si>
  <si>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</si>
  <si>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</si>
  <si>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</si>
  <si>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</si>
  <si>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</si>
  <si>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</si>
  <si>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</si>
  <si>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</si>
  <si>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</si>
  <si>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</si>
  <si>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</si>
  <si>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</si>
  <si>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</si>
  <si>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</si>
  <si>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</si>
  <si>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</si>
  <si>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</si>
  <si>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</si>
  <si>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</si>
  <si>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</si>
  <si>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</si>
  <si>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</si>
  <si>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</si>
  <si>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</si>
  <si>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</si>
  <si>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</si>
  <si>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</si>
  <si>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</si>
  <si>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</si>
  <si>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</si>
  <si>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</si>
  <si>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</si>
  <si>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</si>
  <si>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</si>
  <si>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</si>
  <si>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</si>
  <si>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</si>
  <si>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</si>
  <si>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</si>
  <si>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</si>
  <si>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</si>
  <si>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</si>
  <si>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</si>
  <si>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</si>
  <si>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</si>
  <si>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</si>
  <si>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</si>
  <si>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</si>
  <si>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</si>
  <si>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</si>
  <si>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</si>
  <si>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</si>
  <si>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</si>
  <si>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</si>
  <si>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</si>
  <si>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</si>
  <si>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</si>
  <si>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</si>
  <si>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</si>
  <si>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</si>
  <si>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</si>
  <si>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</si>
  <si>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</si>
  <si>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</si>
  <si>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</si>
  <si>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</si>
  <si>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</si>
  <si>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</si>
  <si>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</si>
  <si>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</si>
  <si>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</si>
  <si>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</si>
  <si>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</si>
  <si>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</si>
  <si>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</si>
  <si>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</si>
  <si>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</si>
  <si>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</si>
  <si>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</si>
  <si>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</si>
  <si>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</si>
  <si>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</si>
  <si>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</si>
  <si>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</si>
  <si>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</si>
  <si>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</si>
  <si>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</si>
  <si>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</si>
  <si>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</si>
  <si>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</si>
  <si>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</si>
  <si>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</si>
  <si>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</si>
  <si>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</si>
  <si>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</si>
  <si>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</si>
  <si>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</si>
  <si>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</si>
  <si>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</si>
  <si>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</si>
  <si>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</si>
  <si>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</si>
  <si>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</si>
  <si>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</si>
  <si>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</si>
  <si>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</si>
  <si>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</si>
  <si>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</si>
  <si>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</si>
  <si>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</si>
  <si>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</si>
  <si>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</si>
  <si>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</si>
  <si>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</si>
  <si>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</si>
  <si>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</si>
  <si>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</si>
  <si>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</si>
  <si>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</si>
  <si>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</si>
  <si>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</si>
  <si>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</si>
  <si>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</si>
  <si>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</si>
  <si>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</si>
  <si>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</si>
  <si>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</si>
  <si>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</si>
  <si>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</si>
  <si>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</si>
  <si>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</si>
  <si>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</si>
  <si>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</si>
  <si>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</si>
  <si>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</si>
  <si>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</si>
  <si>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</si>
  <si>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</si>
  <si>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</si>
  <si>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</si>
  <si>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</si>
  <si>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</si>
  <si>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</si>
  <si>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</si>
  <si>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</si>
  <si>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</si>
  <si>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</si>
  <si>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</si>
  <si>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</si>
  <si>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</si>
  <si>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</si>
  <si>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</si>
  <si>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</si>
  <si>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</si>
  <si>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</si>
  <si>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</si>
  <si>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</si>
  <si>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</si>
  <si>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</si>
  <si>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</si>
  <si>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</si>
  <si>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</si>
  <si>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</si>
  <si>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</si>
  <si>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</si>
  <si>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</si>
  <si>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</si>
  <si>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</si>
  <si>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</si>
  <si>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</si>
  <si>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</si>
  <si>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</si>
  <si>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</si>
  <si>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</si>
  <si>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</si>
  <si>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</si>
  <si>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</si>
  <si>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</si>
  <si>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</si>
  <si>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</si>
  <si>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</si>
  <si>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</si>
  <si>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</si>
  <si>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</si>
  <si>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</si>
  <si>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</si>
  <si>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</si>
  <si>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</si>
  <si>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</si>
  <si>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</si>
  <si>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</si>
  <si>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</si>
  <si>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</si>
  <si>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</si>
  <si>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</si>
  <si>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</si>
  <si>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</si>
  <si>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</si>
  <si>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</si>
  <si>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</si>
  <si>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</si>
  <si>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</si>
  <si>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</si>
  <si>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</si>
  <si>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</si>
  <si>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</si>
  <si>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</si>
  <si>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</si>
  <si>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</si>
  <si>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</si>
  <si>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</si>
  <si>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</si>
  <si>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</si>
  <si>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</si>
  <si>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</si>
  <si>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</si>
  <si>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</si>
  <si>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</si>
  <si>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</si>
  <si>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</si>
  <si>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</si>
  <si>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</si>
  <si>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</si>
  <si>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</si>
  <si>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</si>
  <si>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</si>
  <si>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</si>
  <si>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</si>
  <si>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</si>
  <si>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</si>
  <si>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</si>
  <si>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</si>
  <si>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</si>
  <si>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</si>
  <si>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</si>
  <si>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</si>
  <si>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</si>
  <si>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</si>
  <si>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</si>
  <si>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</si>
  <si>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</si>
  <si>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</si>
  <si>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</si>
  <si>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</si>
  <si>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</si>
  <si>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</si>
  <si>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</si>
  <si>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</si>
  <si>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</si>
  <si>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</si>
  <si>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</si>
  <si>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</si>
  <si>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</si>
  <si>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</si>
  <si>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</si>
  <si>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</si>
  <si>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</si>
  <si>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</si>
  <si>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</si>
  <si>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</si>
  <si>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</si>
  <si>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</si>
  <si>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</si>
  <si>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</si>
  <si>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</si>
  <si>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</si>
  <si>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</si>
  <si>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</si>
  <si>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</si>
  <si>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</si>
  <si>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</si>
  <si>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</si>
  <si>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</si>
  <si>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</si>
  <si>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</si>
  <si>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</si>
  <si>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</si>
  <si>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</si>
  <si>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</si>
  <si>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</si>
  <si>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</si>
  <si>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</si>
  <si>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</si>
  <si>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</si>
  <si>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</si>
  <si>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</si>
  <si>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</si>
  <si>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</si>
  <si>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</si>
  <si>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</si>
  <si>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</si>
  <si>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</si>
  <si>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</si>
  <si>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</si>
  <si>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</si>
  <si>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</si>
  <si>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</si>
  <si>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</si>
  <si>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</si>
  <si>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</si>
  <si>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</si>
  <si>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</si>
  <si>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</si>
  <si>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</si>
  <si>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</si>
  <si>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</si>
  <si>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</si>
  <si>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</si>
  <si>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</si>
  <si>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</si>
  <si>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</si>
  <si>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</si>
  <si>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</si>
  <si>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</si>
  <si>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</si>
  <si>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</si>
  <si>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</si>
  <si>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</si>
  <si>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</si>
  <si>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</si>
  <si>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</si>
  <si>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</si>
  <si>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</si>
  <si>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</si>
  <si>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</si>
  <si>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</si>
  <si>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</si>
  <si>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</si>
  <si>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</si>
  <si>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</si>
  <si>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</si>
  <si>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</si>
  <si>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</si>
  <si>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</si>
  <si>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</si>
  <si>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</si>
  <si>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</si>
  <si>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</si>
  <si>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</si>
  <si>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</si>
  <si>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</si>
  <si>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</si>
  <si>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</si>
  <si>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</si>
  <si>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</si>
  <si>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</si>
  <si>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</si>
  <si>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</si>
  <si>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</si>
  <si>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</si>
  <si>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</si>
  <si>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</si>
  <si>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</si>
  <si>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</si>
  <si>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</si>
  <si>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</si>
  <si>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</si>
  <si>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</si>
  <si>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</si>
  <si>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</si>
  <si>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</si>
  <si>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</si>
  <si>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</si>
  <si>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</si>
  <si>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</si>
  <si>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</si>
  <si>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</si>
  <si>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</si>
  <si>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</si>
  <si>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</si>
  <si>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</si>
  <si>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</si>
  <si>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</si>
  <si>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</si>
  <si>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</si>
  <si>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</si>
  <si>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</si>
  <si>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</si>
  <si>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</si>
  <si>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</si>
  <si>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</si>
  <si>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</si>
  <si>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</si>
  <si>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</si>
  <si>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</si>
  <si>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</si>
  <si>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</si>
  <si>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</si>
  <si>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</si>
  <si>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</si>
  <si>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</si>
  <si>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</si>
  <si>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</si>
  <si>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</si>
  <si>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</si>
  <si>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</si>
  <si>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</si>
  <si>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</si>
  <si>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</si>
  <si>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</si>
  <si>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</si>
  <si>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</si>
  <si>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</si>
  <si>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</si>
  <si>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</si>
  <si>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</si>
  <si>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</si>
  <si>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</si>
  <si>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</si>
  <si>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</si>
  <si>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</si>
  <si>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</si>
  <si>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</si>
  <si>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</si>
  <si>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</si>
  <si>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</si>
  <si>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</si>
  <si>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</si>
  <si>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</si>
  <si>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</si>
  <si>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</si>
  <si>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</si>
  <si>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</si>
  <si>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</si>
  <si>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</si>
  <si>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</si>
  <si>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</si>
  <si>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</si>
  <si>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</si>
  <si>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</si>
  <si>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</si>
  <si>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</si>
  <si>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</si>
  <si>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</si>
  <si>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</si>
  <si>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</si>
  <si>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</si>
  <si>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</si>
  <si>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</si>
  <si>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</si>
  <si>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</si>
  <si>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</si>
  <si>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</si>
  <si>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</si>
  <si>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</si>
  <si>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</si>
  <si>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</si>
  <si>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</si>
  <si>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</si>
  <si>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</si>
  <si>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</si>
  <si>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</si>
  <si>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</si>
  <si>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</si>
  <si>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</si>
  <si>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</si>
  <si>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</si>
  <si>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</si>
  <si>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</si>
  <si>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</si>
  <si>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</si>
  <si>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</si>
  <si>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</si>
  <si>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</si>
  <si>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</si>
  <si>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</si>
  <si>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</si>
  <si>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</si>
  <si>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</si>
  <si>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</si>
  <si>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</si>
  <si>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</si>
  <si>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</si>
  <si>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</si>
  <si>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</si>
  <si>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</si>
  <si>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</si>
  <si>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</si>
  <si>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</si>
  <si>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</si>
  <si>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</si>
  <si>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</si>
  <si>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</si>
  <si>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</si>
  <si>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</si>
  <si>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</si>
  <si>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</si>
  <si>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</si>
  <si>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</si>
  <si>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</si>
  <si>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</si>
  <si>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</si>
  <si>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</si>
  <si>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</si>
  <si>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</si>
  <si>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</si>
  <si>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</si>
  <si>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</si>
  <si>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</si>
  <si>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</si>
  <si>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</si>
  <si>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</si>
  <si>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</si>
  <si>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</si>
  <si>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</si>
  <si>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</si>
  <si>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</si>
  <si>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</si>
  <si>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</si>
  <si>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</si>
  <si>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</si>
  <si>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</si>
  <si>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</si>
  <si>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</si>
  <si>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</si>
  <si>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</si>
  <si>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</si>
  <si>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</si>
  <si>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</si>
  <si>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</si>
  <si>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</si>
  <si>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</si>
  <si>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</si>
  <si>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</si>
  <si>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</si>
  <si>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</si>
  <si>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</si>
  <si>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</si>
  <si>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</si>
  <si>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</si>
  <si>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</si>
  <si>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</si>
  <si>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</si>
  <si>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</si>
  <si>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</si>
  <si>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</si>
  <si>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</si>
  <si>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</si>
  <si>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</si>
  <si>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</si>
  <si>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</si>
  <si>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</si>
  <si>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</si>
  <si>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</si>
  <si>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</si>
  <si>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</si>
  <si>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</si>
  <si>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</si>
  <si>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</si>
  <si>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</si>
  <si>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</si>
  <si>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</si>
  <si>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</si>
  <si>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</si>
  <si>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</si>
  <si>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</si>
  <si>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</si>
  <si>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</si>
  <si>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</si>
  <si>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</si>
  <si>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</si>
  <si>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</si>
  <si>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</si>
  <si>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</si>
  <si>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</si>
  <si>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</si>
  <si>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</si>
  <si>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</si>
  <si>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</si>
  <si>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</si>
  <si>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</si>
  <si>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</si>
  <si>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</si>
  <si>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</si>
  <si>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</si>
  <si>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</si>
  <si>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</si>
  <si>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</si>
  <si>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</si>
  <si>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</si>
  <si>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</si>
  <si>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</si>
  <si>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</si>
  <si>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</si>
  <si>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</si>
  <si>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</si>
  <si>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</si>
  <si>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</si>
  <si>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</si>
  <si>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</si>
  <si>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</si>
  <si>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</si>
  <si>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</si>
  <si>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</si>
  <si>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</si>
  <si>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</si>
  <si>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</si>
  <si>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</si>
  <si>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</si>
  <si>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</si>
  <si>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</si>
  <si>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</si>
  <si>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</si>
  <si>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</si>
  <si>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</si>
  <si>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</si>
  <si>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</si>
  <si>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</si>
  <si>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</si>
  <si>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</si>
  <si>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</si>
  <si>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</si>
  <si>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</si>
  <si>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</si>
  <si>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</si>
  <si>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</si>
  <si>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</si>
  <si>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</si>
  <si>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</si>
  <si>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</si>
  <si>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</si>
  <si>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</si>
  <si>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</si>
  <si>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</si>
  <si>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</si>
  <si>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</si>
  <si>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</si>
  <si>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</si>
  <si>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</si>
  <si>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</si>
  <si>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</si>
  <si>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</si>
  <si>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</si>
  <si>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</si>
  <si>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</si>
  <si>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</si>
  <si>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</si>
  <si>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</si>
  <si>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</si>
  <si>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</si>
  <si>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</si>
  <si>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</si>
  <si>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</si>
  <si>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</si>
  <si>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</si>
  <si>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</si>
  <si>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</si>
  <si>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</si>
  <si>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</si>
  <si>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</si>
  <si>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</si>
  <si>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</si>
  <si>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</si>
  <si>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</si>
  <si>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</si>
  <si>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</si>
  <si>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</si>
  <si>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</si>
  <si>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</si>
  <si>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</si>
  <si>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</si>
  <si>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</si>
  <si>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</si>
  <si>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</si>
  <si>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</si>
  <si>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</si>
  <si>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</si>
  <si>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</si>
  <si>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</si>
  <si>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</si>
  <si>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</si>
  <si>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</si>
  <si>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</si>
  <si>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</si>
  <si>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</si>
  <si>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</si>
  <si>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</si>
  <si>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</si>
  <si>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</si>
  <si>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</si>
  <si>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</si>
  <si>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</si>
  <si>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</si>
  <si>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</si>
  <si>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</si>
  <si>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</si>
  <si>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</si>
  <si>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</si>
  <si>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</si>
  <si>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</si>
  <si>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</si>
  <si>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</si>
  <si>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</si>
  <si>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</si>
  <si>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</si>
  <si>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</si>
  <si>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</si>
  <si>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</si>
  <si>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</si>
  <si>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</si>
  <si>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</si>
  <si>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</si>
  <si>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</si>
  <si>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</si>
  <si>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</si>
  <si>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</si>
  <si>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</si>
  <si>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</si>
  <si>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</si>
  <si>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</si>
  <si>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</si>
  <si>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</si>
  <si>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</si>
  <si>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</si>
  <si>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</si>
  <si>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</si>
  <si>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</si>
  <si>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</si>
  <si>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</si>
  <si>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</si>
  <si>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</si>
  <si>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</si>
  <si>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</si>
  <si>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</si>
  <si>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</si>
  <si>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</si>
  <si>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</si>
  <si>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</si>
  <si>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</si>
  <si>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</si>
  <si>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</si>
  <si>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</si>
  <si>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</si>
  <si>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</si>
  <si>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</si>
  <si>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</si>
  <si>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</si>
  <si>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</si>
  <si>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</si>
  <si>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</si>
  <si>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</si>
  <si>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</si>
  <si>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</si>
  <si>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</si>
  <si>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</si>
  <si>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</si>
  <si>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</si>
  <si>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</si>
  <si>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</si>
  <si>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</si>
  <si>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</si>
  <si>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</si>
  <si>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</si>
  <si>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</si>
  <si>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</si>
  <si>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</si>
  <si>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</si>
  <si>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</si>
  <si>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</si>
  <si>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</si>
  <si>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</si>
  <si>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</si>
  <si>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</si>
  <si>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</si>
  <si>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</si>
  <si>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</si>
  <si>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</si>
  <si>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</si>
  <si>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</si>
  <si>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</si>
  <si>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</si>
  <si>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</si>
  <si>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</si>
  <si>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</si>
  <si>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</si>
  <si>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</si>
  <si>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</si>
  <si>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</si>
  <si>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</si>
  <si>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</si>
  <si>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</si>
  <si>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</si>
  <si>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</si>
  <si>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</si>
  <si>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</si>
  <si>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</si>
  <si>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</si>
  <si>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</si>
  <si>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</si>
  <si>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</si>
  <si>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</si>
  <si>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</si>
  <si>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</si>
  <si>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</si>
  <si>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</si>
  <si>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</si>
  <si>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</si>
  <si>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</si>
  <si>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</si>
  <si>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</si>
  <si>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</si>
  <si>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</si>
  <si>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</si>
  <si>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</si>
  <si>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</si>
  <si>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</si>
  <si>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</si>
  <si>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</si>
  <si>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</si>
  <si>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</si>
  <si>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</si>
  <si>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</si>
  <si>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</si>
  <si>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</si>
  <si>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</si>
  <si>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</si>
  <si>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</si>
  <si>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</si>
  <si>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</si>
  <si>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</si>
  <si>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</si>
  <si>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</si>
  <si>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</si>
  <si>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</si>
  <si>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</si>
  <si>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</si>
  <si>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</si>
  <si>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</si>
  <si>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</si>
  <si>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</si>
  <si>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</si>
  <si>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</si>
  <si>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</si>
  <si>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</si>
  <si>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</si>
  <si>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</si>
  <si>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</si>
  <si>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</si>
  <si>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</si>
  <si>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</si>
  <si>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</si>
  <si>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</si>
  <si>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</si>
  <si>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</si>
  <si>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</si>
  <si>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</si>
  <si>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</si>
  <si>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</si>
  <si>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</si>
  <si>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</si>
  <si>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</si>
  <si>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</si>
  <si>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</si>
  <si>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</si>
  <si>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</si>
  <si>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</si>
  <si>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</si>
  <si>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</si>
  <si>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</si>
  <si>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</si>
  <si>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</si>
  <si>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</si>
  <si>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</si>
  <si>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</si>
  <si>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</si>
  <si>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</si>
  <si>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</si>
  <si>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</si>
  <si>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</si>
  <si>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</si>
  <si>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</si>
  <si>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</si>
  <si>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</si>
  <si>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</si>
  <si>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</si>
  <si>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</si>
  <si>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</si>
  <si>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</si>
  <si>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</si>
  <si>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</si>
  <si>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</si>
  <si>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</si>
  <si>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</si>
  <si>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</si>
  <si>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</si>
  <si>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</si>
  <si>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</si>
  <si>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</si>
  <si>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</si>
  <si>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</si>
  <si>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</si>
  <si>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</si>
  <si>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</si>
  <si>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</si>
  <si>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</si>
  <si>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</si>
  <si>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</si>
  <si>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</si>
  <si>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</si>
  <si>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</si>
  <si>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</si>
  <si>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</si>
  <si>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</si>
  <si>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</si>
  <si>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</si>
  <si>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</si>
  <si>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</si>
  <si>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</si>
  <si>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</si>
  <si>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</si>
  <si>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</si>
  <si>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</si>
  <si>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</si>
  <si>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</si>
  <si>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</si>
  <si>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</si>
  <si>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</si>
  <si>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</si>
  <si>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</si>
  <si>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</si>
  <si>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</si>
  <si>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</si>
  <si>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</si>
  <si>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</si>
  <si>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</si>
  <si>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</si>
  <si>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</si>
  <si>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</si>
  <si>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</si>
  <si>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</si>
  <si>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</si>
  <si>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</si>
  <si>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</si>
  <si>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</si>
  <si>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</si>
  <si>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</si>
  <si>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</si>
  <si>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</si>
  <si>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</si>
  <si>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</si>
  <si>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</si>
  <si>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</si>
  <si>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</si>
  <si>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</si>
  <si>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</si>
  <si>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</si>
  <si>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</si>
  <si>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</si>
  <si>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</si>
  <si>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</si>
  <si>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</si>
  <si>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</si>
  <si>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</si>
  <si>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</si>
  <si>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</si>
  <si>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</si>
  <si>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</si>
  <si>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</si>
  <si>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</si>
  <si>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</si>
  <si>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</si>
  <si>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</si>
  <si>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</si>
  <si>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</si>
  <si>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</si>
  <si>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</si>
  <si>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</si>
  <si>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</si>
  <si>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</si>
  <si>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</si>
  <si>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</si>
  <si>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</si>
  <si>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</si>
  <si>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</si>
  <si>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</si>
  <si>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</si>
  <si>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</si>
  <si>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</si>
  <si>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</si>
  <si>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</si>
  <si>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</si>
  <si>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</si>
  <si>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</si>
  <si>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</si>
  <si>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</si>
  <si>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</si>
  <si>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</si>
  <si>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</si>
  <si>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</si>
  <si>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</si>
  <si>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</si>
  <si>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</si>
  <si>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</si>
  <si>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</si>
  <si>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</si>
  <si>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</si>
  <si>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</si>
  <si>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</si>
  <si>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</si>
  <si>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</si>
  <si>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</si>
  <si>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</si>
  <si>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</si>
  <si>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</si>
  <si>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</si>
  <si>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</si>
  <si>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</si>
  <si>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</si>
  <si>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</si>
  <si>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</si>
  <si>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</si>
  <si>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</si>
  <si>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</si>
  <si>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</si>
  <si>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</si>
  <si>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</si>
  <si>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</si>
  <si>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</si>
  <si>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</si>
  <si>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</si>
  <si>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</si>
  <si>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</si>
  <si>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</si>
  <si>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</si>
  <si>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</si>
  <si>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</si>
  <si>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</si>
  <si>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</si>
  <si>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</si>
  <si>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</si>
  <si>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</si>
  <si>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</si>
  <si>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</si>
  <si>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</si>
  <si>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</si>
  <si>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</si>
  <si>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</si>
  <si>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</si>
  <si>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</si>
  <si>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</si>
  <si>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</si>
  <si>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</si>
  <si>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</si>
  <si>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</si>
  <si>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</si>
  <si>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</si>
  <si>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</si>
  <si>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</si>
  <si>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</si>
  <si>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</si>
  <si>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</si>
  <si>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</si>
  <si>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</si>
  <si>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</si>
  <si>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</si>
  <si>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</si>
  <si>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</si>
  <si>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</si>
  <si>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</si>
  <si>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</si>
  <si>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</si>
  <si>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</si>
  <si>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</si>
  <si>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</si>
  <si>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</si>
  <si>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</si>
  <si>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</si>
  <si>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</si>
  <si>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</si>
  <si>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</si>
  <si>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</si>
  <si>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</si>
  <si>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</si>
  <si>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</si>
  <si>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</si>
  <si>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</si>
  <si>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</si>
  <si>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</si>
  <si>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</si>
  <si>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</si>
  <si>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</si>
  <si>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</si>
  <si>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</si>
  <si>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</si>
  <si>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</si>
  <si>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</si>
  <si>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</si>
  <si>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</si>
  <si>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</si>
  <si>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</si>
  <si>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</si>
  <si>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</si>
  <si>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</si>
  <si>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</si>
  <si>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</si>
  <si>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</si>
  <si>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</si>
  <si>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</si>
  <si>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</si>
  <si>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</si>
  <si>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</si>
  <si>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</si>
  <si>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</si>
  <si>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</si>
  <si>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</si>
  <si>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</si>
  <si>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</si>
  <si>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</si>
  <si>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</si>
  <si>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</si>
  <si>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</si>
  <si>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</si>
  <si>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</si>
  <si>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</si>
  <si>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</si>
  <si>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</si>
  <si>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</si>
  <si>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</si>
  <si>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</si>
  <si>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</si>
  <si>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</si>
  <si>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</si>
  <si>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</si>
  <si>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</si>
  <si>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</si>
  <si>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</si>
  <si>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</si>
  <si>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</si>
  <si>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</si>
  <si>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</si>
  <si>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</si>
  <si>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</si>
  <si>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</si>
  <si>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</si>
  <si>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</si>
  <si>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</si>
  <si>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</si>
  <si>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</si>
  <si>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</si>
  <si>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</si>
  <si>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</si>
  <si>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</si>
  <si>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</si>
  <si>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</si>
  <si>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</si>
  <si>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</si>
  <si>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</si>
  <si>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</si>
  <si>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</si>
  <si>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</si>
  <si>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</si>
  <si>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</si>
  <si>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</si>
  <si>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</si>
  <si>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</si>
  <si>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</si>
  <si>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</si>
  <si>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</si>
  <si>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</si>
  <si>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</si>
  <si>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</si>
  <si>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</si>
  <si>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</si>
  <si>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</si>
  <si>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</si>
  <si>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</si>
  <si>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</si>
  <si>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</si>
  <si>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</si>
  <si>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</si>
  <si>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</si>
  <si>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</si>
  <si>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</si>
  <si>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</si>
  <si>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</si>
  <si>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</si>
  <si>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</si>
  <si>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</si>
  <si>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</si>
  <si>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</si>
  <si>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</si>
  <si>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</si>
  <si>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</si>
  <si>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</si>
  <si>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</si>
  <si>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</si>
  <si>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</si>
  <si>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</si>
  <si>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</si>
  <si>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</si>
  <si>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</si>
  <si>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</si>
  <si>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</si>
  <si>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</si>
  <si>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</si>
  <si>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</si>
  <si>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</si>
  <si>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</si>
  <si>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</si>
  <si>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</si>
  <si>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</si>
  <si>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</si>
  <si>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</si>
  <si>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</si>
  <si>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</si>
  <si>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</si>
  <si>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</si>
  <si>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</si>
  <si>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</si>
  <si>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</si>
  <si>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</si>
  <si>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</si>
  <si>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</si>
  <si>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</si>
  <si>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</si>
  <si>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</si>
  <si>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</si>
  <si>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</si>
  <si>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</si>
  <si>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</si>
  <si>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</si>
  <si>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</si>
  <si>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</si>
  <si>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</si>
  <si>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</si>
  <si>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</si>
  <si>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</si>
  <si>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</si>
  <si>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</si>
  <si>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</si>
  <si>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</si>
  <si>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</si>
  <si>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</si>
  <si>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</si>
  <si>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</si>
  <si>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</si>
  <si>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</si>
  <si>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</si>
  <si>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</si>
  <si>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</si>
  <si>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</si>
  <si>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</si>
  <si>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</si>
  <si>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</si>
  <si>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</si>
  <si>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</si>
  <si>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</si>
  <si>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</si>
  <si>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</si>
  <si>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</si>
  <si>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</si>
  <si>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</si>
  <si>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</si>
  <si>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</si>
  <si>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</si>
  <si>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</si>
  <si>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</si>
  <si>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</si>
  <si>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</si>
  <si>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</si>
  <si>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</si>
  <si>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</si>
  <si>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</si>
  <si>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</si>
  <si>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</si>
  <si>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</si>
  <si>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</si>
  <si>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</si>
  <si>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</si>
  <si>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</si>
  <si>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</si>
  <si>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</si>
  <si>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</si>
  <si>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</si>
  <si>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</si>
  <si>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</si>
  <si>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</si>
  <si>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</si>
  <si>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</si>
  <si>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</si>
  <si>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</si>
  <si>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</si>
  <si>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</si>
  <si>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</si>
  <si>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</si>
  <si>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</si>
  <si>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</si>
  <si>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</si>
  <si>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</si>
  <si>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</si>
  <si>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</si>
  <si>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</si>
  <si>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</si>
  <si>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</si>
  <si>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</si>
  <si>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</si>
  <si>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</si>
  <si>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</si>
  <si>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</si>
  <si>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</si>
  <si>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</si>
  <si>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</si>
  <si>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</si>
  <si>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</si>
  <si>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</si>
  <si>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</si>
  <si>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</si>
  <si>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</si>
  <si>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</si>
  <si>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</si>
  <si>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</si>
  <si>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</si>
  <si>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</si>
  <si>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</si>
  <si>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</si>
  <si>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</si>
  <si>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</si>
  <si>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</si>
  <si>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</si>
  <si>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</si>
  <si>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</si>
  <si>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</si>
  <si>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</si>
  <si>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</si>
  <si>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</si>
  <si>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</si>
  <si>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</si>
  <si>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</si>
  <si>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</si>
  <si>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</si>
  <si>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</si>
  <si>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</si>
  <si>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</si>
  <si>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</si>
  <si>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</si>
  <si>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</si>
  <si>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</si>
  <si>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</si>
  <si>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</si>
  <si>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</si>
  <si>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</si>
  <si>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</si>
  <si>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</si>
  <si>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</si>
  <si>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</si>
  <si>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</si>
  <si>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</si>
  <si>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</si>
  <si>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</si>
  <si>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</si>
  <si>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</si>
  <si>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</si>
  <si>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</si>
  <si>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</si>
  <si>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</si>
  <si>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</si>
  <si>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</si>
  <si>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</si>
  <si>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</si>
  <si>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</si>
  <si>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</si>
  <si>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</si>
  <si>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</si>
  <si>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</si>
  <si>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</si>
  <si>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</si>
  <si>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</si>
  <si>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</si>
  <si>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</si>
  <si>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</si>
  <si>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</si>
  <si>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</si>
  <si>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</si>
  <si>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</si>
  <si>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</si>
  <si>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</si>
  <si>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</si>
  <si>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</si>
  <si>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</si>
  <si>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</si>
  <si>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</si>
  <si>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</si>
  <si>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</si>
  <si>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</si>
  <si>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</si>
  <si>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</si>
  <si>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</si>
  <si>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</si>
  <si>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</si>
  <si>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</si>
  <si>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</si>
  <si>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</si>
  <si>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</si>
  <si>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</si>
  <si>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</si>
  <si>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</si>
  <si>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</si>
  <si>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</si>
  <si>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</si>
  <si>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</si>
  <si>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</si>
  <si>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</si>
  <si>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</si>
  <si>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</si>
  <si>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</si>
  <si>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</si>
  <si>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</si>
  <si>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</si>
  <si>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</si>
  <si>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</si>
  <si>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</si>
  <si>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</si>
  <si>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</si>
  <si>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</si>
  <si>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</si>
  <si>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</si>
  <si>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</si>
  <si>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</si>
  <si>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</si>
  <si>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</si>
  <si>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</si>
  <si>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</si>
  <si>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</si>
  <si>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</si>
  <si>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</si>
  <si>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</si>
  <si>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</si>
  <si>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</si>
  <si>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</si>
  <si>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</si>
  <si>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</si>
  <si>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</si>
  <si>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</si>
  <si>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</si>
  <si>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</si>
  <si>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</si>
  <si>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</si>
  <si>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</si>
  <si>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</si>
  <si>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</si>
  <si>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</si>
  <si>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</si>
  <si>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</si>
  <si>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</si>
  <si>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</si>
  <si>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</si>
  <si>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</si>
  <si>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</si>
  <si>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</si>
  <si>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</si>
  <si>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</si>
  <si>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</si>
  <si>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</si>
  <si>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</si>
  <si>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</si>
  <si>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</si>
  <si>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</si>
  <si>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</si>
  <si>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</si>
  <si>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</si>
  <si>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</si>
  <si>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</si>
  <si>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</si>
  <si>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</si>
  <si>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</si>
  <si>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</si>
  <si>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</si>
  <si>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</si>
  <si>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</si>
  <si>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</si>
  <si>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</si>
  <si>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</si>
  <si>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</si>
  <si>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</si>
  <si>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</si>
  <si>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</si>
  <si>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</si>
  <si>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</si>
  <si>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</si>
  <si>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</si>
  <si>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</si>
  <si>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</si>
  <si>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</si>
  <si>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</si>
  <si>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</si>
  <si>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</si>
  <si>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</si>
  <si>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</si>
  <si>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</si>
  <si>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</si>
  <si>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</si>
  <si>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</si>
  <si>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</si>
  <si>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</si>
  <si>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</si>
  <si>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</si>
  <si>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</si>
  <si>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</si>
  <si>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</si>
  <si>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</si>
  <si>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</si>
  <si>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</si>
  <si>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</si>
  <si>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</si>
  <si>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</si>
  <si>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</si>
  <si>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</si>
  <si>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</si>
  <si>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</si>
  <si>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</si>
  <si>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</si>
  <si>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</si>
  <si>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</si>
  <si>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</si>
  <si>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</si>
  <si>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</si>
  <si>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</si>
  <si>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</si>
  <si>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</si>
  <si>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</si>
  <si>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</si>
  <si>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</si>
  <si>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</si>
  <si>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</si>
  <si>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</si>
  <si>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</si>
  <si>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</si>
  <si>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</si>
  <si>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</si>
  <si>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</si>
  <si>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</si>
  <si>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</si>
  <si>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</si>
  <si>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</si>
  <si>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</si>
  <si>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</si>
  <si>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</si>
  <si>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</si>
  <si>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</si>
  <si>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</si>
  <si>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</si>
  <si>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</si>
  <si>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</si>
  <si>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</si>
  <si>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</si>
  <si>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</si>
  <si>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</si>
  <si>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</si>
  <si>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</si>
  <si>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</si>
  <si>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</si>
  <si>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</si>
  <si>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</si>
  <si>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</si>
  <si>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</si>
  <si>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</si>
  <si>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</si>
  <si>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</si>
  <si>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</si>
  <si>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</si>
  <si>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</si>
  <si>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</si>
  <si>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</si>
  <si>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</si>
  <si>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</si>
  <si>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</si>
  <si>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</si>
  <si>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</si>
  <si>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</si>
  <si>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</si>
  <si>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</si>
  <si>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</si>
  <si>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</si>
  <si>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</si>
  <si>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</si>
  <si>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</si>
  <si>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</si>
  <si>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</si>
  <si>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</si>
  <si>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</si>
  <si>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</si>
  <si>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</si>
  <si>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</si>
  <si>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</si>
  <si>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</si>
  <si>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</si>
  <si>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</si>
  <si>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</si>
  <si>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</si>
  <si>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</si>
  <si>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</si>
  <si>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</si>
  <si>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</si>
  <si>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</si>
  <si>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</si>
  <si>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</si>
  <si>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</si>
  <si>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</si>
  <si>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</si>
  <si>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</si>
  <si>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</si>
  <si>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</si>
  <si>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</si>
  <si>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</si>
  <si>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</si>
  <si>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</si>
  <si>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</si>
  <si>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</si>
  <si>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</si>
  <si>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</si>
  <si>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</si>
  <si>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</si>
  <si>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</si>
  <si>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</si>
  <si>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</si>
  <si>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</si>
  <si>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</si>
  <si>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</si>
  <si>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</si>
  <si>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</si>
  <si>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</si>
  <si>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</si>
  <si>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</si>
  <si>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</si>
  <si>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</si>
  <si>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</si>
  <si>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</si>
  <si>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</si>
  <si>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</si>
  <si>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</si>
  <si>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</si>
  <si>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</si>
  <si>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</si>
  <si>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</si>
  <si>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</si>
  <si>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</si>
  <si>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</si>
  <si>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</si>
  <si>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</si>
  <si>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</si>
  <si>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</si>
  <si>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</si>
  <si>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</si>
  <si>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</si>
  <si>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</si>
  <si>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</si>
  <si>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</si>
  <si>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</si>
  <si>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</si>
  <si>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</si>
  <si>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</si>
  <si>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</si>
  <si>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</si>
  <si>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</si>
  <si>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</si>
  <si>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</si>
  <si>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</si>
  <si>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</si>
  <si>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</si>
  <si>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</si>
  <si>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</si>
  <si>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</si>
  <si>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</si>
  <si>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</si>
  <si>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</si>
  <si>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</si>
  <si>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</si>
  <si>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</si>
  <si>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</si>
  <si>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</si>
  <si>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</si>
  <si>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</si>
  <si>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</si>
  <si>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</si>
  <si>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</si>
  <si>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</si>
  <si>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</si>
  <si>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</si>
  <si>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</si>
  <si>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</si>
  <si>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</si>
  <si>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</si>
  <si>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</si>
  <si>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</si>
  <si>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</si>
  <si>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</si>
  <si>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</si>
  <si>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</si>
  <si>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</si>
  <si>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</si>
  <si>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</si>
  <si>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</si>
  <si>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</si>
  <si>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</si>
  <si>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</si>
  <si>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</si>
  <si>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</si>
  <si>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</si>
  <si>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</si>
  <si>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</si>
  <si>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</si>
  <si>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</si>
  <si>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</si>
  <si>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</si>
  <si>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</si>
  <si>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</si>
  <si>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</si>
  <si>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</si>
  <si>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</si>
  <si>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</si>
  <si>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</si>
  <si>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</si>
  <si>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</si>
  <si>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</si>
  <si>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</si>
  <si>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</si>
  <si>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</si>
  <si>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</si>
  <si>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</si>
  <si>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</si>
  <si>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</si>
  <si>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</si>
  <si>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</si>
  <si>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</si>
  <si>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</si>
  <si>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</si>
  <si>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</si>
  <si>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</si>
  <si>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</si>
  <si>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</si>
  <si>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</si>
  <si>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</si>
  <si>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</si>
  <si>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</si>
  <si>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</si>
  <si>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</si>
  <si>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</si>
  <si>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</si>
  <si>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</si>
  <si>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</si>
  <si>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</si>
  <si>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</si>
  <si>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</si>
  <si>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</si>
  <si>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</si>
  <si>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</si>
  <si>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</si>
  <si>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</si>
  <si>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</si>
  <si>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</si>
  <si>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</si>
  <si>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</si>
  <si>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</si>
  <si>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</si>
  <si>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</si>
  <si>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</si>
  <si>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</si>
  <si>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</si>
  <si>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</si>
  <si>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</si>
  <si>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</si>
  <si>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</si>
  <si>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</si>
  <si>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</si>
  <si>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</si>
  <si>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</si>
  <si>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</si>
  <si>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</si>
  <si>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</si>
  <si>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</si>
  <si>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</si>
  <si>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</si>
  <si>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</si>
  <si>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</si>
  <si>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</si>
  <si>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</si>
  <si>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</si>
  <si>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</si>
  <si>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</si>
  <si>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</si>
  <si>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</si>
  <si>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</si>
  <si>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</si>
  <si>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</si>
  <si>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</si>
  <si>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</si>
  <si>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</si>
  <si>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</si>
  <si>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</si>
  <si>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</si>
  <si>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</si>
  <si>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</si>
  <si>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</si>
  <si>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</si>
  <si>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</si>
  <si>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</si>
  <si>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</si>
  <si>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</si>
  <si>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</si>
  <si>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</si>
  <si>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</si>
  <si>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</si>
  <si>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</si>
  <si>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</si>
  <si>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</si>
  <si>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</si>
  <si>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</si>
  <si>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</si>
  <si>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</si>
  <si>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</si>
  <si>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</si>
  <si>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</si>
  <si>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</si>
  <si>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</si>
  <si>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</si>
  <si>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</si>
  <si>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</si>
  <si>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</si>
  <si>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</si>
  <si>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</si>
  <si>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</si>
  <si>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</si>
  <si>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</si>
  <si>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</si>
  <si>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</si>
  <si>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</si>
  <si>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</si>
  <si>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</si>
  <si>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</si>
  <si>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</si>
  <si>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</si>
  <si>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</si>
  <si>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</si>
  <si>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</si>
  <si>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</si>
  <si>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</si>
  <si>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</si>
  <si>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</si>
  <si>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</si>
  <si>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</si>
  <si>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</si>
  <si>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</si>
  <si>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</si>
  <si>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</si>
  <si>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</si>
  <si>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</si>
  <si>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</si>
  <si>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</si>
  <si>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</si>
  <si>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</si>
  <si>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</si>
  <si>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</si>
  <si>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</si>
  <si>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</si>
  <si>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</si>
  <si>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</si>
  <si>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</si>
  <si>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</si>
  <si>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</si>
  <si>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</si>
  <si>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</si>
  <si>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</si>
  <si>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</si>
  <si>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</si>
  <si>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</si>
  <si>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</si>
  <si>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</si>
  <si>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</si>
  <si>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</si>
  <si>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</si>
  <si>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</si>
  <si>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</si>
  <si>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</si>
  <si>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</si>
  <si>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</si>
  <si>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</si>
  <si>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</si>
  <si>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</si>
  <si>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</si>
  <si>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</si>
  <si>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</si>
  <si>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</si>
  <si>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</si>
  <si>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</si>
  <si>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</si>
  <si>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</si>
  <si>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</si>
  <si>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</si>
  <si>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</si>
  <si>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</si>
  <si>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</si>
  <si>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</si>
  <si>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</si>
  <si>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</si>
  <si>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</si>
  <si>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</si>
  <si>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</si>
  <si>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</si>
  <si>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</si>
  <si>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</si>
  <si>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</si>
  <si>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</si>
  <si>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</si>
  <si>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</si>
  <si>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</si>
  <si>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</si>
  <si>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</si>
  <si>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</si>
  <si>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</si>
  <si>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</si>
  <si>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</si>
  <si>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</si>
  <si>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</si>
  <si>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</si>
  <si>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</si>
  <si>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</si>
  <si>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</si>
  <si>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</si>
  <si>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</si>
  <si>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</si>
  <si>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</si>
  <si>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</si>
  <si>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</si>
  <si>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</si>
  <si>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</si>
  <si>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</si>
  <si>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</si>
  <si>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</si>
  <si>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</si>
  <si>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</si>
  <si>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</si>
  <si>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</si>
  <si>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</si>
  <si>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</si>
  <si>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</si>
  <si>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</si>
  <si>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</si>
  <si>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</si>
  <si>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</si>
  <si>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</si>
  <si>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</si>
  <si>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</si>
  <si>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</si>
  <si>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</si>
  <si>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</si>
  <si>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</si>
  <si>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</si>
  <si>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</si>
  <si>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</si>
  <si>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</si>
  <si>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</si>
  <si>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</si>
  <si>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</si>
  <si>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</si>
  <si>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</si>
  <si>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</si>
  <si>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</si>
  <si>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</si>
  <si>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</si>
  <si>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</si>
  <si>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</si>
  <si>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</si>
  <si>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</si>
  <si>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</si>
  <si>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</si>
  <si>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</si>
  <si>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</si>
  <si>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</si>
  <si>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</si>
  <si>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</si>
  <si>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</si>
  <si>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</si>
  <si>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</si>
  <si>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</si>
  <si>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</si>
  <si>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</si>
  <si>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</si>
  <si>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</si>
  <si>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</si>
  <si>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</si>
  <si>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</si>
  <si>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</si>
  <si>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</si>
  <si>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</si>
  <si>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</si>
  <si>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</si>
  <si>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</si>
  <si>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</si>
  <si>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</si>
  <si>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</si>
  <si>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</si>
  <si>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</si>
  <si>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</si>
  <si>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</si>
  <si>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</si>
  <si>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</si>
  <si>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</si>
  <si>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</si>
  <si>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</si>
  <si>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</si>
  <si>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</si>
  <si>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</si>
  <si>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</si>
  <si>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</si>
  <si>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</si>
  <si>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</si>
  <si>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</si>
  <si>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</si>
  <si>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</si>
  <si>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</si>
  <si>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</si>
  <si>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</si>
  <si>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</si>
  <si>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</si>
  <si>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</si>
  <si>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</si>
  <si>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</si>
  <si>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</si>
  <si>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</si>
  <si>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</si>
  <si>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</si>
  <si>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</si>
  <si>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</si>
  <si>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</si>
  <si>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</si>
  <si>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</si>
  <si>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</si>
  <si>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</si>
  <si>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</si>
  <si>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</si>
  <si>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</si>
  <si>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</si>
  <si>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</si>
  <si>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</si>
  <si>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</si>
  <si>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</si>
  <si>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</si>
  <si>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</si>
  <si>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</si>
  <si>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</si>
  <si>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</si>
  <si>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</si>
  <si>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</si>
  <si>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</si>
  <si>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</si>
  <si>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</si>
  <si>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</si>
  <si>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</si>
  <si>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</si>
  <si>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</si>
  <si>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</si>
  <si>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</si>
  <si>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</si>
  <si>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</si>
  <si>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</si>
  <si>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</si>
  <si>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</si>
  <si>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</si>
  <si>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</si>
  <si>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</si>
  <si>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</si>
  <si>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</si>
  <si>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</si>
  <si>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</si>
  <si>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</si>
  <si>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</si>
  <si>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</si>
  <si>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</si>
  <si>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</si>
  <si>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</si>
  <si>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</si>
  <si>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</si>
  <si>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</si>
  <si>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</si>
  <si>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</si>
  <si>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</si>
  <si>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</si>
  <si>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</si>
  <si>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</si>
  <si>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</si>
  <si>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</si>
  <si>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</si>
  <si>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</si>
  <si>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</si>
  <si>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</si>
  <si>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</si>
  <si>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</si>
  <si>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</si>
  <si>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</si>
  <si>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</si>
  <si>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</si>
  <si>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</si>
  <si>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</si>
  <si>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</si>
  <si>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</si>
  <si>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</si>
  <si>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</si>
  <si>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</si>
  <si>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</si>
  <si>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</si>
  <si>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</si>
  <si>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</si>
  <si>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</si>
  <si>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</si>
  <si>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</si>
  <si>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</si>
  <si>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</si>
  <si>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</si>
  <si>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</si>
  <si>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</si>
  <si>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</si>
  <si>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</si>
  <si>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</si>
  <si>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</si>
  <si>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</si>
  <si>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</si>
  <si>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</si>
  <si>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</si>
  <si>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</si>
  <si>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</si>
  <si>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</si>
  <si>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</si>
  <si>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</si>
  <si>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</si>
  <si>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</si>
  <si>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</si>
  <si>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</si>
  <si>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</si>
  <si>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</si>
  <si>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</si>
  <si>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</si>
  <si>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</si>
  <si>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</si>
  <si>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</si>
  <si>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</si>
  <si>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</si>
  <si>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</si>
  <si>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</si>
  <si>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</si>
  <si>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</si>
  <si>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</si>
  <si>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</si>
  <si>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</si>
  <si>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</si>
  <si>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</si>
  <si>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</si>
  <si>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</si>
  <si>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</si>
  <si>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</si>
  <si>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</si>
  <si>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</si>
  <si>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</si>
  <si>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</si>
  <si>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</si>
  <si>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</si>
  <si>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</si>
  <si>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</si>
  <si>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</si>
  <si>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</si>
  <si>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</si>
  <si>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</si>
  <si>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</si>
  <si>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</si>
  <si>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</si>
  <si>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</si>
  <si>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</si>
  <si>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</si>
  <si>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</si>
  <si>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</si>
  <si>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</si>
  <si>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</si>
  <si>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</si>
  <si>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</si>
  <si>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</si>
  <si>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</si>
  <si>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</si>
  <si>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</si>
  <si>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</si>
  <si>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</si>
  <si>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</si>
  <si>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</si>
  <si>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</si>
  <si>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</si>
  <si>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</si>
  <si>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</si>
  <si>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</si>
  <si>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</si>
  <si>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</si>
  <si>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</si>
  <si>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</si>
  <si>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</si>
  <si>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</si>
  <si>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</si>
  <si>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</si>
  <si>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</si>
  <si>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</si>
  <si>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</si>
  <si>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</si>
  <si>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</si>
  <si>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</si>
  <si>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</si>
  <si>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</si>
  <si>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</si>
  <si>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</si>
  <si>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</si>
  <si>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</si>
  <si>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</si>
  <si>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</si>
  <si>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</si>
  <si>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</si>
  <si>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</si>
  <si>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</si>
  <si>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</si>
  <si>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</si>
  <si>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</si>
  <si>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</si>
  <si>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</si>
  <si>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</si>
  <si>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</si>
  <si>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</si>
  <si>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</si>
  <si>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</si>
  <si>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</si>
  <si>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</si>
  <si>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</si>
  <si>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</si>
  <si>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</si>
  <si>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</si>
  <si>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</si>
  <si>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</si>
  <si>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</si>
  <si>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</si>
  <si>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</si>
  <si>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</si>
  <si>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</si>
  <si>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</si>
  <si>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</si>
  <si>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</si>
  <si>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</si>
  <si>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</si>
  <si>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</si>
  <si>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</si>
  <si>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</si>
  <si>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</si>
  <si>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</si>
  <si>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</si>
  <si>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</si>
  <si>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</si>
  <si>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</si>
  <si>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</si>
  <si>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</si>
  <si>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</si>
  <si>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</si>
  <si>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</si>
  <si>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</si>
  <si>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</si>
  <si>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</si>
  <si>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</si>
  <si>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</si>
  <si>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</si>
  <si>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</si>
  <si>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</si>
  <si>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</si>
  <si>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</si>
  <si>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</si>
  <si>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</si>
  <si>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</si>
  <si>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</si>
  <si>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</si>
  <si>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</si>
  <si>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</si>
  <si>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</si>
  <si>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</si>
  <si>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</si>
  <si>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</si>
  <si>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</si>
  <si>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</si>
  <si>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</si>
  <si>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</si>
  <si>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</si>
  <si>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</si>
  <si>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</si>
  <si>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</si>
  <si>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</si>
  <si>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</si>
  <si>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</si>
  <si>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</si>
  <si>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</si>
  <si>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</si>
  <si>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</si>
  <si>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</si>
  <si>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</si>
  <si>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</si>
  <si>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</si>
  <si>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</si>
  <si>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</si>
  <si>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</si>
  <si>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</si>
  <si>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</si>
  <si>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</si>
  <si>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</si>
  <si>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</si>
  <si>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</si>
  <si>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</si>
  <si>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</si>
  <si>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</si>
  <si>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</si>
  <si>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</si>
  <si>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</si>
  <si>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</si>
  <si>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</si>
  <si>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</si>
  <si>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</si>
  <si>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</si>
  <si>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</si>
  <si>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</si>
  <si>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</si>
  <si>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</si>
  <si>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</si>
  <si>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</si>
  <si>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</si>
  <si>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</si>
  <si>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</si>
  <si>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</si>
  <si>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</si>
  <si>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</si>
  <si>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</si>
  <si>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</si>
  <si>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</si>
  <si>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</si>
  <si>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</si>
  <si>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</si>
  <si>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</si>
  <si>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</si>
  <si>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</si>
  <si>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</si>
  <si>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</si>
  <si>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</si>
  <si>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</si>
  <si>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</si>
  <si>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</si>
  <si>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</si>
  <si>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</si>
  <si>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</si>
  <si>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</si>
  <si>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</si>
  <si>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</si>
  <si>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</si>
  <si>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</si>
  <si>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</si>
  <si>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</si>
  <si>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</si>
  <si>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</si>
  <si>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</si>
  <si>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</si>
  <si>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</si>
  <si>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</si>
  <si>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</si>
  <si>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</si>
  <si>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</si>
  <si>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</si>
  <si>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</si>
  <si>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</si>
  <si>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</si>
  <si>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</si>
  <si>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</si>
  <si>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</si>
  <si>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</si>
  <si>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</si>
  <si>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</si>
  <si>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</si>
  <si>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</si>
  <si>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</si>
  <si>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</si>
  <si>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</si>
  <si>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</si>
  <si>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</si>
  <si>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</si>
  <si>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</si>
  <si>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</si>
  <si>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</si>
  <si>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</si>
  <si>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</si>
  <si>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</si>
  <si>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</si>
  <si>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</si>
  <si>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</si>
  <si>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</si>
  <si>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</si>
  <si>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</si>
  <si>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</si>
  <si>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</si>
  <si>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</si>
  <si>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</si>
  <si>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</si>
  <si>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</si>
  <si>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</si>
  <si>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</si>
  <si>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</si>
  <si>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</si>
  <si>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</si>
  <si>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</si>
  <si>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</si>
  <si>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</si>
  <si>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</si>
  <si>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</si>
  <si>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</si>
  <si>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</si>
  <si>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</si>
  <si>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</si>
  <si>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</si>
  <si>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</si>
  <si>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</si>
  <si>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</si>
  <si>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</si>
  <si>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</si>
  <si>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</si>
  <si>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</si>
  <si>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</si>
  <si>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</si>
  <si>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</si>
  <si>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</si>
  <si>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</si>
  <si>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</si>
  <si>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</si>
  <si>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</si>
  <si>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</si>
  <si>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</si>
  <si>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</si>
  <si>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</si>
  <si>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</si>
  <si>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</si>
  <si>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</si>
  <si>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</si>
  <si>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</si>
  <si>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</si>
  <si>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</si>
  <si>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</si>
  <si>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</si>
  <si>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</si>
  <si>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</si>
  <si>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</si>
  <si>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</si>
  <si>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</si>
  <si>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</si>
  <si>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</si>
  <si>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</si>
  <si>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</si>
  <si>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</si>
  <si>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</si>
  <si>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</si>
  <si>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</si>
  <si>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</si>
  <si>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</si>
  <si>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</si>
  <si>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</si>
  <si>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</si>
  <si>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</si>
  <si>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</si>
  <si>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</si>
  <si>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</si>
  <si>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</si>
  <si>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</si>
  <si>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</si>
  <si>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</si>
  <si>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</si>
  <si>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</si>
  <si>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</si>
  <si>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</si>
  <si>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</si>
  <si>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</si>
  <si>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</si>
  <si>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</si>
  <si>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</si>
  <si>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</si>
  <si>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</si>
  <si>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</si>
  <si>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</si>
  <si>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</si>
  <si>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</si>
  <si>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</si>
  <si>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</si>
  <si>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</si>
  <si>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</si>
  <si>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</si>
  <si>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</si>
  <si>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</si>
  <si>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</si>
  <si>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</si>
  <si>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</si>
  <si>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</si>
  <si>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</si>
  <si>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</si>
  <si>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</si>
  <si>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</si>
  <si>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</si>
  <si>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</si>
  <si>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</si>
  <si>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</si>
  <si>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</si>
  <si>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</si>
  <si>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</si>
  <si>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</si>
  <si>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</si>
  <si>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</si>
  <si>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</si>
  <si>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</si>
  <si>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</si>
  <si>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</si>
  <si>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</si>
  <si>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</si>
  <si>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</si>
  <si>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</si>
  <si>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</si>
  <si>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</si>
  <si>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</si>
  <si>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</si>
  <si>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</si>
  <si>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</si>
  <si>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</si>
  <si>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</si>
  <si>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</si>
  <si>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</si>
  <si>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</si>
  <si>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</si>
  <si>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</si>
  <si>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</si>
  <si>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</si>
  <si>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</si>
  <si>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</si>
  <si>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</si>
  <si>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</si>
  <si>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</si>
  <si>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</si>
  <si>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</si>
  <si>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</si>
  <si>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</si>
  <si>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</si>
  <si>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</si>
  <si>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</si>
  <si>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</si>
  <si>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</si>
  <si>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</si>
  <si>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</si>
  <si>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</si>
  <si>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</si>
  <si>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</si>
  <si>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</si>
  <si>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</si>
  <si>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</si>
  <si>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</si>
  <si>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</si>
  <si>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</si>
  <si>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</si>
  <si>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</si>
  <si>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</si>
  <si>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</si>
  <si>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</si>
  <si>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</si>
  <si>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</si>
  <si>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</si>
  <si>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</si>
  <si>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</si>
  <si>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</si>
  <si>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</si>
  <si>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</si>
  <si>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</si>
  <si>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</si>
  <si>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</si>
  <si>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</si>
  <si>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</si>
  <si>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</si>
  <si>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</si>
  <si>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</si>
  <si>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</si>
  <si>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</si>
  <si>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</si>
  <si>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</si>
  <si>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</si>
  <si>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</si>
  <si>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</si>
  <si>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</si>
  <si>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</si>
  <si>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</si>
  <si>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</si>
  <si>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</si>
  <si>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</si>
  <si>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</si>
  <si>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</si>
  <si>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</si>
  <si>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</si>
  <si>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</si>
  <si>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</si>
  <si>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</si>
  <si>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</si>
  <si>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</si>
  <si>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</si>
  <si>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</si>
  <si>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</si>
  <si>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</si>
  <si>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</si>
  <si>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</si>
  <si>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</si>
  <si>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</si>
  <si>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</si>
  <si>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</si>
  <si>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</si>
  <si>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</si>
  <si>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</si>
  <si>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</si>
  <si>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</si>
  <si>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</si>
  <si>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</si>
  <si>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</si>
  <si>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</si>
  <si>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</si>
  <si>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</si>
  <si>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</si>
  <si>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</si>
  <si>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</si>
  <si>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</si>
  <si>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</si>
  <si>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</si>
  <si>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</si>
  <si>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</si>
  <si>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</si>
  <si>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</si>
  <si>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</si>
  <si>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</si>
  <si>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</si>
  <si>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</si>
  <si>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</si>
  <si>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</si>
  <si>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</si>
  <si>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</si>
  <si>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</si>
  <si>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</si>
  <si>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</si>
  <si>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</si>
  <si>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</si>
  <si>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</si>
  <si>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</si>
  <si>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</si>
  <si>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</si>
  <si>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</si>
  <si>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</si>
  <si>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</si>
  <si>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</si>
  <si>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</si>
  <si>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</si>
  <si>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</si>
  <si>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</si>
  <si>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</si>
  <si>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</si>
  <si>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</si>
  <si>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</si>
  <si>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</si>
  <si>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</si>
  <si>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</si>
  <si>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</si>
  <si>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</si>
  <si>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</si>
  <si>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</si>
  <si>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</si>
  <si>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</si>
  <si>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</si>
  <si>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</si>
  <si>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</si>
  <si>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</si>
  <si>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</si>
  <si>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</si>
  <si>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</si>
  <si>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</si>
  <si>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</si>
  <si>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</si>
  <si>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</si>
  <si>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</si>
  <si>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</si>
  <si>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</si>
  <si>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</si>
  <si>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</si>
  <si>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</si>
  <si>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</si>
  <si>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</si>
  <si>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</si>
  <si>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</si>
  <si>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</si>
  <si>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</si>
  <si>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</si>
  <si>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</si>
  <si>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</si>
  <si>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</si>
  <si>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</si>
  <si>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</si>
  <si>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</si>
  <si>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</si>
  <si>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</si>
  <si>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</si>
  <si>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</si>
  <si>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</si>
  <si>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</si>
  <si>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</si>
  <si>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</si>
  <si>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</si>
  <si>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</si>
  <si>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</si>
  <si>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</si>
  <si>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</si>
  <si>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</si>
  <si>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</si>
  <si>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</si>
  <si>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</si>
  <si>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</si>
  <si>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</si>
  <si>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</si>
  <si>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</si>
  <si>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</si>
  <si>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</si>
  <si>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</si>
  <si>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</si>
  <si>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</si>
  <si>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</si>
  <si>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</si>
  <si>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</si>
  <si>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</si>
  <si>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</si>
  <si>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</si>
  <si>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</si>
  <si>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</si>
  <si>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</si>
  <si>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</si>
  <si>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</si>
  <si>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</si>
  <si>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</si>
  <si>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</si>
  <si>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</si>
  <si>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</si>
  <si>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</si>
  <si>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</si>
  <si>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</si>
  <si>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</si>
  <si>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</si>
  <si>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</si>
  <si>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</si>
  <si>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</si>
  <si>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</si>
  <si>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</si>
  <si>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</si>
  <si>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</si>
  <si>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</si>
  <si>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</si>
  <si>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</si>
  <si>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</si>
  <si>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</si>
  <si>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</si>
  <si>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</si>
  <si>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</si>
  <si>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</si>
  <si>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</si>
  <si>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</si>
  <si>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</si>
  <si>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</si>
  <si>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</si>
  <si>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</si>
  <si>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</si>
  <si>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</si>
  <si>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</si>
  <si>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</si>
  <si>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</si>
  <si>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</si>
  <si>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</si>
  <si>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</si>
  <si>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</si>
  <si>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</si>
  <si>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</si>
  <si>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</si>
  <si>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</si>
  <si>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</si>
  <si>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</si>
  <si>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</si>
  <si>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</si>
  <si>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</si>
  <si>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</si>
  <si>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</si>
  <si>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</si>
  <si>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</si>
  <si>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</si>
  <si>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</si>
  <si>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</si>
  <si>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</si>
  <si>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</si>
  <si>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</si>
  <si>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</si>
  <si>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</si>
  <si>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</si>
  <si>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</si>
  <si>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</si>
  <si>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</si>
  <si>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</si>
  <si>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</si>
  <si>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</si>
  <si>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</si>
  <si>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</si>
  <si>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</si>
  <si>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</si>
  <si>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</si>
  <si>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</si>
  <si>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</si>
  <si>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</si>
  <si>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</si>
  <si>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</si>
  <si>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</si>
  <si>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</si>
  <si>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</si>
  <si>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</si>
  <si>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</si>
  <si>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</si>
  <si>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</si>
  <si>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</si>
  <si>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</si>
  <si>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</si>
  <si>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</si>
  <si>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</si>
  <si>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</si>
  <si>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</si>
  <si>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</si>
  <si>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</si>
  <si>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</si>
  <si>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</si>
  <si>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</si>
  <si>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</si>
  <si>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</si>
  <si>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</si>
  <si>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</si>
  <si>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</si>
  <si>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</si>
  <si>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</si>
  <si>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</si>
  <si>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</si>
  <si>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</si>
  <si>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</si>
  <si>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</si>
  <si>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</si>
  <si>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</si>
  <si>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</si>
  <si>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</si>
  <si>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</si>
  <si>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</si>
  <si>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</si>
  <si>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</si>
  <si>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</si>
  <si>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</si>
  <si>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</si>
  <si>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</si>
  <si>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</si>
  <si>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</si>
  <si>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</si>
  <si>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</si>
  <si>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</si>
  <si>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</si>
  <si>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</si>
  <si>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</si>
  <si>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</si>
  <si>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</si>
  <si>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</si>
  <si>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</si>
  <si>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</si>
  <si>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</si>
  <si>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</si>
  <si>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</si>
  <si>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</si>
  <si>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</si>
  <si>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</si>
  <si>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</si>
  <si>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</si>
  <si>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</si>
  <si>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</si>
  <si>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</si>
  <si>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</si>
  <si>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</si>
  <si>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</si>
  <si>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</si>
  <si>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</si>
  <si>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</si>
  <si>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</si>
  <si>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</si>
  <si>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</si>
  <si>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</si>
  <si>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</si>
  <si>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</si>
  <si>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</si>
  <si>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</si>
  <si>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</si>
  <si>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</si>
  <si>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</si>
  <si>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</si>
  <si>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</si>
  <si>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</si>
  <si>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</si>
  <si>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</si>
  <si>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</si>
  <si>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</si>
  <si>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</si>
  <si>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</si>
  <si>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</si>
  <si>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</si>
  <si>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</si>
  <si>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</si>
  <si>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</si>
  <si>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</si>
  <si>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</si>
  <si>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</si>
  <si>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</si>
  <si>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</si>
  <si>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</si>
  <si>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</si>
  <si>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</si>
  <si>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</si>
  <si>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</si>
  <si>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</si>
  <si>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</si>
  <si>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</si>
  <si>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</si>
  <si>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</si>
  <si>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</si>
  <si>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</si>
  <si>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</si>
  <si>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</si>
  <si>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</si>
  <si>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</si>
  <si>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</si>
  <si>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</si>
  <si>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</si>
  <si>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</si>
  <si>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</si>
  <si>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</si>
  <si>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</si>
  <si>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</si>
  <si>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</si>
  <si>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</si>
  <si>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</si>
  <si>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</si>
  <si>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</si>
  <si>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</si>
  <si>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</si>
  <si>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</si>
  <si>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</si>
  <si>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</si>
  <si>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</si>
  <si>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</si>
  <si>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</si>
  <si>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</si>
  <si>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</si>
  <si>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</si>
  <si>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</si>
  <si>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</si>
  <si>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</si>
  <si>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</si>
  <si>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</si>
  <si>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</si>
  <si>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</si>
  <si>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</si>
  <si>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</si>
  <si>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</si>
  <si>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</si>
  <si>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</si>
  <si>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</si>
  <si>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</si>
  <si>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</si>
  <si>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</si>
  <si>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</si>
  <si>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</si>
  <si>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</si>
  <si>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</si>
  <si>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</si>
  <si>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</si>
  <si>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</si>
  <si>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</si>
  <si>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</si>
  <si>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</si>
  <si>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</si>
  <si>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</si>
  <si>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</si>
  <si>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</si>
  <si>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</si>
  <si>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</si>
  <si>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</si>
  <si>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</si>
  <si>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</si>
  <si>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</si>
  <si>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</si>
  <si>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</si>
  <si>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</si>
  <si>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</si>
  <si>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</si>
  <si>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</si>
  <si>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</si>
  <si>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</si>
  <si>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</si>
  <si>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</si>
  <si>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</si>
  <si>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</si>
  <si>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</si>
  <si>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</si>
  <si>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</si>
  <si>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</si>
  <si>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</si>
  <si>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</si>
  <si>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</si>
  <si>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</si>
  <si>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</si>
  <si>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</si>
  <si>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</si>
  <si>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</si>
  <si>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</si>
  <si>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</si>
  <si>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</si>
  <si>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</si>
  <si>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</si>
  <si>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</si>
  <si>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</si>
  <si>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</si>
  <si>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</si>
  <si>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</si>
  <si>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</si>
  <si>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</si>
  <si>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</si>
  <si>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</si>
  <si>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</si>
  <si>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</si>
  <si>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</si>
  <si>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</si>
  <si>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</si>
  <si>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</si>
  <si>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</si>
  <si>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</si>
  <si>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</si>
  <si>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</si>
  <si>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</si>
  <si>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</si>
  <si>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</si>
  <si>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</si>
  <si>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</si>
  <si>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</si>
  <si>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</si>
  <si>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</si>
  <si>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</si>
  <si>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</si>
  <si>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</si>
  <si>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</si>
  <si>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</si>
  <si>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</si>
  <si>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</si>
  <si>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</si>
  <si>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</si>
  <si>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</si>
  <si>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</si>
  <si>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</si>
  <si>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</si>
  <si>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</si>
  <si>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</si>
  <si>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</si>
  <si>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</si>
  <si>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</si>
  <si>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</si>
  <si>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</si>
  <si>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</si>
  <si>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</si>
  <si>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</si>
  <si>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</si>
  <si>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</si>
  <si>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</si>
  <si>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</si>
  <si>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</si>
  <si>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</si>
  <si>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</si>
  <si>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</si>
  <si>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</si>
  <si>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</si>
  <si>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</si>
  <si>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</si>
  <si>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</si>
  <si>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</si>
  <si>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</si>
  <si>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</si>
  <si>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</si>
  <si>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</si>
  <si>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</si>
  <si>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</si>
  <si>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</si>
  <si>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</si>
  <si>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</si>
  <si>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</si>
  <si>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</si>
  <si>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</si>
  <si>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</si>
  <si>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</si>
  <si>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</si>
  <si>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</si>
  <si>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</si>
  <si>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</si>
  <si>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</si>
  <si>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</si>
  <si>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</si>
  <si>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</si>
  <si>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</si>
  <si>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</si>
  <si>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</si>
  <si>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</si>
  <si>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</si>
  <si>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</si>
  <si>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</si>
  <si>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</si>
  <si>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</si>
  <si>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</si>
  <si>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</si>
  <si>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</si>
  <si>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</si>
  <si>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</si>
  <si>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</si>
  <si>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</si>
  <si>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</si>
  <si>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</si>
  <si>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</si>
  <si>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</si>
  <si>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</si>
  <si>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</si>
  <si>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</si>
  <si>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</si>
  <si>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</si>
  <si>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</si>
  <si>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</si>
  <si>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</si>
  <si>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</si>
  <si>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</si>
  <si>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</si>
  <si>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</si>
  <si>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</si>
  <si>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</si>
  <si>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</si>
  <si>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</si>
  <si>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</si>
  <si>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</si>
  <si>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</si>
  <si>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</si>
  <si>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</si>
  <si>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</si>
  <si>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</si>
  <si>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</si>
  <si>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</si>
  <si>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</si>
  <si>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</si>
  <si>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</si>
  <si>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</si>
  <si>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</si>
  <si>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</si>
  <si>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</si>
  <si>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</si>
  <si>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</si>
  <si>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</si>
  <si>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</si>
  <si>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</si>
  <si>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</si>
  <si>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</si>
  <si>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</si>
  <si>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</si>
  <si>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</si>
  <si>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</si>
  <si>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</si>
  <si>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</si>
  <si>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</si>
  <si>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</si>
  <si>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</si>
  <si>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</si>
  <si>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</si>
  <si>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</si>
  <si>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</si>
  <si>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</si>
  <si>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</si>
  <si>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</si>
  <si>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</si>
  <si>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</si>
  <si>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</si>
  <si>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</si>
  <si>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</si>
  <si>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</si>
  <si>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</si>
  <si>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</si>
  <si>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</si>
  <si>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</si>
  <si>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</si>
  <si>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</si>
  <si>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</si>
  <si>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</si>
  <si>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</si>
  <si>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</si>
  <si>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</si>
  <si>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</si>
  <si>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</si>
  <si>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</si>
  <si>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</si>
  <si>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</si>
  <si>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</si>
  <si>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</si>
  <si>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</si>
  <si>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</si>
  <si>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</si>
  <si>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</si>
  <si>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</si>
  <si>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</si>
  <si>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</si>
  <si>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</si>
  <si>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</si>
  <si>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</si>
  <si>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</si>
  <si>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</si>
  <si>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</si>
  <si>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</si>
  <si>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</si>
  <si>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</si>
  <si>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</si>
  <si>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</si>
  <si>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</si>
  <si>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</si>
  <si>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</si>
  <si>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</si>
  <si>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</si>
  <si>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</si>
  <si>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</si>
  <si>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</si>
  <si>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</si>
  <si>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</si>
  <si>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</si>
  <si>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</si>
  <si>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</si>
  <si>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</si>
  <si>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</si>
  <si>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</si>
  <si>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</si>
  <si>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</si>
  <si>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</si>
  <si>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</si>
  <si>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</si>
  <si>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</si>
  <si>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</si>
  <si>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</si>
  <si>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</si>
  <si>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</si>
  <si>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</si>
  <si>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</si>
  <si>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</si>
  <si>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</si>
  <si>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</si>
  <si>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</si>
  <si>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</si>
  <si>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</si>
  <si>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</si>
  <si>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</si>
  <si>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</si>
  <si>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</si>
  <si>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</si>
  <si>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</si>
  <si>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</si>
  <si>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</si>
  <si>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</si>
  <si>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</si>
  <si>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</si>
  <si>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</si>
  <si>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</si>
  <si>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</si>
  <si>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</si>
  <si>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</si>
  <si>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</si>
  <si>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</si>
  <si>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</si>
  <si>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</si>
  <si>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</si>
  <si>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</si>
  <si>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</si>
  <si>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</si>
  <si>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</si>
  <si>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</si>
  <si>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</si>
  <si>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</si>
  <si>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</si>
  <si>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</si>
  <si>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</si>
  <si>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</si>
  <si>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</si>
  <si>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</si>
  <si>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</si>
  <si>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</si>
  <si>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</si>
  <si>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</si>
  <si>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</si>
  <si>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</si>
  <si>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</si>
  <si>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</si>
  <si>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</si>
  <si>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</si>
  <si>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</si>
  <si>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</si>
  <si>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</si>
  <si>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</si>
  <si>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</si>
  <si>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</si>
  <si>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</si>
  <si>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</si>
  <si>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</si>
  <si>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</si>
  <si>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</si>
  <si>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</si>
  <si>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</si>
  <si>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</si>
  <si>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</si>
  <si>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</si>
  <si>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</si>
  <si>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</si>
  <si>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</si>
  <si>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</si>
  <si>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</si>
  <si>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</si>
  <si>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</si>
  <si>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</si>
  <si>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</si>
  <si>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</si>
  <si>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</si>
  <si>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</si>
  <si>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</si>
  <si>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</si>
  <si>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</si>
  <si>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</si>
  <si>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</si>
  <si>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</si>
  <si>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</si>
  <si>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</si>
  <si>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</si>
  <si>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</si>
  <si>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</si>
  <si>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</si>
  <si>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</si>
  <si>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</si>
  <si>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</si>
  <si>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</si>
  <si>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</si>
  <si>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</si>
  <si>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</si>
  <si>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</si>
  <si>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</si>
  <si>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</si>
  <si>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</si>
  <si>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</si>
  <si>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</si>
  <si>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</si>
  <si>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</si>
  <si>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</si>
  <si>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</si>
  <si>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</si>
  <si>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</si>
  <si>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</si>
  <si>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</si>
  <si>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</si>
  <si>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</si>
  <si>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</si>
  <si>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</si>
  <si>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</si>
  <si>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</si>
  <si>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</si>
  <si>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</si>
  <si>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</si>
  <si>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</si>
  <si>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</si>
  <si>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</si>
  <si>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</si>
  <si>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</si>
  <si>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</si>
  <si>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</si>
  <si>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</si>
  <si>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</si>
  <si>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</si>
  <si>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</si>
  <si>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</si>
  <si>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</si>
  <si>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</si>
  <si>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</si>
  <si>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</si>
  <si>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</si>
  <si>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</si>
  <si>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</si>
  <si>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</si>
  <si>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</si>
  <si>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</si>
  <si>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</si>
  <si>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</si>
  <si>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</si>
  <si>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</si>
  <si>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</si>
  <si>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</si>
  <si>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</si>
  <si>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</si>
  <si>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</si>
  <si>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</si>
  <si>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</si>
  <si>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</si>
  <si>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</si>
  <si>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</si>
  <si>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</si>
  <si>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</si>
  <si>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</si>
  <si>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</si>
  <si>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</si>
  <si>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</si>
  <si>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</si>
  <si>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</si>
  <si>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</si>
  <si>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</si>
  <si>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</si>
  <si>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</si>
  <si>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</si>
  <si>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</si>
  <si>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</si>
  <si>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</si>
  <si>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</si>
  <si>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</si>
  <si>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</si>
  <si>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</si>
  <si>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</si>
  <si>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</si>
  <si>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</si>
  <si>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</si>
  <si>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</si>
  <si>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</si>
  <si>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</si>
  <si>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</si>
  <si>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</si>
  <si>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</si>
  <si>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</si>
  <si>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</si>
  <si>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</si>
  <si>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</si>
  <si>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</si>
  <si>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</si>
  <si>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</si>
  <si>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</si>
  <si>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</si>
  <si>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</si>
  <si>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</si>
  <si>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</si>
  <si>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</si>
  <si>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</si>
  <si>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</si>
  <si>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</si>
  <si>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</si>
  <si>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</si>
  <si>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</si>
  <si>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</si>
  <si>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</si>
  <si>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</si>
  <si>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</si>
  <si>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</si>
  <si>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</si>
  <si>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</si>
  <si>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</si>
  <si>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</si>
  <si>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</si>
  <si>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</si>
  <si>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</si>
  <si>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</si>
  <si>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</si>
  <si>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</si>
  <si>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</si>
  <si>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</si>
  <si>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</si>
  <si>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</si>
  <si>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</si>
  <si>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</si>
  <si>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</si>
  <si>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</si>
  <si>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</si>
  <si>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</si>
  <si>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</si>
  <si>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</si>
  <si>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</si>
  <si>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</si>
  <si>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</si>
  <si>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</si>
  <si>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</si>
  <si>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</si>
  <si>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</si>
  <si>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</si>
  <si>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</si>
  <si>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</si>
  <si>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</si>
  <si>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</si>
  <si>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</si>
  <si>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</si>
  <si>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</si>
  <si>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</si>
  <si>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</si>
  <si>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</si>
  <si>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</si>
  <si>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</si>
  <si>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</si>
  <si>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</si>
  <si>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</si>
  <si>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</si>
  <si>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</si>
  <si>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</si>
  <si>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</si>
  <si>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</si>
  <si>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</si>
  <si>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</si>
  <si>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</si>
  <si>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</si>
  <si>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</si>
  <si>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</si>
  <si>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</si>
  <si>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</si>
  <si>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</si>
  <si>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</si>
  <si>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</si>
  <si>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</si>
  <si>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</si>
  <si>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</si>
  <si>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</si>
  <si>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</si>
  <si>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</si>
  <si>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</si>
  <si>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</si>
  <si>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</si>
  <si>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</si>
  <si>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</si>
  <si>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</si>
  <si>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</si>
  <si>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</si>
  <si>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</si>
  <si>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</si>
  <si>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</si>
  <si>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</si>
  <si>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</si>
  <si>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</si>
  <si>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</si>
  <si>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</si>
  <si>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</si>
  <si>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</si>
  <si>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</si>
  <si>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</si>
  <si>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</si>
  <si>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</si>
  <si>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</si>
  <si>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</si>
  <si>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</si>
  <si>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</si>
  <si>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</si>
  <si>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</si>
  <si>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</si>
  <si>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</si>
  <si>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</si>
  <si>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</si>
  <si>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</si>
  <si>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</si>
  <si>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</si>
  <si>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</si>
  <si>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</si>
  <si>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</si>
  <si>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</si>
  <si>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</si>
  <si>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</si>
  <si>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</si>
  <si>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</si>
  <si>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</si>
  <si>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</si>
  <si>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</si>
  <si>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</si>
  <si>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</si>
  <si>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</si>
  <si>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</si>
  <si>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</si>
  <si>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</si>
  <si>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</si>
  <si>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</si>
  <si>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</si>
  <si>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</si>
  <si>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</si>
  <si>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</si>
  <si>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</si>
  <si>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</si>
  <si>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</si>
  <si>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</si>
  <si>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</si>
  <si>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</si>
  <si>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</si>
  <si>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</si>
  <si>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</si>
  <si>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</si>
  <si>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</si>
  <si>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</si>
  <si>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</si>
  <si>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</si>
  <si>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</si>
  <si>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</si>
  <si>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</si>
  <si>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</si>
  <si>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</si>
  <si>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</si>
  <si>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</si>
  <si>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</si>
  <si>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</si>
  <si>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</si>
  <si>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</si>
  <si>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</si>
  <si>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</si>
  <si>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</si>
  <si>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</si>
  <si>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</si>
  <si>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</si>
  <si>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</si>
  <si>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</si>
  <si>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</si>
  <si>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</si>
  <si>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</si>
  <si>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</si>
  <si>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</si>
  <si>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</si>
  <si>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</si>
  <si>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</si>
  <si>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</si>
  <si>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</si>
  <si>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</si>
  <si>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</si>
  <si>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</si>
  <si>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</si>
  <si>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</si>
  <si>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</si>
  <si>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</si>
  <si>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</si>
  <si>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</si>
  <si>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</si>
  <si>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</si>
  <si>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</si>
  <si>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</si>
  <si>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</si>
  <si>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</si>
  <si>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</si>
  <si>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</si>
  <si>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</si>
  <si>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</si>
  <si>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</si>
  <si>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</si>
  <si>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</si>
  <si>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</si>
  <si>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</si>
  <si>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</si>
  <si>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</si>
  <si>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</si>
  <si>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</si>
  <si>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</si>
  <si>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</si>
  <si>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</si>
  <si>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</si>
  <si>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</si>
  <si>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</si>
  <si>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</si>
  <si>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</si>
  <si>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</si>
  <si>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</si>
  <si>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</si>
  <si>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</si>
  <si>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</si>
  <si>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</si>
  <si>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</si>
  <si>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</si>
  <si>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</si>
  <si>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</si>
  <si>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</si>
  <si>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</si>
  <si>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</si>
  <si>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</si>
  <si>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</si>
  <si>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</si>
  <si>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</si>
  <si>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</si>
  <si>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</si>
  <si>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</si>
  <si>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</si>
  <si>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</si>
  <si>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</si>
  <si>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</si>
  <si>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</si>
  <si>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</si>
  <si>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</si>
  <si>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</si>
  <si>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</si>
  <si>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</si>
  <si>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</si>
  <si>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</si>
  <si>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</si>
  <si>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</si>
  <si>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</si>
  <si>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</si>
  <si>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</si>
  <si>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</si>
  <si>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</si>
  <si>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</si>
  <si>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</si>
  <si>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</si>
  <si>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</si>
  <si>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</si>
  <si>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</si>
  <si>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</si>
  <si>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</si>
  <si>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</si>
  <si>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</si>
  <si>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</si>
  <si>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</si>
  <si>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</si>
  <si>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</si>
  <si>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</si>
  <si>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</si>
  <si>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</si>
  <si>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</si>
  <si>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</si>
  <si>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</si>
  <si>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</si>
  <si>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</si>
  <si>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</si>
  <si>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</si>
  <si>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</si>
  <si>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</si>
  <si>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</si>
  <si>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</si>
  <si>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</si>
  <si>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</si>
  <si>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</si>
  <si>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</si>
  <si>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</si>
  <si>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</si>
  <si>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</si>
  <si>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</si>
  <si>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</si>
  <si>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</si>
  <si>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</si>
  <si>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</si>
  <si>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</si>
  <si>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</si>
  <si>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</si>
  <si>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</si>
  <si>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</si>
  <si>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</si>
  <si>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</si>
  <si>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</si>
  <si>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</si>
  <si>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</si>
  <si>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</si>
  <si>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</si>
  <si>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</si>
  <si>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</si>
  <si>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</si>
  <si>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</si>
  <si>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</si>
  <si>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</si>
  <si>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</si>
  <si>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</si>
  <si>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</si>
  <si>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</si>
  <si>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</si>
  <si>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</si>
  <si>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</si>
  <si>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</si>
  <si>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</si>
  <si>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</si>
  <si>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</si>
  <si>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</si>
  <si>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</si>
  <si>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</si>
  <si>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</si>
  <si>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</si>
  <si>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</si>
  <si>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</si>
  <si>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</si>
  <si>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</si>
  <si>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</si>
  <si>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</si>
  <si>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</si>
  <si>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</si>
  <si>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</si>
  <si>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</si>
  <si>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</si>
  <si>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</si>
  <si>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</si>
  <si>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</si>
  <si>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</si>
  <si>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</si>
  <si>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</si>
  <si>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</si>
  <si>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</si>
  <si>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</si>
  <si>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</si>
  <si>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</si>
  <si>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</si>
  <si>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</si>
  <si>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</si>
  <si>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</si>
  <si>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</si>
  <si>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</si>
  <si>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</si>
  <si>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</si>
  <si>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</si>
  <si>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</si>
  <si>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</si>
  <si>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</si>
  <si>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</si>
  <si>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</si>
  <si>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</si>
  <si>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</si>
  <si>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</si>
  <si>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</si>
  <si>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</si>
  <si>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</si>
  <si>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</si>
  <si>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</si>
  <si>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</si>
  <si>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</si>
  <si>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</si>
  <si>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</si>
  <si>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</si>
  <si>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</si>
  <si>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</si>
  <si>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</si>
  <si>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</si>
  <si>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</si>
  <si>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</si>
  <si>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</si>
  <si>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</si>
  <si>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</si>
  <si>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</si>
  <si>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</si>
  <si>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</si>
  <si>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</si>
  <si>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</si>
  <si>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</si>
  <si>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</si>
  <si>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</si>
  <si>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</si>
  <si>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</si>
  <si>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</si>
  <si>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</si>
  <si>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</si>
  <si>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</si>
  <si>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</si>
  <si>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</si>
  <si>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</si>
  <si>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</si>
  <si>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</si>
  <si>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</si>
  <si>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</si>
  <si>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</si>
  <si>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</si>
  <si>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</si>
  <si>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</si>
  <si>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</si>
  <si>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</si>
  <si>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</si>
  <si>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</si>
  <si>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</si>
  <si>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</si>
  <si>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</si>
  <si>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</si>
  <si>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</si>
  <si>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</si>
  <si>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</si>
  <si>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</si>
  <si>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</si>
  <si>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</si>
  <si>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</si>
  <si>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</si>
  <si>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</si>
  <si>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</si>
  <si>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</si>
  <si>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</si>
  <si>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</si>
  <si>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</si>
  <si>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</si>
  <si>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</si>
  <si>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</si>
  <si>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</si>
  <si>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</si>
  <si>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</si>
  <si>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</si>
  <si>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</si>
  <si>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</si>
  <si>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</si>
  <si>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</si>
  <si>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</si>
  <si>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</si>
  <si>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</si>
  <si>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</si>
  <si>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</si>
  <si>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</si>
  <si>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</si>
  <si>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</si>
  <si>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</si>
  <si>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</si>
  <si>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</si>
  <si>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</si>
  <si>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</si>
  <si>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</si>
  <si>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</si>
  <si>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</si>
  <si>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</si>
  <si>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</si>
  <si>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</si>
  <si>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</si>
  <si>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</si>
  <si>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</si>
  <si>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</si>
  <si>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</si>
  <si>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</si>
  <si>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</si>
  <si>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</si>
  <si>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</si>
  <si>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</si>
  <si>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</si>
  <si>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</si>
  <si>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</si>
  <si>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</si>
  <si>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</si>
  <si>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</si>
  <si>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</si>
  <si>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</si>
  <si>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</si>
  <si>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</si>
  <si>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</si>
  <si>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</si>
  <si>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</si>
  <si>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</si>
  <si>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</si>
  <si>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</si>
  <si>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</si>
  <si>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</si>
  <si>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</si>
  <si>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</si>
  <si>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</si>
  <si>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</si>
  <si>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</si>
  <si>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</si>
  <si>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</si>
  <si>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</si>
  <si>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</si>
  <si>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</si>
  <si>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</si>
  <si>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</si>
  <si>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</si>
  <si>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</si>
  <si>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</si>
  <si>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</si>
  <si>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</si>
  <si>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</si>
  <si>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</si>
  <si>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</si>
  <si>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</si>
  <si>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</si>
  <si>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</si>
  <si>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</si>
  <si>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</si>
  <si>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</si>
  <si>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</si>
  <si>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</si>
  <si>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</si>
  <si>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</si>
  <si>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</si>
  <si>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</si>
  <si>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</si>
  <si>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</si>
  <si>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</si>
  <si>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</si>
  <si>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</si>
  <si>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</si>
  <si>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</si>
  <si>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</si>
  <si>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</si>
  <si>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</si>
  <si>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</si>
  <si>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</si>
  <si>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</si>
  <si>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</si>
  <si>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</si>
  <si>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</si>
  <si>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</si>
  <si>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Avg.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</si>
  <si>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</si>
  <si>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</si>
  <si>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</si>
  <si>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</si>
  <si>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</si>
  <si>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</si>
  <si>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</si>
  <si>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</si>
  <si>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</si>
  <si>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</si>
  <si>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</si>
  <si>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</si>
  <si>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</si>
  <si>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</si>
  <si>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</si>
  <si>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</si>
  <si>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</si>
  <si>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</si>
  <si>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</si>
  <si>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</si>
  <si>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</si>
  <si>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</si>
  <si>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</si>
  <si>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</si>
  <si>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</si>
  <si>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</si>
  <si>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</si>
  <si>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</si>
  <si>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</si>
  <si>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</si>
  <si>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</si>
  <si>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</si>
  <si>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</si>
  <si>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</si>
  <si>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</si>
  <si>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</si>
  <si>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</si>
  <si>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</si>
  <si>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</si>
  <si>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</si>
  <si>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</si>
  <si>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</si>
  <si>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</si>
  <si>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</si>
  <si>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</si>
  <si>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</si>
  <si>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</si>
  <si>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</si>
  <si>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</si>
  <si>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</si>
  <si>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</si>
  <si>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</si>
  <si>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</si>
  <si>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</si>
  <si>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</si>
  <si>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</si>
  <si>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</si>
  <si>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Lauched At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</si>
  <si>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</si>
  <si>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</si>
  <si>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</si>
  <si>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</si>
  <si>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</si>
  <si>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</si>
  <si>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</si>
  <si>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</si>
  <si>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</si>
  <si>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</si>
  <si>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</si>
  <si>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</si>
  <si>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</si>
  <si>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</si>
  <si>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</si>
  <si>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</si>
  <si>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</si>
  <si>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</si>
  <si>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Avg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</si>
  <si>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</si>
  <si>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</si>
  <si>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</si>
  <si>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</si>
  <si>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</si>
  <si>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</si>
  <si>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</si>
  <si>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Wearables Kickstarters</t>
  </si>
  <si>
    <t>US Theater Kickstarters</t>
  </si>
  <si>
    <t>US Indie Rock Kickstarters</t>
  </si>
  <si>
    <t>Std. Dev. Of Pledged</t>
  </si>
  <si>
    <t>Std. Dev.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</si>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</sst>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 &quot;₹&quot;\ * #,##0.00_ ;_ &quot;₹&quot;\ * \-#,##0.00_ ;_ &quot;₹&quot;\ * &quot;-&quot;??_ ;_ @_ "/>
    <numFmt numFmtId="164" formatCode="&quot;$&quot;#,##0.00"/>
    <numFmt numFmtId="165" formatCode="_-[$$-409]* #,##0.00_ ;_-[$$-409]* \-#,##0.00\ ;_-[$$-409]* &quot;-&quot;??_ ;_-@_ "/>
    <numFmt numFmtId="168" formatCode="_-[$$-409]* #,##0_ ;_-[$$-409]* \-#,##0\ ;_-[$$-409]* &quot;-&quot;??_ ;_-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5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8" fontId="0" fillId="0" borderId="0" xfId="0" applyNumberFormat="1"/>
    <xf numFmtId="0" fontId="0" fillId="0" borderId="0" xfId="0" applyAlignment="1">
      <alignment horizontal="center"/>
    </xf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3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B9B9"/>
      <color rgb="FFFFF3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[data-1-1-3-StarterBook.xlsx]Sub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Outcome</a:t>
            </a:r>
          </a:p>
        </c:rich>
      </c:tx>
      <c:layout>
        <c:manualLayout>
          <c:xMode val="edge"/>
          <c:yMode val="edge"/>
          <c:x val="0.3157360017497812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9-4BE3-B00F-1EE270F60529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9-4BE3-B00F-1EE270F60529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9-4BE3-B00F-1EE270F605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2572096"/>
        <c:axId val="322568352"/>
      </c:barChart>
      <c:catAx>
        <c:axId val="3225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68352"/>
        <c:crosses val="autoZero"/>
        <c:auto val="1"/>
        <c:lblAlgn val="ctr"/>
        <c:lblOffset val="100"/>
        <c:noMultiLvlLbl val="0"/>
      </c:catAx>
      <c:valAx>
        <c:axId val="3225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2800678040244968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F-4A7F-83CA-BDEA439A8F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F-4A7F-83CA-BDEA439A8F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F-4A7F-83CA-BDEA439A8F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BF-4A7F-83CA-BDEA439A8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054528"/>
        <c:axId val="73048288"/>
      </c:barChart>
      <c:catAx>
        <c:axId val="730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8288"/>
        <c:crosses val="autoZero"/>
        <c:auto val="1"/>
        <c:lblAlgn val="ctr"/>
        <c:lblOffset val="100"/>
        <c:noMultiLvlLbl val="0"/>
      </c:catAx>
      <c:valAx>
        <c:axId val="730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Start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start date</a:t>
            </a:r>
            <a:endParaRPr lang="en-US"/>
          </a:p>
        </c:rich>
      </c:tx>
      <c:layout>
        <c:manualLayout>
          <c:xMode val="edge"/>
          <c:yMode val="edge"/>
          <c:x val="0.287097112860892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2-462B-B393-D0ABD5A19F1C}"/>
            </c:ext>
          </c:extLst>
        </c:ser>
        <c:ser>
          <c:idx val="1"/>
          <c:order val="1"/>
          <c:tx>
            <c:strRef>
              <c:f>'Outcome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2-462B-B393-D0ABD5A19F1C}"/>
            </c:ext>
          </c:extLst>
        </c:ser>
        <c:ser>
          <c:idx val="2"/>
          <c:order val="2"/>
          <c:tx>
            <c:strRef>
              <c:f>'Outcome Start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2-462B-B393-D0ABD5A19F1C}"/>
            </c:ext>
          </c:extLst>
        </c:ser>
        <c:ser>
          <c:idx val="3"/>
          <c:order val="3"/>
          <c:tx>
            <c:strRef>
              <c:f>'Outcome Start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22-462B-B393-D0ABD5A19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903504"/>
        <c:axId val="233905584"/>
      </c:lineChart>
      <c:catAx>
        <c:axId val="2339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05584"/>
        <c:crosses val="autoZero"/>
        <c:auto val="1"/>
        <c:lblAlgn val="ctr"/>
        <c:lblOffset val="100"/>
        <c:noMultiLvlLbl val="0"/>
      </c:catAx>
      <c:valAx>
        <c:axId val="2339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0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GB Musical Kickstarter Goal vs Pledged Chart</a:t>
            </a:r>
          </a:p>
        </cx:rich>
      </cx:tx>
    </cx:title>
    <cx:plotArea>
      <cx:plotAreaRegion>
        <cx:series layoutId="boxWhisker" uniqueId="{CC413ED9-1137-42F4-B4A0-4F3BF4A437E1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EDD5AAA-88EE-417F-B1BB-A163FFB290E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280987</xdr:colOff>
      <xdr:row>2</xdr:row>
      <xdr:rowOff>19050</xdr:rowOff>
    </xdr:from>
    <xdr:to>
      <xdr:col>14</xdr:col>
      <xdr:colOff>585787</xdr:colOff>
      <xdr:row>16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152400</xdr:rowOff>
    </xdr:from>
    <xdr:to>
      <xdr:col>13</xdr:col>
      <xdr:colOff>228600</xdr:colOff>
      <xdr:row>16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95249</xdr:rowOff>
    </xdr:from>
    <xdr:to>
      <xdr:col>18</xdr:col>
      <xdr:colOff>561975</xdr:colOff>
      <xdr:row>25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vyanshu" refreshedDate="44442.031361458336" createdVersion="6" refreshedVersion="6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g.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vyanshu" refreshedDate="44442.056436226849" createdVersion="6" refreshedVersion="6" minRefreshableVersion="3" recordCount="4114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Lauched At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5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5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95" zoomScaleNormal="95" workbookViewId="0">
      <selection activeCell="L2380" sqref="L238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" style="8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3" customWidth="1"/>
    <col min="15" max="15" width="17.42578125" customWidth="1"/>
    <col min="16" max="16" width="15.42578125" customWidth="1"/>
    <col min="17" max="17" width="14.85546875" customWidth="1"/>
    <col min="18" max="18" width="10.42578125" customWidth="1"/>
    <col min="19" max="19" width="16.28515625" customWidth="1"/>
    <col min="20" max="20" width="12.7109375" customWidth="1"/>
  </cols>
  <sheetData>
    <row r="1" spans="1:20" ht="18.75" customHeight="1" x14ac:dyDescent="0.25">
      <c r="A1" s="1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>IFERROR(ROUND(E42/L42,2),0)</f>
        <v>155.24</v>
      </c>
      <c r="Q42" s="11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>IFERROR(ROUND(E49/L49,2),0)</f>
        <v>108</v>
      </c>
      <c r="Q49" s="11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29" si="5">IFERROR(ROUND(E67/L67,2),0)</f>
        <v>61.38</v>
      </c>
      <c r="Q67" s="11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>IFERROR(ROUND(E71/L71,2),0)</f>
        <v>89.31</v>
      </c>
      <c r="Q71" s="11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>IFERROR(ROUND(E84/L84,2),0)</f>
        <v>1008.24</v>
      </c>
      <c r="Q84" s="11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>IFERROR(ROUND(E86/L86,2),0)</f>
        <v>179.28</v>
      </c>
      <c r="Q86" s="11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>IFERROR(ROUND(E93/L93,2),0)</f>
        <v>84.87</v>
      </c>
      <c r="Q93" s="11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>IFERROR(ROUND(E97/L97,2),0)</f>
        <v>244.8</v>
      </c>
      <c r="Q97" s="11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>IFERROR(ROUND(E130/L130,2),0)</f>
        <v>153.52000000000001</v>
      </c>
      <c r="Q130" s="11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>IFERROR(ROUND(E142/L142,2),0)</f>
        <v>60.3</v>
      </c>
      <c r="Q142" s="11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>IFERROR(ROUND(E152/L152,2),0)</f>
        <v>164.3</v>
      </c>
      <c r="Q152" s="11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>IFERROR(ROUND(E161/L161,2),0)</f>
        <v>164.94</v>
      </c>
      <c r="Q161" s="11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>IFERROR(ROUND(E181/L181,2),0)</f>
        <v>162.91</v>
      </c>
      <c r="Q181" s="11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>IFERROR(ROUND(E193/L193,2),0)</f>
        <v>2796.67</v>
      </c>
      <c r="Q193" s="11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>IFERROR(ROUND(E195/L195,2),0)</f>
        <v>922.22</v>
      </c>
      <c r="Q195" s="11" t="s">
        <v>8323</v>
      </c>
      <c r="R195" t="s">
        <v>8324</v>
      </c>
      <c r="S195" s="14">
        <f t="shared" ref="S195:S258" si="13">(((J195/60)/60)/24)+DATE(1970,1,1)</f>
        <v>42756.690162037034</v>
      </c>
      <c r="T195" s="14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5">IFERROR(ROUND(E196/L196,2),0)</f>
        <v>109.04</v>
      </c>
      <c r="Q196" s="11" t="s">
        <v>8321</v>
      </c>
      <c r="R196" t="s">
        <v>8322</v>
      </c>
      <c r="S196" s="14">
        <f t="shared" si="13"/>
        <v>41949.697962962964</v>
      </c>
      <c r="T196" s="14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>IFERROR(ROUND(E197/L197,2),0)</f>
        <v>202.23</v>
      </c>
      <c r="Q197" s="11" t="s">
        <v>8323</v>
      </c>
      <c r="R197" t="s">
        <v>8324</v>
      </c>
      <c r="S197" s="14">
        <f t="shared" si="13"/>
        <v>42334.803923611107</v>
      </c>
      <c r="T197" s="14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5"/>
        <v>246.61</v>
      </c>
      <c r="Q198" s="11" t="s">
        <v>8321</v>
      </c>
      <c r="R198" t="s">
        <v>8322</v>
      </c>
      <c r="S198" s="14">
        <f t="shared" si="13"/>
        <v>41943.293912037036</v>
      </c>
      <c r="T198" s="14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5"/>
        <v>97.82</v>
      </c>
      <c r="Q199" s="11" t="s">
        <v>8321</v>
      </c>
      <c r="R199" t="s">
        <v>8322</v>
      </c>
      <c r="S199" s="14">
        <f t="shared" si="13"/>
        <v>41164.040960648148</v>
      </c>
      <c r="T199" s="14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5"/>
        <v>130.22999999999999</v>
      </c>
      <c r="Q200" s="11" t="s">
        <v>8319</v>
      </c>
      <c r="R200" t="s">
        <v>8320</v>
      </c>
      <c r="S200" s="14">
        <f t="shared" si="13"/>
        <v>41836.625254629631</v>
      </c>
      <c r="T200" s="14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5"/>
        <v>162.91999999999999</v>
      </c>
      <c r="Q201" s="11" t="s">
        <v>8308</v>
      </c>
      <c r="R201" t="s">
        <v>8310</v>
      </c>
      <c r="S201" s="14">
        <f t="shared" si="13"/>
        <v>42278.498240740737</v>
      </c>
      <c r="T201" s="14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5"/>
        <v>159.51</v>
      </c>
      <c r="Q202" s="11" t="s">
        <v>8321</v>
      </c>
      <c r="R202" t="s">
        <v>8332</v>
      </c>
      <c r="S202" s="14">
        <f t="shared" si="13"/>
        <v>42032.693043981482</v>
      </c>
      <c r="T202" s="14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5"/>
        <v>56.41</v>
      </c>
      <c r="Q203" s="11" t="s">
        <v>8313</v>
      </c>
      <c r="R203" t="s">
        <v>8314</v>
      </c>
      <c r="S203" s="14">
        <f t="shared" si="13"/>
        <v>42072.488182870366</v>
      </c>
      <c r="T203" s="14">
        <f t="shared" si="14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>IFERROR(ROUND(E204/L204,2),0)</f>
        <v>550.04</v>
      </c>
      <c r="Q204" s="11" t="s">
        <v>8323</v>
      </c>
      <c r="R204" t="s">
        <v>8326</v>
      </c>
      <c r="S204" s="14">
        <f t="shared" si="13"/>
        <v>41887.292187500003</v>
      </c>
      <c r="T204" s="14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5"/>
        <v>152.62</v>
      </c>
      <c r="Q205" s="11" t="s">
        <v>8308</v>
      </c>
      <c r="R205" t="s">
        <v>8309</v>
      </c>
      <c r="S205" s="14">
        <f t="shared" si="13"/>
        <v>41069.088506944441</v>
      </c>
      <c r="T205" s="14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5"/>
        <v>364.35</v>
      </c>
      <c r="Q206" s="11" t="s">
        <v>8308</v>
      </c>
      <c r="R206" t="s">
        <v>8310</v>
      </c>
      <c r="S206" s="14">
        <f t="shared" si="13"/>
        <v>42740.693692129629</v>
      </c>
      <c r="T206" s="14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5"/>
        <v>170.45</v>
      </c>
      <c r="Q207" s="11" t="s">
        <v>8313</v>
      </c>
      <c r="R207" t="s">
        <v>8314</v>
      </c>
      <c r="S207" s="14">
        <f t="shared" si="13"/>
        <v>42493.167719907404</v>
      </c>
      <c r="T207" s="14">
        <f t="shared" si="14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>IFERROR(ROUND(E208/L208,2),0)</f>
        <v>119.18</v>
      </c>
      <c r="Q208" s="11" t="s">
        <v>8323</v>
      </c>
      <c r="R208" t="s">
        <v>8326</v>
      </c>
      <c r="S208" s="14">
        <f t="shared" si="13"/>
        <v>42480.078715277778</v>
      </c>
      <c r="T208" s="14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5"/>
        <v>64.02</v>
      </c>
      <c r="Q209" s="11" t="s">
        <v>8308</v>
      </c>
      <c r="R209" t="s">
        <v>8309</v>
      </c>
      <c r="S209" s="14">
        <f t="shared" si="13"/>
        <v>41731.520949074074</v>
      </c>
      <c r="T209" s="14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5"/>
        <v>43.33</v>
      </c>
      <c r="Q210" s="11" t="s">
        <v>8311</v>
      </c>
      <c r="R210" t="s">
        <v>8312</v>
      </c>
      <c r="S210" s="14">
        <f t="shared" si="13"/>
        <v>40766.041921296295</v>
      </c>
      <c r="T210" s="14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5"/>
        <v>82.4</v>
      </c>
      <c r="Q211" s="11" t="s">
        <v>8316</v>
      </c>
      <c r="R211" t="s">
        <v>8317</v>
      </c>
      <c r="S211" s="14">
        <f t="shared" si="13"/>
        <v>42234.624895833331</v>
      </c>
      <c r="T211" s="14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5"/>
        <v>46.58</v>
      </c>
      <c r="Q212" s="11" t="s">
        <v>8308</v>
      </c>
      <c r="R212" t="s">
        <v>8309</v>
      </c>
      <c r="S212" s="14">
        <f t="shared" si="13"/>
        <v>41738.864803240744</v>
      </c>
      <c r="T212" s="14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5"/>
        <v>71.59</v>
      </c>
      <c r="Q213" s="11" t="s">
        <v>8313</v>
      </c>
      <c r="R213" t="s">
        <v>8314</v>
      </c>
      <c r="S213" s="14">
        <f t="shared" si="13"/>
        <v>41759.923101851848</v>
      </c>
      <c r="T213" s="14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>IFERROR(ROUND(E214/L214,2),0)</f>
        <v>149.44</v>
      </c>
      <c r="Q214" s="11" t="s">
        <v>8323</v>
      </c>
      <c r="R214" t="s">
        <v>8324</v>
      </c>
      <c r="S214" s="14">
        <f t="shared" si="13"/>
        <v>41899.294942129629</v>
      </c>
      <c r="T214" s="14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5"/>
        <v>76.44</v>
      </c>
      <c r="Q215" s="11" t="s">
        <v>8313</v>
      </c>
      <c r="R215" t="s">
        <v>8314</v>
      </c>
      <c r="S215" s="14">
        <f t="shared" si="13"/>
        <v>42326.818738425922</v>
      </c>
      <c r="T215" s="14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5"/>
        <v>80.02</v>
      </c>
      <c r="Q216" s="11" t="s">
        <v>8308</v>
      </c>
      <c r="R216" t="s">
        <v>8315</v>
      </c>
      <c r="S216" s="14">
        <f t="shared" si="13"/>
        <v>41915.747314814813</v>
      </c>
      <c r="T216" s="14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5"/>
        <v>109.82</v>
      </c>
      <c r="Q217" s="11" t="s">
        <v>8321</v>
      </c>
      <c r="R217" t="s">
        <v>8322</v>
      </c>
      <c r="S217" s="14">
        <f t="shared" si="13"/>
        <v>41936.001226851848</v>
      </c>
      <c r="T217" s="14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5"/>
        <v>82.96</v>
      </c>
      <c r="Q218" s="11" t="s">
        <v>8327</v>
      </c>
      <c r="R218" t="s">
        <v>8331</v>
      </c>
      <c r="S218" s="14">
        <f t="shared" si="13"/>
        <v>41116.690104166664</v>
      </c>
      <c r="T218" s="14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5"/>
        <v>287.31</v>
      </c>
      <c r="Q219" s="11" t="s">
        <v>8321</v>
      </c>
      <c r="R219" t="s">
        <v>8322</v>
      </c>
      <c r="S219" s="14">
        <f t="shared" si="13"/>
        <v>41019.793032407404</v>
      </c>
      <c r="T219" s="14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5"/>
        <v>66.349999999999994</v>
      </c>
      <c r="Q220" s="11" t="s">
        <v>8321</v>
      </c>
      <c r="R220" t="s">
        <v>8332</v>
      </c>
      <c r="S220" s="14">
        <f t="shared" si="13"/>
        <v>42229.820173611108</v>
      </c>
      <c r="T220" s="14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5"/>
        <v>121</v>
      </c>
      <c r="Q221" s="11" t="s">
        <v>8313</v>
      </c>
      <c r="R221" t="s">
        <v>8314</v>
      </c>
      <c r="S221" s="14">
        <f t="shared" si="13"/>
        <v>42503.66474537037</v>
      </c>
      <c r="T221" s="14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5"/>
        <v>66.7</v>
      </c>
      <c r="Q222" s="11" t="s">
        <v>8321</v>
      </c>
      <c r="R222" t="s">
        <v>8322</v>
      </c>
      <c r="S222" s="14">
        <f t="shared" si="13"/>
        <v>42479.626875000002</v>
      </c>
      <c r="T222" s="14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5"/>
        <v>194.26</v>
      </c>
      <c r="Q223" s="11" t="s">
        <v>8308</v>
      </c>
      <c r="R223" t="s">
        <v>8309</v>
      </c>
      <c r="S223" s="14">
        <f t="shared" si="13"/>
        <v>41535.812708333331</v>
      </c>
      <c r="T223" s="14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5"/>
        <v>133.13999999999999</v>
      </c>
      <c r="Q224" s="11" t="s">
        <v>8321</v>
      </c>
      <c r="R224" t="s">
        <v>8322</v>
      </c>
      <c r="S224" s="14">
        <f t="shared" si="13"/>
        <v>41646.628032407411</v>
      </c>
      <c r="T224" s="14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5"/>
        <v>106.62</v>
      </c>
      <c r="Q225" s="11" t="s">
        <v>8321</v>
      </c>
      <c r="R225" t="s">
        <v>8322</v>
      </c>
      <c r="S225" s="14">
        <f t="shared" si="13"/>
        <v>42647.446597222224</v>
      </c>
      <c r="T225" s="14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5"/>
        <v>219.93</v>
      </c>
      <c r="Q226" s="11" t="s">
        <v>8319</v>
      </c>
      <c r="R226" t="s">
        <v>8320</v>
      </c>
      <c r="S226" s="14">
        <f t="shared" si="13"/>
        <v>42332.89980324074</v>
      </c>
      <c r="T226" s="14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5"/>
        <v>104.82</v>
      </c>
      <c r="Q227" s="11" t="s">
        <v>8321</v>
      </c>
      <c r="R227" t="s">
        <v>8322</v>
      </c>
      <c r="S227" s="14">
        <f t="shared" si="13"/>
        <v>41379.515775462962</v>
      </c>
      <c r="T227" s="14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5"/>
        <v>98.03</v>
      </c>
      <c r="Q228" s="11" t="s">
        <v>8327</v>
      </c>
      <c r="R228" t="s">
        <v>8331</v>
      </c>
      <c r="S228" s="14">
        <f t="shared" si="13"/>
        <v>40921.919340277782</v>
      </c>
      <c r="T228" s="14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5"/>
        <v>119.39</v>
      </c>
      <c r="Q229" s="11" t="s">
        <v>8308</v>
      </c>
      <c r="R229" t="s">
        <v>8310</v>
      </c>
      <c r="S229" s="14">
        <f t="shared" si="13"/>
        <v>42094.808182870373</v>
      </c>
      <c r="T229" s="14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>IFERROR(ROUND(E230/L230,2),0)</f>
        <v>97</v>
      </c>
      <c r="Q230" s="11" t="s">
        <v>8323</v>
      </c>
      <c r="R230" t="s">
        <v>8324</v>
      </c>
      <c r="S230" s="14">
        <f t="shared" si="13"/>
        <v>42337.02039351852</v>
      </c>
      <c r="T230" s="14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5"/>
        <v>271.51</v>
      </c>
      <c r="Q231" s="11" t="s">
        <v>8319</v>
      </c>
      <c r="R231" t="s">
        <v>8320</v>
      </c>
      <c r="S231" s="14">
        <f t="shared" si="13"/>
        <v>42770.201481481476</v>
      </c>
      <c r="T231" s="14">
        <f t="shared" si="14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>IFERROR(ROUND(E232/L232,2),0)</f>
        <v>131.13999999999999</v>
      </c>
      <c r="Q232" s="11" t="s">
        <v>8323</v>
      </c>
      <c r="R232" t="s">
        <v>8326</v>
      </c>
      <c r="S232" s="14">
        <f t="shared" si="13"/>
        <v>42252.474351851852</v>
      </c>
      <c r="T232" s="14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5"/>
        <v>153.43</v>
      </c>
      <c r="Q233" s="11" t="s">
        <v>8308</v>
      </c>
      <c r="R233" t="s">
        <v>8310</v>
      </c>
      <c r="S233" s="14">
        <f t="shared" si="13"/>
        <v>42282.168993055559</v>
      </c>
      <c r="T233" s="14">
        <f t="shared" si="14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>IFERROR(ROUND(E234/L234,2),0)</f>
        <v>262.11</v>
      </c>
      <c r="Q234" s="11" t="s">
        <v>8323</v>
      </c>
      <c r="R234" t="s">
        <v>8326</v>
      </c>
      <c r="S234" s="14">
        <f t="shared" si="13"/>
        <v>42219.665173611109</v>
      </c>
      <c r="T234" s="14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5"/>
        <v>65.319999999999993</v>
      </c>
      <c r="Q235" s="11" t="s">
        <v>8316</v>
      </c>
      <c r="R235" t="s">
        <v>8317</v>
      </c>
      <c r="S235" s="14">
        <f t="shared" si="13"/>
        <v>42417.625046296293</v>
      </c>
      <c r="T235" s="14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5"/>
        <v>103.2</v>
      </c>
      <c r="Q236" s="11" t="s">
        <v>8311</v>
      </c>
      <c r="R236" t="s">
        <v>8312</v>
      </c>
      <c r="S236" s="14">
        <f t="shared" si="13"/>
        <v>41533.542858796296</v>
      </c>
      <c r="T236" s="14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5"/>
        <v>40.35</v>
      </c>
      <c r="Q237" s="11" t="s">
        <v>8327</v>
      </c>
      <c r="R237" t="s">
        <v>8331</v>
      </c>
      <c r="S237" s="14">
        <f t="shared" si="13"/>
        <v>42723.63653935185</v>
      </c>
      <c r="T237" s="14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5"/>
        <v>119.99</v>
      </c>
      <c r="Q238" s="11" t="s">
        <v>8321</v>
      </c>
      <c r="R238" t="s">
        <v>8322</v>
      </c>
      <c r="S238" s="14">
        <f t="shared" si="13"/>
        <v>42111.970995370371</v>
      </c>
      <c r="T238" s="14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5"/>
        <v>83.97</v>
      </c>
      <c r="Q239" s="11" t="s">
        <v>8327</v>
      </c>
      <c r="R239" t="s">
        <v>8331</v>
      </c>
      <c r="S239" s="14">
        <f t="shared" si="13"/>
        <v>41710.594282407408</v>
      </c>
      <c r="T239" s="14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5"/>
        <v>230.56</v>
      </c>
      <c r="Q240" s="11" t="s">
        <v>8308</v>
      </c>
      <c r="R240" t="s">
        <v>8309</v>
      </c>
      <c r="S240" s="14">
        <f t="shared" si="13"/>
        <v>40941.199826388889</v>
      </c>
      <c r="T240" s="14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5"/>
        <v>99.97</v>
      </c>
      <c r="Q241" s="11" t="s">
        <v>8308</v>
      </c>
      <c r="R241" t="s">
        <v>8310</v>
      </c>
      <c r="S241" s="14">
        <f t="shared" si="13"/>
        <v>42678.459120370375</v>
      </c>
      <c r="T241" s="14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5"/>
        <v>164.91</v>
      </c>
      <c r="Q242" s="11" t="s">
        <v>8308</v>
      </c>
      <c r="R242" t="s">
        <v>8309</v>
      </c>
      <c r="S242" s="14">
        <f t="shared" si="13"/>
        <v>41424.27107638889</v>
      </c>
      <c r="T242" s="14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5"/>
        <v>117.49</v>
      </c>
      <c r="Q243" s="11" t="s">
        <v>8308</v>
      </c>
      <c r="R243" t="s">
        <v>8318</v>
      </c>
      <c r="S243" s="14">
        <f t="shared" si="13"/>
        <v>42264.963159722218</v>
      </c>
      <c r="T243" s="14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5"/>
        <v>131.99</v>
      </c>
      <c r="Q244" s="11" t="s">
        <v>8308</v>
      </c>
      <c r="R244" t="s">
        <v>8309</v>
      </c>
      <c r="S244" s="14">
        <f t="shared" si="13"/>
        <v>41313.755219907405</v>
      </c>
      <c r="T244" s="14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5"/>
        <v>90.5</v>
      </c>
      <c r="Q245" s="11" t="s">
        <v>8311</v>
      </c>
      <c r="R245" t="s">
        <v>8312</v>
      </c>
      <c r="S245" s="14">
        <f t="shared" si="13"/>
        <v>40840.615787037037</v>
      </c>
      <c r="T245" s="14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5"/>
        <v>73.5</v>
      </c>
      <c r="Q246" s="11" t="s">
        <v>8308</v>
      </c>
      <c r="R246" t="s">
        <v>8309</v>
      </c>
      <c r="S246" s="14">
        <f t="shared" si="13"/>
        <v>41704.735937500001</v>
      </c>
      <c r="T246" s="14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5"/>
        <v>96.88</v>
      </c>
      <c r="Q247" s="11" t="s">
        <v>8311</v>
      </c>
      <c r="R247" t="s">
        <v>8312</v>
      </c>
      <c r="S247" s="14">
        <f t="shared" si="13"/>
        <v>42073.957569444443</v>
      </c>
      <c r="T247" s="14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5"/>
        <v>215.73</v>
      </c>
      <c r="Q248" s="11" t="s">
        <v>8311</v>
      </c>
      <c r="R248" t="s">
        <v>8333</v>
      </c>
      <c r="S248" s="14">
        <f t="shared" si="13"/>
        <v>40977.805300925924</v>
      </c>
      <c r="T248" s="14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>IFERROR(ROUND(E249/L249,2),0)</f>
        <v>94.55</v>
      </c>
      <c r="Q249" s="11" t="s">
        <v>8323</v>
      </c>
      <c r="R249" t="s">
        <v>8324</v>
      </c>
      <c r="S249" s="14">
        <f t="shared" si="13"/>
        <v>41932.708877314813</v>
      </c>
      <c r="T249" s="14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5"/>
        <v>65.86</v>
      </c>
      <c r="Q250" s="11" t="s">
        <v>8327</v>
      </c>
      <c r="R250" t="s">
        <v>8336</v>
      </c>
      <c r="S250" s="14">
        <f t="shared" si="13"/>
        <v>42702.212337962963</v>
      </c>
      <c r="T250" s="14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5"/>
        <v>150.9</v>
      </c>
      <c r="Q251" s="11" t="s">
        <v>8321</v>
      </c>
      <c r="R251" t="s">
        <v>8332</v>
      </c>
      <c r="S251" s="14">
        <f t="shared" si="13"/>
        <v>41754.047083333331</v>
      </c>
      <c r="T251" s="14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5"/>
        <v>81.95</v>
      </c>
      <c r="Q252" s="11" t="s">
        <v>8308</v>
      </c>
      <c r="R252" t="s">
        <v>8315</v>
      </c>
      <c r="S252" s="14">
        <f t="shared" si="13"/>
        <v>42184.874675925923</v>
      </c>
      <c r="T252" s="14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5"/>
        <v>55.76</v>
      </c>
      <c r="Q253" s="11" t="s">
        <v>8308</v>
      </c>
      <c r="R253" t="s">
        <v>8315</v>
      </c>
      <c r="S253" s="14">
        <f t="shared" si="13"/>
        <v>42564.881076388891</v>
      </c>
      <c r="T253" s="14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5"/>
        <v>31.66</v>
      </c>
      <c r="Q254" s="11" t="s">
        <v>8308</v>
      </c>
      <c r="R254" t="s">
        <v>8310</v>
      </c>
      <c r="S254" s="14">
        <f t="shared" si="13"/>
        <v>42163.957326388889</v>
      </c>
      <c r="T254" s="14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5"/>
        <v>56.9</v>
      </c>
      <c r="Q255" s="11" t="s">
        <v>8321</v>
      </c>
      <c r="R255" t="s">
        <v>8322</v>
      </c>
      <c r="S255" s="14">
        <f t="shared" si="13"/>
        <v>41506.756111111114</v>
      </c>
      <c r="T255" s="14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5"/>
        <v>75.13</v>
      </c>
      <c r="Q256" s="11" t="s">
        <v>8316</v>
      </c>
      <c r="R256" t="s">
        <v>8317</v>
      </c>
      <c r="S256" s="14">
        <f t="shared" si="13"/>
        <v>41572.958495370374</v>
      </c>
      <c r="T256" s="14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5"/>
        <v>93.26</v>
      </c>
      <c r="Q257" s="11" t="s">
        <v>8321</v>
      </c>
      <c r="R257" t="s">
        <v>8332</v>
      </c>
      <c r="S257" s="14">
        <f t="shared" si="13"/>
        <v>41869.542314814818</v>
      </c>
      <c r="T257" s="14">
        <f t="shared" si="14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5"/>
        <v>134.26</v>
      </c>
      <c r="Q258" s="11" t="s">
        <v>8323</v>
      </c>
      <c r="R258" t="s">
        <v>8326</v>
      </c>
      <c r="S258" s="14">
        <f t="shared" si="13"/>
        <v>42445.19430555556</v>
      </c>
      <c r="T258" s="14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260" si="17">IFERROR(ROUND(E259/L259,2),0)</f>
        <v>57.63</v>
      </c>
      <c r="Q259" s="11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ref="P261:P322" si="20">IFERROR(ROUND(E261/L261,2),0)</f>
        <v>72.48</v>
      </c>
      <c r="Q261" s="11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20"/>
        <v>109.45</v>
      </c>
      <c r="Q262" s="11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20"/>
        <v>109.42</v>
      </c>
      <c r="Q263" s="11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20"/>
        <v>84.91</v>
      </c>
      <c r="Q264" s="11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20"/>
        <v>845.7</v>
      </c>
      <c r="Q265" s="11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20"/>
        <v>73.42</v>
      </c>
      <c r="Q266" s="11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20"/>
        <v>100.23</v>
      </c>
      <c r="Q267" s="11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>IFERROR(ROUND(E268/L268,2),0)</f>
        <v>297.02999999999997</v>
      </c>
      <c r="Q268" s="11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20"/>
        <v>117.36</v>
      </c>
      <c r="Q269" s="11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20"/>
        <v>130.53</v>
      </c>
      <c r="Q270" s="11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20"/>
        <v>171.79</v>
      </c>
      <c r="Q271" s="11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20"/>
        <v>108.78</v>
      </c>
      <c r="Q272" s="11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>IFERROR(ROUND(E273/L273,2),0)</f>
        <v>141.71</v>
      </c>
      <c r="Q273" s="11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20"/>
        <v>58.41</v>
      </c>
      <c r="Q274" s="11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20"/>
        <v>709.42</v>
      </c>
      <c r="Q275" s="11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20"/>
        <v>42.73</v>
      </c>
      <c r="Q276" s="11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20"/>
        <v>45.55</v>
      </c>
      <c r="Q277" s="11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20"/>
        <v>125.79</v>
      </c>
      <c r="Q278" s="11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20"/>
        <v>27.23</v>
      </c>
      <c r="Q279" s="11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20"/>
        <v>77.23</v>
      </c>
      <c r="Q280" s="11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20"/>
        <v>95.7</v>
      </c>
      <c r="Q281" s="11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20"/>
        <v>81.25</v>
      </c>
      <c r="Q282" s="11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20"/>
        <v>109.34</v>
      </c>
      <c r="Q283" s="11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20"/>
        <v>449.43</v>
      </c>
      <c r="Q284" s="11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20"/>
        <v>70.040000000000006</v>
      </c>
      <c r="Q285" s="11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20"/>
        <v>66.02</v>
      </c>
      <c r="Q286" s="11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20"/>
        <v>92.39</v>
      </c>
      <c r="Q287" s="11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20"/>
        <v>233.9</v>
      </c>
      <c r="Q288" s="11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20"/>
        <v>230.09</v>
      </c>
      <c r="Q289" s="11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>IFERROR(ROUND(E290/L290,2),0)</f>
        <v>170.7</v>
      </c>
      <c r="Q290" s="11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20"/>
        <v>30.65</v>
      </c>
      <c r="Q291" s="11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20"/>
        <v>59.25</v>
      </c>
      <c r="Q292" s="11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>IFERROR(ROUND(E293/L293,2),0)</f>
        <v>95.37</v>
      </c>
      <c r="Q293" s="11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20"/>
        <v>301.94</v>
      </c>
      <c r="Q294" s="11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20"/>
        <v>47.47</v>
      </c>
      <c r="Q295" s="11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20"/>
        <v>148.08000000000001</v>
      </c>
      <c r="Q296" s="11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20"/>
        <v>129.82</v>
      </c>
      <c r="Q297" s="11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20"/>
        <v>120.31</v>
      </c>
      <c r="Q298" s="11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20"/>
        <v>320.45</v>
      </c>
      <c r="Q299" s="11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20"/>
        <v>107.05</v>
      </c>
      <c r="Q300" s="11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20"/>
        <v>64.17</v>
      </c>
      <c r="Q301" s="11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>IFERROR(ROUND(E302/L302,2),0)</f>
        <v>50.76</v>
      </c>
      <c r="Q302" s="11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20"/>
        <v>39.07</v>
      </c>
      <c r="Q303" s="11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>IFERROR(ROUND(E304/L304,2),0)</f>
        <v>71.239999999999995</v>
      </c>
      <c r="Q304" s="11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20"/>
        <v>89.39</v>
      </c>
      <c r="Q305" s="11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20"/>
        <v>331.54</v>
      </c>
      <c r="Q306" s="11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20"/>
        <v>98.84</v>
      </c>
      <c r="Q307" s="11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20"/>
        <v>104.15</v>
      </c>
      <c r="Q308" s="11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20"/>
        <v>85.53</v>
      </c>
      <c r="Q309" s="11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20"/>
        <v>95.76</v>
      </c>
      <c r="Q310" s="11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>IFERROR(ROUND(E311/L311,2),0)</f>
        <v>88.59</v>
      </c>
      <c r="Q311" s="11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20"/>
        <v>148.57</v>
      </c>
      <c r="Q312" s="11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20"/>
        <v>145.04</v>
      </c>
      <c r="Q313" s="11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20"/>
        <v>87.69</v>
      </c>
      <c r="Q314" s="11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20"/>
        <v>151.24</v>
      </c>
      <c r="Q315" s="11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20"/>
        <v>75.5</v>
      </c>
      <c r="Q316" s="11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20"/>
        <v>111.8</v>
      </c>
      <c r="Q317" s="11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20"/>
        <v>211.84</v>
      </c>
      <c r="Q318" s="11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20"/>
        <v>174.03</v>
      </c>
      <c r="Q319" s="11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20"/>
        <v>91.19</v>
      </c>
      <c r="Q320" s="11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20"/>
        <v>99.77</v>
      </c>
      <c r="Q321" s="11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1">ROUND(E322/D322*100,0)</f>
        <v>101</v>
      </c>
      <c r="P322">
        <f t="shared" si="20"/>
        <v>201.22</v>
      </c>
      <c r="Q322" s="11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1"/>
        <v>29</v>
      </c>
      <c r="P323">
        <f t="shared" ref="P323:P385" si="22">IFERROR(ROUND(E323/L323,2),0)</f>
        <v>85</v>
      </c>
      <c r="Q323" s="11" t="s">
        <v>8308</v>
      </c>
      <c r="R323" t="s">
        <v>8310</v>
      </c>
      <c r="S323" s="14">
        <f t="shared" ref="S323:S386" si="23">(((J323/60)/60)/24)+DATE(1970,1,1)</f>
        <v>42506.709722222222</v>
      </c>
      <c r="T323" s="14">
        <f t="shared" ref="T323:T386" si="24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1"/>
        <v>105</v>
      </c>
      <c r="P324">
        <f t="shared" si="22"/>
        <v>346.13</v>
      </c>
      <c r="Q324" s="11" t="s">
        <v>8308</v>
      </c>
      <c r="R324" t="s">
        <v>8309</v>
      </c>
      <c r="S324" s="14">
        <f t="shared" si="23"/>
        <v>42633.841608796298</v>
      </c>
      <c r="T324" s="14">
        <f t="shared" si="24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1"/>
        <v>131</v>
      </c>
      <c r="P325">
        <f t="shared" si="22"/>
        <v>546.69000000000005</v>
      </c>
      <c r="Q325" s="11" t="s">
        <v>8308</v>
      </c>
      <c r="R325" t="s">
        <v>8309</v>
      </c>
      <c r="S325" s="14">
        <f t="shared" si="23"/>
        <v>42692.771493055552</v>
      </c>
      <c r="T325" s="14">
        <f t="shared" si="24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1"/>
        <v>105</v>
      </c>
      <c r="P326">
        <f t="shared" si="22"/>
        <v>118.7</v>
      </c>
      <c r="Q326" s="11" t="s">
        <v>8327</v>
      </c>
      <c r="R326" t="s">
        <v>8338</v>
      </c>
      <c r="S326" s="14">
        <f t="shared" si="23"/>
        <v>41023.782037037039</v>
      </c>
      <c r="T326" s="14">
        <f t="shared" si="24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1"/>
        <v>105</v>
      </c>
      <c r="P327">
        <f t="shared" si="22"/>
        <v>104.31</v>
      </c>
      <c r="Q327" s="11" t="s">
        <v>8321</v>
      </c>
      <c r="R327" t="s">
        <v>8322</v>
      </c>
      <c r="S327" s="14">
        <f t="shared" si="23"/>
        <v>41085.698113425926</v>
      </c>
      <c r="T327" s="14">
        <f t="shared" si="24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1"/>
        <v>174</v>
      </c>
      <c r="P328">
        <f t="shared" si="22"/>
        <v>86.14</v>
      </c>
      <c r="Q328" s="11" t="s">
        <v>8321</v>
      </c>
      <c r="R328" t="s">
        <v>8322</v>
      </c>
      <c r="S328" s="14">
        <f t="shared" si="23"/>
        <v>42078.222187499996</v>
      </c>
      <c r="T328" s="14">
        <f t="shared" si="24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1"/>
        <v>159</v>
      </c>
      <c r="P329">
        <f t="shared" si="22"/>
        <v>102.86</v>
      </c>
      <c r="Q329" s="11" t="s">
        <v>8313</v>
      </c>
      <c r="R329" t="s">
        <v>8314</v>
      </c>
      <c r="S329" s="14">
        <f t="shared" si="23"/>
        <v>42633.461956018517</v>
      </c>
      <c r="T329" s="14">
        <f t="shared" si="24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1"/>
        <v>103</v>
      </c>
      <c r="P330">
        <f>IFERROR(ROUND(E330/L330,2),0)</f>
        <v>175.51</v>
      </c>
      <c r="Q330" s="11" t="s">
        <v>8323</v>
      </c>
      <c r="R330" t="s">
        <v>8335</v>
      </c>
      <c r="S330" s="14">
        <f t="shared" si="23"/>
        <v>42103.556828703702</v>
      </c>
      <c r="T330" s="14">
        <f t="shared" si="24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1"/>
        <v>129</v>
      </c>
      <c r="P331">
        <f t="shared" si="22"/>
        <v>99.38</v>
      </c>
      <c r="Q331" s="11" t="s">
        <v>8327</v>
      </c>
      <c r="R331" t="s">
        <v>8328</v>
      </c>
      <c r="S331" s="14">
        <f t="shared" si="23"/>
        <v>41348.168287037035</v>
      </c>
      <c r="T331" s="14">
        <f t="shared" si="24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1"/>
        <v>46</v>
      </c>
      <c r="P332">
        <f t="shared" si="22"/>
        <v>136.46</v>
      </c>
      <c r="Q332" s="11" t="s">
        <v>8308</v>
      </c>
      <c r="R332" t="s">
        <v>8310</v>
      </c>
      <c r="S332" s="14">
        <f t="shared" si="23"/>
        <v>42766.626793981486</v>
      </c>
      <c r="T332" s="14">
        <f t="shared" si="24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1"/>
        <v>103</v>
      </c>
      <c r="P333">
        <f t="shared" si="22"/>
        <v>78.2</v>
      </c>
      <c r="Q333" s="11" t="s">
        <v>8321</v>
      </c>
      <c r="R333" t="s">
        <v>8322</v>
      </c>
      <c r="S333" s="14">
        <f t="shared" si="23"/>
        <v>41662.047500000001</v>
      </c>
      <c r="T333" s="14">
        <f t="shared" si="24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1"/>
        <v>213</v>
      </c>
      <c r="P334">
        <f t="shared" si="22"/>
        <v>38.18</v>
      </c>
      <c r="Q334" s="11" t="s">
        <v>8327</v>
      </c>
      <c r="R334" t="s">
        <v>8331</v>
      </c>
      <c r="S334" s="14">
        <f t="shared" si="23"/>
        <v>41487.611250000002</v>
      </c>
      <c r="T334" s="14">
        <f t="shared" si="24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1"/>
        <v>102</v>
      </c>
      <c r="P335">
        <f t="shared" si="22"/>
        <v>115.69</v>
      </c>
      <c r="Q335" s="11" t="s">
        <v>8319</v>
      </c>
      <c r="R335" t="s">
        <v>8320</v>
      </c>
      <c r="S335" s="14">
        <f t="shared" si="23"/>
        <v>41771.572256944448</v>
      </c>
      <c r="T335" s="14">
        <f t="shared" si="24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1"/>
        <v>254</v>
      </c>
      <c r="P336">
        <f t="shared" si="22"/>
        <v>47.38</v>
      </c>
      <c r="Q336" s="11" t="s">
        <v>8319</v>
      </c>
      <c r="R336" t="s">
        <v>8320</v>
      </c>
      <c r="S336" s="14">
        <f t="shared" si="23"/>
        <v>42139.781678240746</v>
      </c>
      <c r="T336" s="14">
        <f t="shared" si="24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1"/>
        <v>102</v>
      </c>
      <c r="P337">
        <f t="shared" si="22"/>
        <v>85.34</v>
      </c>
      <c r="Q337" s="11" t="s">
        <v>8321</v>
      </c>
      <c r="R337" t="s">
        <v>8322</v>
      </c>
      <c r="S337" s="14">
        <f t="shared" si="23"/>
        <v>40626.959930555553</v>
      </c>
      <c r="T337" s="14">
        <f t="shared" si="24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1"/>
        <v>102</v>
      </c>
      <c r="P338">
        <f>IFERROR(ROUND(E338/L338,2),0)</f>
        <v>119.19</v>
      </c>
      <c r="Q338" s="11" t="s">
        <v>8323</v>
      </c>
      <c r="R338" t="s">
        <v>8326</v>
      </c>
      <c r="S338" s="14">
        <f t="shared" si="23"/>
        <v>41918.742175925923</v>
      </c>
      <c r="T338" s="14">
        <f t="shared" si="24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1"/>
        <v>105</v>
      </c>
      <c r="P339">
        <f t="shared" si="22"/>
        <v>84.02</v>
      </c>
      <c r="Q339" s="11" t="s">
        <v>8321</v>
      </c>
      <c r="R339" t="s">
        <v>8322</v>
      </c>
      <c r="S339" s="14">
        <f t="shared" si="23"/>
        <v>41935.070486111108</v>
      </c>
      <c r="T339" s="14">
        <f t="shared" si="24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1"/>
        <v>101</v>
      </c>
      <c r="P340">
        <f t="shared" si="22"/>
        <v>200.89</v>
      </c>
      <c r="Q340" s="11" t="s">
        <v>8321</v>
      </c>
      <c r="R340" t="s">
        <v>8322</v>
      </c>
      <c r="S340" s="14">
        <f t="shared" si="23"/>
        <v>41113.77238425926</v>
      </c>
      <c r="T340" s="14">
        <f t="shared" si="24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1"/>
        <v>5</v>
      </c>
      <c r="P341">
        <f t="shared" si="22"/>
        <v>267.81</v>
      </c>
      <c r="Q341" s="11" t="s">
        <v>8316</v>
      </c>
      <c r="R341" t="s">
        <v>8334</v>
      </c>
      <c r="S341" s="14">
        <f t="shared" si="23"/>
        <v>41486.537268518521</v>
      </c>
      <c r="T341" s="14">
        <f t="shared" si="24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1"/>
        <v>101</v>
      </c>
      <c r="P342">
        <f t="shared" si="22"/>
        <v>239.35</v>
      </c>
      <c r="Q342" s="11" t="s">
        <v>8308</v>
      </c>
      <c r="R342" t="s">
        <v>8310</v>
      </c>
      <c r="S342" s="14">
        <f t="shared" si="23"/>
        <v>41956.017488425925</v>
      </c>
      <c r="T342" s="14">
        <f t="shared" si="24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1"/>
        <v>100</v>
      </c>
      <c r="P343">
        <f>IFERROR(ROUND(E343/L343,2),0)</f>
        <v>115.08</v>
      </c>
      <c r="Q343" s="11" t="s">
        <v>8323</v>
      </c>
      <c r="R343" t="s">
        <v>8324</v>
      </c>
      <c r="S343" s="14">
        <f t="shared" si="23"/>
        <v>42576.278715277775</v>
      </c>
      <c r="T343" s="14">
        <f t="shared" si="24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1"/>
        <v>496</v>
      </c>
      <c r="P344">
        <f t="shared" si="22"/>
        <v>25.09</v>
      </c>
      <c r="Q344" s="11" t="s">
        <v>8316</v>
      </c>
      <c r="R344" t="s">
        <v>8317</v>
      </c>
      <c r="S344" s="14">
        <f t="shared" si="23"/>
        <v>41806.794074074074</v>
      </c>
      <c r="T344" s="14">
        <f t="shared" si="24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1"/>
        <v>49</v>
      </c>
      <c r="P345">
        <f t="shared" si="22"/>
        <v>176.36</v>
      </c>
      <c r="Q345" s="11" t="s">
        <v>8308</v>
      </c>
      <c r="R345" t="s">
        <v>8310</v>
      </c>
      <c r="S345" s="14">
        <f t="shared" si="23"/>
        <v>42767.577303240745</v>
      </c>
      <c r="T345" s="14">
        <f t="shared" si="24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1"/>
        <v>25</v>
      </c>
      <c r="P346">
        <f t="shared" si="22"/>
        <v>725.03</v>
      </c>
      <c r="Q346" s="11" t="s">
        <v>8321</v>
      </c>
      <c r="R346" t="s">
        <v>8339</v>
      </c>
      <c r="S346" s="14">
        <f t="shared" si="23"/>
        <v>42327.490752314814</v>
      </c>
      <c r="T346" s="14">
        <f t="shared" si="24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1"/>
        <v>272</v>
      </c>
      <c r="P347">
        <f t="shared" si="22"/>
        <v>98.41</v>
      </c>
      <c r="Q347" s="11" t="s">
        <v>8316</v>
      </c>
      <c r="R347" t="s">
        <v>8317</v>
      </c>
      <c r="S347" s="14">
        <f t="shared" si="23"/>
        <v>42573.327986111108</v>
      </c>
      <c r="T347" s="14">
        <f t="shared" si="24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1"/>
        <v>111</v>
      </c>
      <c r="P348">
        <f t="shared" si="22"/>
        <v>42.52</v>
      </c>
      <c r="Q348" s="11" t="s">
        <v>8321</v>
      </c>
      <c r="R348" t="s">
        <v>8322</v>
      </c>
      <c r="S348" s="14">
        <f t="shared" si="23"/>
        <v>41282.944456018515</v>
      </c>
      <c r="T348" s="14">
        <f t="shared" si="24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1"/>
        <v>106</v>
      </c>
      <c r="P349">
        <f>IFERROR(ROUND(E349/L349,2),0)</f>
        <v>251.74</v>
      </c>
      <c r="Q349" s="11" t="s">
        <v>8323</v>
      </c>
      <c r="R349" t="s">
        <v>8326</v>
      </c>
      <c r="S349" s="14">
        <f t="shared" si="23"/>
        <v>42614.760937500003</v>
      </c>
      <c r="T349" s="14">
        <f t="shared" si="24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1"/>
        <v>162</v>
      </c>
      <c r="P350">
        <f t="shared" si="22"/>
        <v>62.52</v>
      </c>
      <c r="Q350" s="11" t="s">
        <v>8327</v>
      </c>
      <c r="R350" t="s">
        <v>8331</v>
      </c>
      <c r="S350" s="14">
        <f t="shared" si="23"/>
        <v>41458.867905092593</v>
      </c>
      <c r="T350" s="14">
        <f t="shared" si="24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1"/>
        <v>243</v>
      </c>
      <c r="P351">
        <f t="shared" si="22"/>
        <v>82.15</v>
      </c>
      <c r="Q351" s="11" t="s">
        <v>8316</v>
      </c>
      <c r="R351" t="s">
        <v>8317</v>
      </c>
      <c r="S351" s="14">
        <f t="shared" si="23"/>
        <v>42644.667534722219</v>
      </c>
      <c r="T351" s="14">
        <f t="shared" si="24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1"/>
        <v>162</v>
      </c>
      <c r="P352">
        <f t="shared" si="22"/>
        <v>39.51</v>
      </c>
      <c r="Q352" s="11" t="s">
        <v>8313</v>
      </c>
      <c r="R352" t="s">
        <v>8314</v>
      </c>
      <c r="S352" s="14">
        <f t="shared" si="23"/>
        <v>41948.56658564815</v>
      </c>
      <c r="T352" s="14">
        <f t="shared" si="24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1"/>
        <v>484</v>
      </c>
      <c r="P353">
        <f t="shared" si="22"/>
        <v>82.32</v>
      </c>
      <c r="Q353" s="11" t="s">
        <v>8313</v>
      </c>
      <c r="R353" t="s">
        <v>8314</v>
      </c>
      <c r="S353" s="14">
        <f t="shared" si="23"/>
        <v>42391.475289351853</v>
      </c>
      <c r="T353" s="14">
        <f t="shared" si="24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1"/>
        <v>127</v>
      </c>
      <c r="P354">
        <f t="shared" si="22"/>
        <v>117.6</v>
      </c>
      <c r="Q354" s="11" t="s">
        <v>8308</v>
      </c>
      <c r="R354" t="s">
        <v>8309</v>
      </c>
      <c r="S354" s="14">
        <f t="shared" si="23"/>
        <v>41863.429791666669</v>
      </c>
      <c r="T354" s="14">
        <f t="shared" si="24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1"/>
        <v>7</v>
      </c>
      <c r="P355">
        <f t="shared" si="22"/>
        <v>177.39</v>
      </c>
      <c r="Q355" s="11" t="s">
        <v>8308</v>
      </c>
      <c r="R355" t="s">
        <v>8310</v>
      </c>
      <c r="S355" s="14">
        <f t="shared" si="23"/>
        <v>41809.473275462966</v>
      </c>
      <c r="T355" s="14">
        <f t="shared" si="24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1"/>
        <v>119</v>
      </c>
      <c r="P356">
        <f t="shared" si="22"/>
        <v>388.98</v>
      </c>
      <c r="Q356" s="11" t="s">
        <v>8327</v>
      </c>
      <c r="R356" t="s">
        <v>8329</v>
      </c>
      <c r="S356" s="14">
        <f t="shared" si="23"/>
        <v>42370.580590277779</v>
      </c>
      <c r="T356" s="14">
        <f t="shared" si="24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1"/>
        <v>102</v>
      </c>
      <c r="P357">
        <f t="shared" si="22"/>
        <v>189.76</v>
      </c>
      <c r="Q357" s="11" t="s">
        <v>8319</v>
      </c>
      <c r="R357" t="s">
        <v>8320</v>
      </c>
      <c r="S357" s="14">
        <f t="shared" si="23"/>
        <v>42423.602500000001</v>
      </c>
      <c r="T357" s="14">
        <f t="shared" si="24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1"/>
        <v>118</v>
      </c>
      <c r="P358">
        <f>IFERROR(ROUND(E358/L358,2),0)</f>
        <v>110.35</v>
      </c>
      <c r="Q358" s="11" t="s">
        <v>8323</v>
      </c>
      <c r="R358" t="s">
        <v>8326</v>
      </c>
      <c r="S358" s="14">
        <f t="shared" si="23"/>
        <v>41909.969386574077</v>
      </c>
      <c r="T358" s="14">
        <f t="shared" si="24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1"/>
        <v>585</v>
      </c>
      <c r="P359">
        <f t="shared" si="22"/>
        <v>222.99</v>
      </c>
      <c r="Q359" s="11" t="s">
        <v>8308</v>
      </c>
      <c r="R359" t="s">
        <v>8309</v>
      </c>
      <c r="S359" s="14">
        <f t="shared" si="23"/>
        <v>41099.966944444444</v>
      </c>
      <c r="T359" s="14">
        <f t="shared" si="24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1"/>
        <v>106</v>
      </c>
      <c r="P360">
        <f>IFERROR(ROUND(E360/L360,2),0)</f>
        <v>146.44999999999999</v>
      </c>
      <c r="Q360" s="11" t="s">
        <v>8323</v>
      </c>
      <c r="R360" t="s">
        <v>8324</v>
      </c>
      <c r="S360" s="14">
        <f t="shared" si="23"/>
        <v>41841.850034722222</v>
      </c>
      <c r="T360" s="14">
        <f t="shared" si="24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1"/>
        <v>125</v>
      </c>
      <c r="P361">
        <f t="shared" si="22"/>
        <v>95.83</v>
      </c>
      <c r="Q361" s="11" t="s">
        <v>8313</v>
      </c>
      <c r="R361" t="s">
        <v>8314</v>
      </c>
      <c r="S361" s="14">
        <f t="shared" si="23"/>
        <v>41964.751342592594</v>
      </c>
      <c r="T361" s="14">
        <f t="shared" si="24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1"/>
        <v>105</v>
      </c>
      <c r="P362">
        <f t="shared" si="22"/>
        <v>61.56</v>
      </c>
      <c r="Q362" s="11" t="s">
        <v>8313</v>
      </c>
      <c r="R362" t="s">
        <v>8314</v>
      </c>
      <c r="S362" s="14">
        <f t="shared" si="23"/>
        <v>42741.599664351852</v>
      </c>
      <c r="T362" s="14">
        <f t="shared" si="24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1"/>
        <v>319</v>
      </c>
      <c r="P363">
        <f>IFERROR(ROUND(E363/L363,2),0)</f>
        <v>131.38</v>
      </c>
      <c r="Q363" s="11" t="s">
        <v>8323</v>
      </c>
      <c r="R363" t="s">
        <v>8324</v>
      </c>
      <c r="S363" s="14">
        <f t="shared" si="23"/>
        <v>42534.895625000005</v>
      </c>
      <c r="T363" s="14">
        <f t="shared" si="24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1"/>
        <v>115</v>
      </c>
      <c r="P364">
        <f t="shared" si="22"/>
        <v>80.19</v>
      </c>
      <c r="Q364" s="11" t="s">
        <v>8308</v>
      </c>
      <c r="R364" t="s">
        <v>8315</v>
      </c>
      <c r="S364" s="14">
        <f t="shared" si="23"/>
        <v>42218.169293981482</v>
      </c>
      <c r="T364" s="14">
        <f t="shared" si="24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1"/>
        <v>412</v>
      </c>
      <c r="P365">
        <f t="shared" si="22"/>
        <v>44.06</v>
      </c>
      <c r="Q365" s="11" t="s">
        <v>8316</v>
      </c>
      <c r="R365" t="s">
        <v>8317</v>
      </c>
      <c r="S365" s="14">
        <f t="shared" si="23"/>
        <v>42633.586122685185</v>
      </c>
      <c r="T365" s="14">
        <f t="shared" si="24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1"/>
        <v>2260300</v>
      </c>
      <c r="P366">
        <f t="shared" si="22"/>
        <v>138.66999999999999</v>
      </c>
      <c r="Q366" s="11" t="s">
        <v>8308</v>
      </c>
      <c r="R366" t="s">
        <v>8309</v>
      </c>
      <c r="S366" s="14">
        <f t="shared" si="23"/>
        <v>42626.668888888889</v>
      </c>
      <c r="T366" s="14">
        <f t="shared" si="24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1"/>
        <v>101</v>
      </c>
      <c r="P367">
        <f t="shared" si="22"/>
        <v>216.75</v>
      </c>
      <c r="Q367" s="11" t="s">
        <v>8321</v>
      </c>
      <c r="R367" t="s">
        <v>8322</v>
      </c>
      <c r="S367" s="14">
        <f t="shared" si="23"/>
        <v>42178.282372685186</v>
      </c>
      <c r="T367" s="14">
        <f t="shared" si="24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1"/>
        <v>112</v>
      </c>
      <c r="P368">
        <f t="shared" si="22"/>
        <v>58.54</v>
      </c>
      <c r="Q368" s="11" t="s">
        <v>8321</v>
      </c>
      <c r="R368" t="s">
        <v>8322</v>
      </c>
      <c r="S368" s="14">
        <f t="shared" si="23"/>
        <v>41980.781793981485</v>
      </c>
      <c r="T368" s="14">
        <f t="shared" si="24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1"/>
        <v>102</v>
      </c>
      <c r="P369">
        <f t="shared" si="22"/>
        <v>140.86000000000001</v>
      </c>
      <c r="Q369" s="11" t="s">
        <v>8327</v>
      </c>
      <c r="R369" t="s">
        <v>8331</v>
      </c>
      <c r="S369" s="14">
        <f t="shared" si="23"/>
        <v>41449.585162037038</v>
      </c>
      <c r="T369" s="14">
        <f t="shared" si="24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1"/>
        <v>112</v>
      </c>
      <c r="P370">
        <f t="shared" si="22"/>
        <v>148.97</v>
      </c>
      <c r="Q370" s="11" t="s">
        <v>8321</v>
      </c>
      <c r="R370" t="s">
        <v>8332</v>
      </c>
      <c r="S370" s="14">
        <f t="shared" si="23"/>
        <v>41929.164733796293</v>
      </c>
      <c r="T370" s="14">
        <f t="shared" si="24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1"/>
        <v>101</v>
      </c>
      <c r="P371">
        <f t="shared" si="22"/>
        <v>67.84</v>
      </c>
      <c r="Q371" s="11" t="s">
        <v>8313</v>
      </c>
      <c r="R371" t="s">
        <v>8314</v>
      </c>
      <c r="S371" s="14">
        <f t="shared" si="23"/>
        <v>42426.542592592596</v>
      </c>
      <c r="T371" s="14">
        <f t="shared" si="24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1"/>
        <v>148</v>
      </c>
      <c r="P372">
        <f t="shared" si="22"/>
        <v>207.62</v>
      </c>
      <c r="Q372" s="11" t="s">
        <v>8313</v>
      </c>
      <c r="R372" t="s">
        <v>8314</v>
      </c>
      <c r="S372" s="14">
        <f t="shared" si="23"/>
        <v>42668.176701388889</v>
      </c>
      <c r="T372" s="14">
        <f t="shared" si="24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1"/>
        <v>112</v>
      </c>
      <c r="P373">
        <f t="shared" si="22"/>
        <v>116.21</v>
      </c>
      <c r="Q373" s="11" t="s">
        <v>8313</v>
      </c>
      <c r="R373" t="s">
        <v>8314</v>
      </c>
      <c r="S373" s="14">
        <f t="shared" si="23"/>
        <v>42654.177187499998</v>
      </c>
      <c r="T373" s="14">
        <f t="shared" si="24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1"/>
        <v>63</v>
      </c>
      <c r="P374">
        <f t="shared" si="22"/>
        <v>128.62</v>
      </c>
      <c r="Q374" s="11" t="s">
        <v>8308</v>
      </c>
      <c r="R374" t="s">
        <v>8340</v>
      </c>
      <c r="S374" s="14">
        <f t="shared" si="23"/>
        <v>42529.632754629631</v>
      </c>
      <c r="T374" s="14">
        <f t="shared" si="24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1"/>
        <v>110</v>
      </c>
      <c r="P375">
        <f t="shared" si="22"/>
        <v>55.96</v>
      </c>
      <c r="Q375" s="11" t="s">
        <v>8316</v>
      </c>
      <c r="R375" t="s">
        <v>8317</v>
      </c>
      <c r="S375" s="14">
        <f t="shared" si="23"/>
        <v>42583.615081018521</v>
      </c>
      <c r="T375" s="14">
        <f t="shared" si="24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1"/>
        <v>110</v>
      </c>
      <c r="P376">
        <f t="shared" si="22"/>
        <v>92.04</v>
      </c>
      <c r="Q376" s="11" t="s">
        <v>8323</v>
      </c>
      <c r="R376" t="s">
        <v>8326</v>
      </c>
      <c r="S376" s="14">
        <f t="shared" si="23"/>
        <v>42461.747199074074</v>
      </c>
      <c r="T376" s="14">
        <f t="shared" si="24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1"/>
        <v>104</v>
      </c>
      <c r="P377">
        <f t="shared" si="22"/>
        <v>81.13</v>
      </c>
      <c r="Q377" s="11" t="s">
        <v>8323</v>
      </c>
      <c r="R377" t="s">
        <v>8326</v>
      </c>
      <c r="S377" s="14">
        <f t="shared" si="23"/>
        <v>42135.60020833333</v>
      </c>
      <c r="T377" s="14">
        <f t="shared" si="24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1"/>
        <v>122</v>
      </c>
      <c r="P378">
        <f t="shared" si="22"/>
        <v>64.37</v>
      </c>
      <c r="Q378" s="11" t="s">
        <v>8327</v>
      </c>
      <c r="R378" t="s">
        <v>8331</v>
      </c>
      <c r="S378" s="14">
        <f t="shared" si="23"/>
        <v>42745.600243055553</v>
      </c>
      <c r="T378" s="14">
        <f t="shared" si="24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1"/>
        <v>146</v>
      </c>
      <c r="P379">
        <f t="shared" si="22"/>
        <v>47.06</v>
      </c>
      <c r="Q379" s="11" t="s">
        <v>8308</v>
      </c>
      <c r="R379" t="s">
        <v>8315</v>
      </c>
      <c r="S379" s="14">
        <f t="shared" si="23"/>
        <v>42115.74754629629</v>
      </c>
      <c r="T379" s="14">
        <f t="shared" si="24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1"/>
        <v>104</v>
      </c>
      <c r="P380">
        <f t="shared" si="22"/>
        <v>79.97</v>
      </c>
      <c r="Q380" s="11" t="s">
        <v>8313</v>
      </c>
      <c r="R380" t="s">
        <v>8314</v>
      </c>
      <c r="S380" s="14">
        <f t="shared" si="23"/>
        <v>42409.776076388895</v>
      </c>
      <c r="T380" s="14">
        <f t="shared" si="24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1"/>
        <v>109</v>
      </c>
      <c r="P381">
        <f>IFERROR(ROUND(E381/L381,2),0)</f>
        <v>92.13</v>
      </c>
      <c r="Q381" s="11" t="s">
        <v>8323</v>
      </c>
      <c r="R381" t="s">
        <v>8324</v>
      </c>
      <c r="S381" s="14">
        <f t="shared" si="23"/>
        <v>41610.794421296298</v>
      </c>
      <c r="T381" s="14">
        <f t="shared" si="24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1"/>
        <v>120</v>
      </c>
      <c r="P382">
        <f t="shared" si="22"/>
        <v>88.15</v>
      </c>
      <c r="Q382" s="11" t="s">
        <v>8327</v>
      </c>
      <c r="R382" t="s">
        <v>8328</v>
      </c>
      <c r="S382" s="14">
        <f t="shared" si="23"/>
        <v>40555.322662037033</v>
      </c>
      <c r="T382" s="14">
        <f t="shared" si="24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1"/>
        <v>108</v>
      </c>
      <c r="P383">
        <f t="shared" si="22"/>
        <v>65.3</v>
      </c>
      <c r="Q383" s="11" t="s">
        <v>8321</v>
      </c>
      <c r="R383" t="s">
        <v>8322</v>
      </c>
      <c r="S383" s="14">
        <f t="shared" si="23"/>
        <v>41193.032013888893</v>
      </c>
      <c r="T383" s="14">
        <f t="shared" si="24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1"/>
        <v>124</v>
      </c>
      <c r="P384">
        <f t="shared" si="22"/>
        <v>110.39</v>
      </c>
      <c r="Q384" s="11" t="s">
        <v>8313</v>
      </c>
      <c r="R384" t="s">
        <v>8314</v>
      </c>
      <c r="S384" s="14">
        <f t="shared" si="23"/>
        <v>42751.533391203702</v>
      </c>
      <c r="T384" s="14">
        <f t="shared" si="24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1"/>
        <v>180</v>
      </c>
      <c r="P385">
        <f t="shared" si="22"/>
        <v>96.38</v>
      </c>
      <c r="Q385" s="11" t="s">
        <v>8313</v>
      </c>
      <c r="R385" t="s">
        <v>8314</v>
      </c>
      <c r="S385" s="14">
        <f t="shared" si="23"/>
        <v>42552.315127314811</v>
      </c>
      <c r="T385" s="14">
        <f t="shared" si="24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5">ROUND(E386/D386*100,0)</f>
        <v>108</v>
      </c>
      <c r="P386">
        <f>IFERROR(ROUND(E386/L386,2),0)</f>
        <v>106.8</v>
      </c>
      <c r="Q386" s="11" t="s">
        <v>8323</v>
      </c>
      <c r="R386" t="s">
        <v>8326</v>
      </c>
      <c r="S386" s="14">
        <f t="shared" si="23"/>
        <v>41933.291643518518</v>
      </c>
      <c r="T386" s="14">
        <f t="shared" si="24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5"/>
        <v>107</v>
      </c>
      <c r="P387">
        <f t="shared" ref="P387:P450" si="26">IFERROR(ROUND(E387/L387,2),0)</f>
        <v>97.64</v>
      </c>
      <c r="Q387" s="11" t="s">
        <v>8321</v>
      </c>
      <c r="R387" t="s">
        <v>8322</v>
      </c>
      <c r="S387" s="14">
        <f t="shared" ref="S387:S450" si="27">(((J387/60)/60)/24)+DATE(1970,1,1)</f>
        <v>41017.885462962964</v>
      </c>
      <c r="T387" s="14">
        <f t="shared" ref="T387:T450" si="28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5"/>
        <v>119</v>
      </c>
      <c r="P388">
        <f t="shared" si="26"/>
        <v>89.96</v>
      </c>
      <c r="Q388" s="11" t="s">
        <v>8321</v>
      </c>
      <c r="R388" t="s">
        <v>8322</v>
      </c>
      <c r="S388" s="14">
        <f t="shared" si="27"/>
        <v>41134.751550925925</v>
      </c>
      <c r="T388" s="14">
        <f t="shared" si="28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5"/>
        <v>43</v>
      </c>
      <c r="P389">
        <f t="shared" si="26"/>
        <v>215.96</v>
      </c>
      <c r="Q389" s="11" t="s">
        <v>8308</v>
      </c>
      <c r="R389" t="s">
        <v>8318</v>
      </c>
      <c r="S389" s="14">
        <f t="shared" si="27"/>
        <v>42514.671099537038</v>
      </c>
      <c r="T389" s="14">
        <f t="shared" si="28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5"/>
        <v>107</v>
      </c>
      <c r="P390">
        <f t="shared" si="26"/>
        <v>224.85</v>
      </c>
      <c r="Q390" s="11" t="s">
        <v>8321</v>
      </c>
      <c r="R390" t="s">
        <v>8322</v>
      </c>
      <c r="S390" s="14">
        <f t="shared" si="27"/>
        <v>42687.875775462962</v>
      </c>
      <c r="T390" s="14">
        <f t="shared" si="28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5"/>
        <v>107</v>
      </c>
      <c r="P391">
        <f t="shared" si="26"/>
        <v>267</v>
      </c>
      <c r="Q391" s="11" t="s">
        <v>8308</v>
      </c>
      <c r="R391" t="s">
        <v>8340</v>
      </c>
      <c r="S391" s="14">
        <f t="shared" si="27"/>
        <v>42207.746678240743</v>
      </c>
      <c r="T391" s="14">
        <f t="shared" si="28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5"/>
        <v>107</v>
      </c>
      <c r="P392">
        <f t="shared" si="26"/>
        <v>134.91</v>
      </c>
      <c r="Q392" s="11" t="s">
        <v>8321</v>
      </c>
      <c r="R392" t="s">
        <v>8322</v>
      </c>
      <c r="S392" s="14">
        <f t="shared" si="27"/>
        <v>42331.551307870366</v>
      </c>
      <c r="T392" s="14">
        <f t="shared" si="28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5"/>
        <v>47</v>
      </c>
      <c r="P393">
        <f t="shared" si="26"/>
        <v>53.25</v>
      </c>
      <c r="Q393" s="11" t="s">
        <v>8308</v>
      </c>
      <c r="R393" t="s">
        <v>8310</v>
      </c>
      <c r="S393" s="14">
        <f t="shared" si="27"/>
        <v>42009.973946759259</v>
      </c>
      <c r="T393" s="14">
        <f t="shared" si="28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5"/>
        <v>65</v>
      </c>
      <c r="P394">
        <f t="shared" si="26"/>
        <v>170.63</v>
      </c>
      <c r="Q394" s="11" t="s">
        <v>8313</v>
      </c>
      <c r="R394" t="s">
        <v>8314</v>
      </c>
      <c r="S394" s="14">
        <f t="shared" si="27"/>
        <v>41891.976388888892</v>
      </c>
      <c r="T394" s="14">
        <f t="shared" si="28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5"/>
        <v>28</v>
      </c>
      <c r="P395">
        <f t="shared" si="26"/>
        <v>370.95</v>
      </c>
      <c r="Q395" s="11" t="s">
        <v>8316</v>
      </c>
      <c r="R395" t="s">
        <v>8334</v>
      </c>
      <c r="S395" s="14">
        <f t="shared" si="27"/>
        <v>42694.98128472222</v>
      </c>
      <c r="T395" s="14">
        <f t="shared" si="28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5"/>
        <v>105</v>
      </c>
      <c r="P396">
        <f t="shared" si="26"/>
        <v>373.56</v>
      </c>
      <c r="Q396" s="11" t="s">
        <v>8308</v>
      </c>
      <c r="R396" t="s">
        <v>8340</v>
      </c>
      <c r="S396" s="14">
        <f t="shared" si="27"/>
        <v>42222.622766203705</v>
      </c>
      <c r="T396" s="14">
        <f t="shared" si="28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5"/>
        <v>104</v>
      </c>
      <c r="P397">
        <f t="shared" si="26"/>
        <v>64.930000000000007</v>
      </c>
      <c r="Q397" s="11" t="s">
        <v>8308</v>
      </c>
      <c r="R397" t="s">
        <v>8315</v>
      </c>
      <c r="S397" s="14">
        <f t="shared" si="27"/>
        <v>40998.051192129627</v>
      </c>
      <c r="T397" s="14">
        <f t="shared" si="28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5"/>
        <v>104</v>
      </c>
      <c r="P398">
        <f t="shared" si="26"/>
        <v>138.80000000000001</v>
      </c>
      <c r="Q398" s="11" t="s">
        <v>8321</v>
      </c>
      <c r="R398" t="s">
        <v>8322</v>
      </c>
      <c r="S398" s="14">
        <f t="shared" si="27"/>
        <v>40868.219814814816</v>
      </c>
      <c r="T398" s="14">
        <f t="shared" si="28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5"/>
        <v>104</v>
      </c>
      <c r="P399">
        <f t="shared" si="26"/>
        <v>266.08999999999997</v>
      </c>
      <c r="Q399" s="11" t="s">
        <v>8327</v>
      </c>
      <c r="R399" t="s">
        <v>8341</v>
      </c>
      <c r="S399" s="14">
        <f t="shared" si="27"/>
        <v>41943.791030092594</v>
      </c>
      <c r="T399" s="14">
        <f t="shared" si="28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5"/>
        <v>138</v>
      </c>
      <c r="P400">
        <f t="shared" si="26"/>
        <v>98.99</v>
      </c>
      <c r="Q400" s="11" t="s">
        <v>8327</v>
      </c>
      <c r="R400" t="s">
        <v>8331</v>
      </c>
      <c r="S400" s="14">
        <f t="shared" si="27"/>
        <v>41228.650196759263</v>
      </c>
      <c r="T400" s="14">
        <f t="shared" si="28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5"/>
        <v>106</v>
      </c>
      <c r="P401">
        <f t="shared" si="26"/>
        <v>206.31</v>
      </c>
      <c r="Q401" s="11" t="s">
        <v>8316</v>
      </c>
      <c r="R401" t="s">
        <v>8317</v>
      </c>
      <c r="S401" s="14">
        <f t="shared" si="27"/>
        <v>42152.640833333338</v>
      </c>
      <c r="T401" s="14">
        <f t="shared" si="28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5"/>
        <v>114</v>
      </c>
      <c r="P402">
        <f t="shared" si="26"/>
        <v>101.83</v>
      </c>
      <c r="Q402" s="11" t="s">
        <v>8321</v>
      </c>
      <c r="R402" t="s">
        <v>8322</v>
      </c>
      <c r="S402" s="14">
        <f t="shared" si="27"/>
        <v>40675.71</v>
      </c>
      <c r="T402" s="14">
        <f t="shared" si="28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5"/>
        <v>82</v>
      </c>
      <c r="P403">
        <f t="shared" si="26"/>
        <v>216.34</v>
      </c>
      <c r="Q403" s="11" t="s">
        <v>8308</v>
      </c>
      <c r="R403" t="s">
        <v>8310</v>
      </c>
      <c r="S403" s="14">
        <f t="shared" si="27"/>
        <v>42388.708645833336</v>
      </c>
      <c r="T403" s="14">
        <f t="shared" si="28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5"/>
        <v>111</v>
      </c>
      <c r="P404">
        <f t="shared" si="26"/>
        <v>97.11</v>
      </c>
      <c r="Q404" s="11" t="s">
        <v>8313</v>
      </c>
      <c r="R404" t="s">
        <v>8314</v>
      </c>
      <c r="S404" s="14">
        <f t="shared" si="27"/>
        <v>41786.614363425928</v>
      </c>
      <c r="T404" s="14">
        <f t="shared" si="28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5"/>
        <v>157</v>
      </c>
      <c r="P405">
        <f t="shared" si="26"/>
        <v>67.97</v>
      </c>
      <c r="Q405" s="11" t="s">
        <v>8316</v>
      </c>
      <c r="R405" t="s">
        <v>8317</v>
      </c>
      <c r="S405" s="14">
        <f t="shared" si="27"/>
        <v>41561.807349537034</v>
      </c>
      <c r="T405" s="14">
        <f t="shared" si="28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5"/>
        <v>109</v>
      </c>
      <c r="P406">
        <f t="shared" si="26"/>
        <v>99.16</v>
      </c>
      <c r="Q406" s="11" t="s">
        <v>8327</v>
      </c>
      <c r="R406" t="s">
        <v>8331</v>
      </c>
      <c r="S406" s="14">
        <f t="shared" si="27"/>
        <v>42445.823055555549</v>
      </c>
      <c r="T406" s="14">
        <f t="shared" si="28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5"/>
        <v>146</v>
      </c>
      <c r="P407">
        <f t="shared" si="26"/>
        <v>91.88</v>
      </c>
      <c r="Q407" s="11" t="s">
        <v>8313</v>
      </c>
      <c r="R407" t="s">
        <v>8314</v>
      </c>
      <c r="S407" s="14">
        <f t="shared" si="27"/>
        <v>42247.616400462968</v>
      </c>
      <c r="T407" s="14">
        <f t="shared" si="28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5"/>
        <v>102</v>
      </c>
      <c r="P408">
        <f>IFERROR(ROUND(E408/L408,2),0)</f>
        <v>177.09</v>
      </c>
      <c r="Q408" s="11" t="s">
        <v>8323</v>
      </c>
      <c r="R408" t="s">
        <v>8326</v>
      </c>
      <c r="S408" s="14">
        <f t="shared" si="27"/>
        <v>42602.576712962968</v>
      </c>
      <c r="T408" s="14">
        <f t="shared" si="28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5"/>
        <v>113</v>
      </c>
      <c r="P409">
        <f t="shared" si="26"/>
        <v>109.96</v>
      </c>
      <c r="Q409" s="11" t="s">
        <v>8327</v>
      </c>
      <c r="R409" t="s">
        <v>8341</v>
      </c>
      <c r="S409" s="14">
        <f t="shared" si="27"/>
        <v>41298.509965277779</v>
      </c>
      <c r="T409" s="14">
        <f t="shared" si="28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5"/>
        <v>101</v>
      </c>
      <c r="P410">
        <f t="shared" si="26"/>
        <v>168.78</v>
      </c>
      <c r="Q410" s="11" t="s">
        <v>8311</v>
      </c>
      <c r="R410" t="s">
        <v>8333</v>
      </c>
      <c r="S410" s="14">
        <f t="shared" si="27"/>
        <v>42382.74009259259</v>
      </c>
      <c r="T410" s="14">
        <f t="shared" si="28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5"/>
        <v>109</v>
      </c>
      <c r="P411">
        <f t="shared" si="26"/>
        <v>199.9</v>
      </c>
      <c r="Q411" s="11" t="s">
        <v>8321</v>
      </c>
      <c r="R411" t="s">
        <v>8332</v>
      </c>
      <c r="S411" s="14">
        <f t="shared" si="27"/>
        <v>41878.627187500002</v>
      </c>
      <c r="T411" s="14">
        <f t="shared" si="28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5"/>
        <v>101</v>
      </c>
      <c r="P412">
        <f t="shared" si="26"/>
        <v>141.75</v>
      </c>
      <c r="Q412" s="11" t="s">
        <v>8321</v>
      </c>
      <c r="R412" t="s">
        <v>8322</v>
      </c>
      <c r="S412" s="14">
        <f t="shared" si="27"/>
        <v>42089.72802083334</v>
      </c>
      <c r="T412" s="14">
        <f t="shared" si="28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5"/>
        <v>101</v>
      </c>
      <c r="P413">
        <f t="shared" si="26"/>
        <v>104.26</v>
      </c>
      <c r="Q413" s="11" t="s">
        <v>8321</v>
      </c>
      <c r="R413" t="s">
        <v>8322</v>
      </c>
      <c r="S413" s="14">
        <f t="shared" si="27"/>
        <v>40865.042256944449</v>
      </c>
      <c r="T413" s="14">
        <f t="shared" si="28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5"/>
        <v>101</v>
      </c>
      <c r="P414">
        <f>IFERROR(ROUND(E414/L414,2),0)</f>
        <v>182.91</v>
      </c>
      <c r="Q414" s="11" t="s">
        <v>8323</v>
      </c>
      <c r="R414" t="s">
        <v>8326</v>
      </c>
      <c r="S414" s="14">
        <f t="shared" si="27"/>
        <v>42702.917048611111</v>
      </c>
      <c r="T414" s="14">
        <f t="shared" si="28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5"/>
        <v>100</v>
      </c>
      <c r="P415">
        <f t="shared" si="26"/>
        <v>143.36000000000001</v>
      </c>
      <c r="Q415" s="11" t="s">
        <v>8311</v>
      </c>
      <c r="R415" t="s">
        <v>8333</v>
      </c>
      <c r="S415" s="14">
        <f t="shared" si="27"/>
        <v>42321.626296296294</v>
      </c>
      <c r="T415" s="14">
        <f t="shared" si="28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5"/>
        <v>100</v>
      </c>
      <c r="P416">
        <f t="shared" si="26"/>
        <v>417.33</v>
      </c>
      <c r="Q416" s="11" t="s">
        <v>8327</v>
      </c>
      <c r="R416" t="s">
        <v>8331</v>
      </c>
      <c r="S416" s="14">
        <f t="shared" si="27"/>
        <v>41736.899652777778</v>
      </c>
      <c r="T416" s="14">
        <f t="shared" si="28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5"/>
        <v>100</v>
      </c>
      <c r="P417">
        <f t="shared" si="26"/>
        <v>606.82000000000005</v>
      </c>
      <c r="Q417" s="11" t="s">
        <v>8321</v>
      </c>
      <c r="R417" t="s">
        <v>8332</v>
      </c>
      <c r="S417" s="14">
        <f t="shared" si="27"/>
        <v>42230.23583333334</v>
      </c>
      <c r="T417" s="14">
        <f t="shared" si="28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5"/>
        <v>100</v>
      </c>
      <c r="P418">
        <f>IFERROR(ROUND(E418/L418,2),0)</f>
        <v>168.25</v>
      </c>
      <c r="Q418" s="11" t="s">
        <v>8323</v>
      </c>
      <c r="R418" t="s">
        <v>8326</v>
      </c>
      <c r="S418" s="14">
        <f t="shared" si="27"/>
        <v>42050.983182870375</v>
      </c>
      <c r="T418" s="14">
        <f t="shared" si="28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5"/>
        <v>153</v>
      </c>
      <c r="P419">
        <f t="shared" si="26"/>
        <v>135.59</v>
      </c>
      <c r="Q419" s="11" t="s">
        <v>8316</v>
      </c>
      <c r="R419" t="s">
        <v>8317</v>
      </c>
      <c r="S419" s="14">
        <f t="shared" si="27"/>
        <v>42062.022118055553</v>
      </c>
      <c r="T419" s="14">
        <f t="shared" si="28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5"/>
        <v>142</v>
      </c>
      <c r="P420">
        <f t="shared" si="26"/>
        <v>117.51</v>
      </c>
      <c r="Q420" s="11" t="s">
        <v>8321</v>
      </c>
      <c r="R420" t="s">
        <v>8332</v>
      </c>
      <c r="S420" s="14">
        <f t="shared" si="27"/>
        <v>41971.639189814814</v>
      </c>
      <c r="T420" s="14">
        <f t="shared" si="28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5"/>
        <v>2</v>
      </c>
      <c r="P421">
        <f t="shared" si="26"/>
        <v>3304</v>
      </c>
      <c r="Q421" s="11" t="s">
        <v>8308</v>
      </c>
      <c r="R421" t="s">
        <v>8310</v>
      </c>
      <c r="S421" s="14">
        <f t="shared" si="27"/>
        <v>42749.059722222228</v>
      </c>
      <c r="T421" s="14">
        <f t="shared" si="28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5"/>
        <v>7</v>
      </c>
      <c r="P422">
        <f t="shared" si="26"/>
        <v>63.57</v>
      </c>
      <c r="Q422" s="11" t="s">
        <v>8316</v>
      </c>
      <c r="R422" t="s">
        <v>8334</v>
      </c>
      <c r="S422" s="14">
        <f t="shared" si="27"/>
        <v>41264.853865740741</v>
      </c>
      <c r="T422" s="14">
        <f t="shared" si="28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5"/>
        <v>40</v>
      </c>
      <c r="P423">
        <f t="shared" si="26"/>
        <v>99.86</v>
      </c>
      <c r="Q423" s="11" t="s">
        <v>8308</v>
      </c>
      <c r="R423" t="s">
        <v>8310</v>
      </c>
      <c r="S423" s="14">
        <f t="shared" si="27"/>
        <v>42662.613564814819</v>
      </c>
      <c r="T423" s="14">
        <f t="shared" si="28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5"/>
        <v>559</v>
      </c>
      <c r="P424">
        <f t="shared" si="26"/>
        <v>58.38</v>
      </c>
      <c r="Q424" s="11" t="s">
        <v>8313</v>
      </c>
      <c r="R424" t="s">
        <v>8314</v>
      </c>
      <c r="S424" s="14">
        <f t="shared" si="27"/>
        <v>42741.684479166666</v>
      </c>
      <c r="T424" s="14">
        <f t="shared" si="28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5"/>
        <v>108</v>
      </c>
      <c r="P425">
        <f t="shared" si="26"/>
        <v>60.82</v>
      </c>
      <c r="Q425" s="11" t="s">
        <v>8316</v>
      </c>
      <c r="R425" t="s">
        <v>8317</v>
      </c>
      <c r="S425" s="14">
        <f t="shared" si="27"/>
        <v>42381.79886574074</v>
      </c>
      <c r="T425" s="14">
        <f t="shared" si="28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5"/>
        <v>26</v>
      </c>
      <c r="P426">
        <f t="shared" si="26"/>
        <v>150.65</v>
      </c>
      <c r="Q426" s="11" t="s">
        <v>8308</v>
      </c>
      <c r="R426" t="s">
        <v>8310</v>
      </c>
      <c r="S426" s="14">
        <f t="shared" si="27"/>
        <v>41864.501516203702</v>
      </c>
      <c r="T426" s="14">
        <f t="shared" si="28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5"/>
        <v>39</v>
      </c>
      <c r="P427">
        <f t="shared" si="26"/>
        <v>113.63</v>
      </c>
      <c r="Q427" s="11" t="s">
        <v>8308</v>
      </c>
      <c r="R427" t="s">
        <v>8310</v>
      </c>
      <c r="S427" s="14">
        <f t="shared" si="27"/>
        <v>41993.174363425926</v>
      </c>
      <c r="T427" s="14">
        <f t="shared" si="28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5"/>
        <v>104</v>
      </c>
      <c r="P428">
        <f t="shared" si="26"/>
        <v>50.85</v>
      </c>
      <c r="Q428" s="11" t="s">
        <v>8316</v>
      </c>
      <c r="R428" t="s">
        <v>8317</v>
      </c>
      <c r="S428" s="14">
        <f t="shared" si="27"/>
        <v>42200.666261574079</v>
      </c>
      <c r="T428" s="14">
        <f t="shared" si="28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5"/>
        <v>193</v>
      </c>
      <c r="P429">
        <f t="shared" si="26"/>
        <v>63.05</v>
      </c>
      <c r="Q429" s="11" t="s">
        <v>8308</v>
      </c>
      <c r="R429" t="s">
        <v>8309</v>
      </c>
      <c r="S429" s="14">
        <f t="shared" si="27"/>
        <v>41742.780509259261</v>
      </c>
      <c r="T429" s="14">
        <f t="shared" si="28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5"/>
        <v>38</v>
      </c>
      <c r="P430">
        <f t="shared" si="26"/>
        <v>158.63999999999999</v>
      </c>
      <c r="Q430" s="11" t="s">
        <v>8308</v>
      </c>
      <c r="R430" t="s">
        <v>8310</v>
      </c>
      <c r="S430" s="14">
        <f t="shared" si="27"/>
        <v>42480.653611111105</v>
      </c>
      <c r="T430" s="14">
        <f t="shared" si="28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5"/>
        <v>101</v>
      </c>
      <c r="P431">
        <f t="shared" si="26"/>
        <v>135.66999999999999</v>
      </c>
      <c r="Q431" s="11" t="s">
        <v>8313</v>
      </c>
      <c r="R431" t="s">
        <v>8314</v>
      </c>
      <c r="S431" s="14">
        <f t="shared" si="27"/>
        <v>42052.628703703704</v>
      </c>
      <c r="T431" s="14">
        <f t="shared" si="28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5"/>
        <v>103</v>
      </c>
      <c r="P432">
        <f t="shared" si="26"/>
        <v>91.48</v>
      </c>
      <c r="Q432" s="11" t="s">
        <v>8321</v>
      </c>
      <c r="R432" t="s">
        <v>8322</v>
      </c>
      <c r="S432" s="14">
        <f t="shared" si="27"/>
        <v>41529.063252314816</v>
      </c>
      <c r="T432" s="14">
        <f t="shared" si="28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5"/>
        <v>126</v>
      </c>
      <c r="P433">
        <f t="shared" si="26"/>
        <v>190.45</v>
      </c>
      <c r="Q433" s="11" t="s">
        <v>8308</v>
      </c>
      <c r="R433" t="s">
        <v>8310</v>
      </c>
      <c r="S433" s="14">
        <f t="shared" si="27"/>
        <v>42331.84574074074</v>
      </c>
      <c r="T433" s="14">
        <f t="shared" si="28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5"/>
        <v>377</v>
      </c>
      <c r="P434">
        <f t="shared" si="26"/>
        <v>65</v>
      </c>
      <c r="Q434" s="11" t="s">
        <v>8316</v>
      </c>
      <c r="R434" t="s">
        <v>8317</v>
      </c>
      <c r="S434" s="14">
        <f t="shared" si="27"/>
        <v>42647.818819444445</v>
      </c>
      <c r="T434" s="14">
        <f t="shared" si="28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5"/>
        <v>1867</v>
      </c>
      <c r="P435">
        <f t="shared" si="26"/>
        <v>90.64</v>
      </c>
      <c r="Q435" s="11" t="s">
        <v>8316</v>
      </c>
      <c r="R435" t="s">
        <v>8317</v>
      </c>
      <c r="S435" s="14">
        <f t="shared" si="27"/>
        <v>42702.804814814815</v>
      </c>
      <c r="T435" s="14">
        <f t="shared" si="28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5"/>
        <v>101</v>
      </c>
      <c r="P436">
        <f t="shared" si="26"/>
        <v>90.62</v>
      </c>
      <c r="Q436" s="11" t="s">
        <v>8321</v>
      </c>
      <c r="R436" t="s">
        <v>8322</v>
      </c>
      <c r="S436" s="14">
        <f t="shared" si="27"/>
        <v>40763.717256944445</v>
      </c>
      <c r="T436" s="14">
        <f t="shared" si="28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5"/>
        <v>104</v>
      </c>
      <c r="P437">
        <f>IFERROR(ROUND(E437/L437,2),0)</f>
        <v>125.98</v>
      </c>
      <c r="Q437" s="11" t="s">
        <v>8323</v>
      </c>
      <c r="R437" t="s">
        <v>8324</v>
      </c>
      <c r="S437" s="14">
        <f t="shared" si="27"/>
        <v>42465.596585648149</v>
      </c>
      <c r="T437" s="14">
        <f t="shared" si="28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5"/>
        <v>103</v>
      </c>
      <c r="P438">
        <f t="shared" si="26"/>
        <v>111.53</v>
      </c>
      <c r="Q438" s="11" t="s">
        <v>8313</v>
      </c>
      <c r="R438" t="s">
        <v>8314</v>
      </c>
      <c r="S438" s="14">
        <f t="shared" si="27"/>
        <v>41955.857789351852</v>
      </c>
      <c r="T438" s="14">
        <f t="shared" si="28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5"/>
        <v>124</v>
      </c>
      <c r="P439">
        <f t="shared" si="26"/>
        <v>67.67</v>
      </c>
      <c r="Q439" s="11" t="s">
        <v>8327</v>
      </c>
      <c r="R439" t="s">
        <v>8331</v>
      </c>
      <c r="S439" s="14">
        <f t="shared" si="27"/>
        <v>41586.475173611114</v>
      </c>
      <c r="T439" s="14">
        <f t="shared" si="28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5"/>
        <v>109</v>
      </c>
      <c r="P440">
        <f t="shared" si="26"/>
        <v>159.24</v>
      </c>
      <c r="Q440" s="11" t="s">
        <v>8313</v>
      </c>
      <c r="R440" t="s">
        <v>8314</v>
      </c>
      <c r="S440" s="14">
        <f t="shared" si="27"/>
        <v>42619.466342592597</v>
      </c>
      <c r="T440" s="14">
        <f t="shared" si="28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5"/>
        <v>101</v>
      </c>
      <c r="P441">
        <f t="shared" si="26"/>
        <v>109.11</v>
      </c>
      <c r="Q441" s="11" t="s">
        <v>8327</v>
      </c>
      <c r="R441" t="s">
        <v>8328</v>
      </c>
      <c r="S441" s="14">
        <f t="shared" si="27"/>
        <v>41834.695277777777</v>
      </c>
      <c r="T441" s="14">
        <f t="shared" si="28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5"/>
        <v>121</v>
      </c>
      <c r="P442">
        <f>IFERROR(ROUND(E442/L442,2),0)</f>
        <v>80.459999999999994</v>
      </c>
      <c r="Q442" s="11" t="s">
        <v>8323</v>
      </c>
      <c r="R442" t="s">
        <v>8324</v>
      </c>
      <c r="S442" s="14">
        <f t="shared" si="27"/>
        <v>41758.833564814813</v>
      </c>
      <c r="T442" s="14">
        <f t="shared" si="28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5"/>
        <v>103</v>
      </c>
      <c r="P443">
        <f t="shared" si="26"/>
        <v>174.04</v>
      </c>
      <c r="Q443" s="11" t="s">
        <v>8308</v>
      </c>
      <c r="R443" t="s">
        <v>8340</v>
      </c>
      <c r="S443" s="14">
        <f t="shared" si="27"/>
        <v>42313.02542824074</v>
      </c>
      <c r="T443" s="14">
        <f t="shared" si="28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5"/>
        <v>139</v>
      </c>
      <c r="P444">
        <f t="shared" si="26"/>
        <v>65.760000000000005</v>
      </c>
      <c r="Q444" s="11" t="s">
        <v>8321</v>
      </c>
      <c r="R444" t="s">
        <v>8322</v>
      </c>
      <c r="S444" s="14">
        <f t="shared" si="27"/>
        <v>41319.769293981481</v>
      </c>
      <c r="T444" s="14">
        <f t="shared" si="28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5"/>
        <v>278</v>
      </c>
      <c r="P445">
        <f t="shared" si="26"/>
        <v>67.16</v>
      </c>
      <c r="Q445" s="11" t="s">
        <v>8313</v>
      </c>
      <c r="R445" t="s">
        <v>8314</v>
      </c>
      <c r="S445" s="14">
        <f t="shared" si="27"/>
        <v>41772.657685185186</v>
      </c>
      <c r="T445" s="14">
        <f t="shared" si="28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5"/>
        <v>224</v>
      </c>
      <c r="P446">
        <f t="shared" si="26"/>
        <v>58.93</v>
      </c>
      <c r="Q446" s="11" t="s">
        <v>8308</v>
      </c>
      <c r="R446" t="s">
        <v>8315</v>
      </c>
      <c r="S446" s="14">
        <f t="shared" si="27"/>
        <v>42767.801712962959</v>
      </c>
      <c r="T446" s="14">
        <f t="shared" si="28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5"/>
        <v>179</v>
      </c>
      <c r="P447">
        <f t="shared" si="26"/>
        <v>73.34</v>
      </c>
      <c r="Q447" s="11" t="s">
        <v>8321</v>
      </c>
      <c r="R447" t="s">
        <v>8322</v>
      </c>
      <c r="S447" s="14">
        <f t="shared" si="27"/>
        <v>40469.225231481483</v>
      </c>
      <c r="T447" s="14">
        <f t="shared" si="28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5"/>
        <v>123</v>
      </c>
      <c r="P448">
        <f t="shared" si="26"/>
        <v>99.86</v>
      </c>
      <c r="Q448" s="11" t="s">
        <v>8321</v>
      </c>
      <c r="R448" t="s">
        <v>8322</v>
      </c>
      <c r="S448" s="14">
        <f t="shared" si="27"/>
        <v>42114.944328703699</v>
      </c>
      <c r="T448" s="14">
        <f t="shared" si="28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5"/>
        <v>105</v>
      </c>
      <c r="P449">
        <f t="shared" si="26"/>
        <v>80.2</v>
      </c>
      <c r="Q449" s="11" t="s">
        <v>8321</v>
      </c>
      <c r="R449" t="s">
        <v>8322</v>
      </c>
      <c r="S449" s="14">
        <f t="shared" si="27"/>
        <v>40357.227939814817</v>
      </c>
      <c r="T449" s="14">
        <f t="shared" si="28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9">ROUND(E450/D450*100,0)</f>
        <v>355</v>
      </c>
      <c r="P450">
        <f t="shared" si="26"/>
        <v>89.1</v>
      </c>
      <c r="Q450" s="11" t="s">
        <v>8308</v>
      </c>
      <c r="R450" t="s">
        <v>8315</v>
      </c>
      <c r="S450" s="14">
        <f t="shared" si="27"/>
        <v>41667.823287037041</v>
      </c>
      <c r="T450" s="14">
        <f t="shared" si="28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9"/>
        <v>118</v>
      </c>
      <c r="P451">
        <f t="shared" ref="P451:P514" si="30">IFERROR(ROUND(E451/L451,2),0)</f>
        <v>180.41</v>
      </c>
      <c r="Q451" s="11" t="s">
        <v>8313</v>
      </c>
      <c r="R451" t="s">
        <v>8314</v>
      </c>
      <c r="S451" s="14">
        <f t="shared" ref="S451:S514" si="31">(((J451/60)/60)/24)+DATE(1970,1,1)</f>
        <v>41939.00712962963</v>
      </c>
      <c r="T451" s="14">
        <f t="shared" ref="T451:T514" si="32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9"/>
        <v>70</v>
      </c>
      <c r="P452">
        <f t="shared" si="30"/>
        <v>382.39</v>
      </c>
      <c r="Q452" s="11" t="s">
        <v>8308</v>
      </c>
      <c r="R452" t="s">
        <v>8310</v>
      </c>
      <c r="S452" s="14">
        <f t="shared" si="31"/>
        <v>42612.624039351853</v>
      </c>
      <c r="T452" s="14">
        <f t="shared" si="32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9"/>
        <v>25</v>
      </c>
      <c r="P453">
        <f t="shared" si="30"/>
        <v>89.6</v>
      </c>
      <c r="Q453" s="11" t="s">
        <v>8308</v>
      </c>
      <c r="R453" t="s">
        <v>8310</v>
      </c>
      <c r="S453" s="14">
        <f t="shared" si="31"/>
        <v>42652.964907407411</v>
      </c>
      <c r="T453" s="14">
        <f t="shared" si="32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9"/>
        <v>117</v>
      </c>
      <c r="P454">
        <f t="shared" si="30"/>
        <v>133.93</v>
      </c>
      <c r="Q454" s="11" t="s">
        <v>8327</v>
      </c>
      <c r="R454" t="s">
        <v>8331</v>
      </c>
      <c r="S454" s="14">
        <f t="shared" si="31"/>
        <v>42081.77143518519</v>
      </c>
      <c r="T454" s="14">
        <f t="shared" si="32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9"/>
        <v>100</v>
      </c>
      <c r="P455">
        <f t="shared" si="30"/>
        <v>224.13</v>
      </c>
      <c r="Q455" s="11" t="s">
        <v>8327</v>
      </c>
      <c r="R455" t="s">
        <v>8331</v>
      </c>
      <c r="S455" s="14">
        <f t="shared" si="31"/>
        <v>42093.922048611115</v>
      </c>
      <c r="T455" s="14">
        <f t="shared" si="32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9"/>
        <v>116</v>
      </c>
      <c r="P456">
        <f>IFERROR(ROUND(E456/L456,2),0)</f>
        <v>71.489999999999995</v>
      </c>
      <c r="Q456" s="11" t="s">
        <v>8323</v>
      </c>
      <c r="R456" t="s">
        <v>8326</v>
      </c>
      <c r="S456" s="14">
        <f t="shared" si="31"/>
        <v>41835.666354166664</v>
      </c>
      <c r="T456" s="14">
        <f t="shared" si="32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9"/>
        <v>116</v>
      </c>
      <c r="P457">
        <f t="shared" si="30"/>
        <v>116.86</v>
      </c>
      <c r="Q457" s="11" t="s">
        <v>8321</v>
      </c>
      <c r="R457" t="s">
        <v>8322</v>
      </c>
      <c r="S457" s="14">
        <f t="shared" si="31"/>
        <v>40987.688333333332</v>
      </c>
      <c r="T457" s="14">
        <f t="shared" si="32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9"/>
        <v>104</v>
      </c>
      <c r="P458">
        <f t="shared" si="30"/>
        <v>123.38</v>
      </c>
      <c r="Q458" s="11" t="s">
        <v>8313</v>
      </c>
      <c r="R458" t="s">
        <v>8314</v>
      </c>
      <c r="S458" s="14">
        <f t="shared" si="31"/>
        <v>42430.430243055554</v>
      </c>
      <c r="T458" s="14">
        <f t="shared" si="32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9"/>
        <v>116</v>
      </c>
      <c r="P459">
        <f t="shared" si="30"/>
        <v>152.54</v>
      </c>
      <c r="Q459" s="11" t="s">
        <v>8327</v>
      </c>
      <c r="R459" t="s">
        <v>8328</v>
      </c>
      <c r="S459" s="14">
        <f t="shared" si="31"/>
        <v>41426.259618055556</v>
      </c>
      <c r="T459" s="14">
        <f t="shared" si="32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9"/>
        <v>145</v>
      </c>
      <c r="P460">
        <f t="shared" si="30"/>
        <v>70.53</v>
      </c>
      <c r="Q460" s="11" t="s">
        <v>8327</v>
      </c>
      <c r="R460" t="s">
        <v>8328</v>
      </c>
      <c r="S460" s="14">
        <f t="shared" si="31"/>
        <v>41228.786203703705</v>
      </c>
      <c r="T460" s="14">
        <f t="shared" si="32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9"/>
        <v>182</v>
      </c>
      <c r="P461">
        <f t="shared" si="30"/>
        <v>143.97999999999999</v>
      </c>
      <c r="Q461" s="11" t="s">
        <v>8308</v>
      </c>
      <c r="R461" t="s">
        <v>8309</v>
      </c>
      <c r="S461" s="14">
        <f t="shared" si="31"/>
        <v>42654.525775462964</v>
      </c>
      <c r="T461" s="14">
        <f t="shared" si="32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9"/>
        <v>108</v>
      </c>
      <c r="P462">
        <f t="shared" si="30"/>
        <v>69.599999999999994</v>
      </c>
      <c r="Q462" s="11" t="s">
        <v>8311</v>
      </c>
      <c r="R462" t="s">
        <v>8312</v>
      </c>
      <c r="S462" s="14">
        <f t="shared" si="31"/>
        <v>42340.172060185185</v>
      </c>
      <c r="T462" s="14">
        <f t="shared" si="32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9"/>
        <v>172</v>
      </c>
      <c r="P463">
        <f t="shared" si="30"/>
        <v>58.42</v>
      </c>
      <c r="Q463" s="11" t="s">
        <v>8308</v>
      </c>
      <c r="R463" t="s">
        <v>8315</v>
      </c>
      <c r="S463" s="14">
        <f t="shared" si="31"/>
        <v>41982.143171296295</v>
      </c>
      <c r="T463" s="14">
        <f t="shared" si="32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9"/>
        <v>107</v>
      </c>
      <c r="P464">
        <f t="shared" si="30"/>
        <v>89.9</v>
      </c>
      <c r="Q464" s="11" t="s">
        <v>8327</v>
      </c>
      <c r="R464" t="s">
        <v>8328</v>
      </c>
      <c r="S464" s="14">
        <f t="shared" si="31"/>
        <v>41135.175694444442</v>
      </c>
      <c r="T464" s="14">
        <f t="shared" si="32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9"/>
        <v>11</v>
      </c>
      <c r="P465">
        <f t="shared" si="30"/>
        <v>112.86</v>
      </c>
      <c r="Q465" s="11" t="s">
        <v>8308</v>
      </c>
      <c r="R465" t="s">
        <v>8315</v>
      </c>
      <c r="S465" s="14">
        <f t="shared" si="31"/>
        <v>42767.688518518517</v>
      </c>
      <c r="T465" s="14">
        <f t="shared" si="32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9"/>
        <v>114</v>
      </c>
      <c r="P466">
        <f t="shared" si="30"/>
        <v>108.01</v>
      </c>
      <c r="Q466" s="11" t="s">
        <v>8321</v>
      </c>
      <c r="R466" t="s">
        <v>8322</v>
      </c>
      <c r="S466" s="14">
        <f t="shared" si="31"/>
        <v>41950.923576388886</v>
      </c>
      <c r="T466" s="14">
        <f t="shared" si="32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9"/>
        <v>170</v>
      </c>
      <c r="P467">
        <f t="shared" si="30"/>
        <v>90.58</v>
      </c>
      <c r="Q467" s="11" t="s">
        <v>8321</v>
      </c>
      <c r="R467" t="s">
        <v>8322</v>
      </c>
      <c r="S467" s="14">
        <f t="shared" si="31"/>
        <v>42261.500243055561</v>
      </c>
      <c r="T467" s="14">
        <f t="shared" si="32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9"/>
        <v>6</v>
      </c>
      <c r="P468">
        <f t="shared" si="30"/>
        <v>182.62</v>
      </c>
      <c r="Q468" s="11" t="s">
        <v>8308</v>
      </c>
      <c r="R468" t="s">
        <v>8310</v>
      </c>
      <c r="S468" s="14">
        <f t="shared" si="31"/>
        <v>42586.295138888891</v>
      </c>
      <c r="T468" s="14">
        <f t="shared" si="32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9"/>
        <v>674</v>
      </c>
      <c r="P469">
        <f t="shared" si="30"/>
        <v>70.849999999999994</v>
      </c>
      <c r="Q469" s="11" t="s">
        <v>8308</v>
      </c>
      <c r="R469" t="s">
        <v>8309</v>
      </c>
      <c r="S469" s="14">
        <f t="shared" si="31"/>
        <v>41201.012083333335</v>
      </c>
      <c r="T469" s="14">
        <f t="shared" si="32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9"/>
        <v>140</v>
      </c>
      <c r="P470">
        <f t="shared" si="30"/>
        <v>95.49</v>
      </c>
      <c r="Q470" s="11" t="s">
        <v>8308</v>
      </c>
      <c r="R470" t="s">
        <v>8309</v>
      </c>
      <c r="S470" s="14">
        <f t="shared" si="31"/>
        <v>41944.83898148148</v>
      </c>
      <c r="T470" s="14">
        <f t="shared" si="32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9"/>
        <v>102</v>
      </c>
      <c r="P471">
        <f t="shared" si="30"/>
        <v>165.35</v>
      </c>
      <c r="Q471" s="11" t="s">
        <v>8313</v>
      </c>
      <c r="R471" t="s">
        <v>8314</v>
      </c>
      <c r="S471" s="14">
        <f t="shared" si="31"/>
        <v>42125.614895833336</v>
      </c>
      <c r="T471" s="14">
        <f t="shared" si="32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9"/>
        <v>111</v>
      </c>
      <c r="P472">
        <f t="shared" si="30"/>
        <v>127.98</v>
      </c>
      <c r="Q472" s="11" t="s">
        <v>8327</v>
      </c>
      <c r="R472" t="s">
        <v>8331</v>
      </c>
      <c r="S472" s="14">
        <f t="shared" si="31"/>
        <v>40513.757569444446</v>
      </c>
      <c r="T472" s="14">
        <f t="shared" si="32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9"/>
        <v>104</v>
      </c>
      <c r="P473">
        <f t="shared" si="30"/>
        <v>48.04</v>
      </c>
      <c r="Q473" s="11" t="s">
        <v>8313</v>
      </c>
      <c r="R473" t="s">
        <v>8314</v>
      </c>
      <c r="S473" s="14">
        <f t="shared" si="31"/>
        <v>42414.44332175926</v>
      </c>
      <c r="T473" s="14">
        <f t="shared" si="32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9"/>
        <v>110</v>
      </c>
      <c r="P474">
        <f t="shared" si="30"/>
        <v>70</v>
      </c>
      <c r="Q474" s="11" t="s">
        <v>8321</v>
      </c>
      <c r="R474" t="s">
        <v>8322</v>
      </c>
      <c r="S474" s="14">
        <f t="shared" si="31"/>
        <v>42559.755671296298</v>
      </c>
      <c r="T474" s="14">
        <f t="shared" si="32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9"/>
        <v>110</v>
      </c>
      <c r="P475">
        <f t="shared" si="30"/>
        <v>128.91</v>
      </c>
      <c r="Q475" s="11" t="s">
        <v>8323</v>
      </c>
      <c r="R475" t="s">
        <v>8324</v>
      </c>
      <c r="S475" s="14">
        <f t="shared" si="31"/>
        <v>42083.070590277777</v>
      </c>
      <c r="T475" s="14">
        <f t="shared" si="32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9"/>
        <v>110</v>
      </c>
      <c r="P476">
        <f t="shared" si="30"/>
        <v>99.79</v>
      </c>
      <c r="Q476" s="11" t="s">
        <v>8323</v>
      </c>
      <c r="R476" t="s">
        <v>8326</v>
      </c>
      <c r="S476" s="14">
        <f t="shared" si="31"/>
        <v>42290.61855324074</v>
      </c>
      <c r="T476" s="14">
        <f t="shared" si="32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9"/>
        <v>109</v>
      </c>
      <c r="P477">
        <f t="shared" si="30"/>
        <v>121.28</v>
      </c>
      <c r="Q477" s="11" t="s">
        <v>8321</v>
      </c>
      <c r="R477" t="s">
        <v>8322</v>
      </c>
      <c r="S477" s="14">
        <f t="shared" si="31"/>
        <v>41313.816249999996</v>
      </c>
      <c r="T477" s="14">
        <f t="shared" si="32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9"/>
        <v>109</v>
      </c>
      <c r="P478">
        <f>IFERROR(ROUND(E478/L478,2),0)</f>
        <v>139.24</v>
      </c>
      <c r="Q478" s="11" t="s">
        <v>8323</v>
      </c>
      <c r="R478" t="s">
        <v>8326</v>
      </c>
      <c r="S478" s="14">
        <f t="shared" si="31"/>
        <v>42780.825706018513</v>
      </c>
      <c r="T478" s="14">
        <f t="shared" si="32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9"/>
        <v>108</v>
      </c>
      <c r="P479">
        <f t="shared" si="30"/>
        <v>90.18</v>
      </c>
      <c r="Q479" s="11" t="s">
        <v>8308</v>
      </c>
      <c r="R479" t="s">
        <v>8309</v>
      </c>
      <c r="S479" s="14">
        <f t="shared" si="31"/>
        <v>42138.684189814812</v>
      </c>
      <c r="T479" s="14">
        <f t="shared" si="32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9"/>
        <v>295</v>
      </c>
      <c r="P480">
        <f t="shared" si="30"/>
        <v>92.1</v>
      </c>
      <c r="Q480" s="11" t="s">
        <v>8327</v>
      </c>
      <c r="R480" t="s">
        <v>8331</v>
      </c>
      <c r="S480" s="14">
        <f t="shared" si="31"/>
        <v>40587.085532407407</v>
      </c>
      <c r="T480" s="14">
        <f t="shared" si="32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9"/>
        <v>108</v>
      </c>
      <c r="P481">
        <f t="shared" si="30"/>
        <v>462.86</v>
      </c>
      <c r="Q481" s="11" t="s">
        <v>8313</v>
      </c>
      <c r="R481" t="s">
        <v>8314</v>
      </c>
      <c r="S481" s="14">
        <f t="shared" si="31"/>
        <v>42420.74962962963</v>
      </c>
      <c r="T481" s="14">
        <f t="shared" si="32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9"/>
        <v>101</v>
      </c>
      <c r="P482">
        <f t="shared" si="30"/>
        <v>39.92</v>
      </c>
      <c r="Q482" s="11" t="s">
        <v>8313</v>
      </c>
      <c r="R482" t="s">
        <v>8314</v>
      </c>
      <c r="S482" s="14">
        <f t="shared" si="31"/>
        <v>41809.385162037033</v>
      </c>
      <c r="T482" s="14">
        <f t="shared" si="32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9"/>
        <v>108</v>
      </c>
      <c r="P483">
        <f t="shared" si="30"/>
        <v>117.85</v>
      </c>
      <c r="Q483" s="11" t="s">
        <v>8321</v>
      </c>
      <c r="R483" t="s">
        <v>8322</v>
      </c>
      <c r="S483" s="14">
        <f t="shared" si="31"/>
        <v>41354.708460648151</v>
      </c>
      <c r="T483" s="14">
        <f t="shared" si="32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9"/>
        <v>107</v>
      </c>
      <c r="P484">
        <f t="shared" si="30"/>
        <v>81.63</v>
      </c>
      <c r="Q484" s="11" t="s">
        <v>8321</v>
      </c>
      <c r="R484" t="s">
        <v>8322</v>
      </c>
      <c r="S484" s="14">
        <f t="shared" si="31"/>
        <v>41082.564884259256</v>
      </c>
      <c r="T484" s="14">
        <f t="shared" si="32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9"/>
        <v>114</v>
      </c>
      <c r="P485">
        <f t="shared" si="30"/>
        <v>68.11</v>
      </c>
      <c r="Q485" s="11" t="s">
        <v>8316</v>
      </c>
      <c r="R485" t="s">
        <v>8317</v>
      </c>
      <c r="S485" s="14">
        <f t="shared" si="31"/>
        <v>42675.487291666665</v>
      </c>
      <c r="T485" s="14">
        <f t="shared" si="32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9"/>
        <v>159</v>
      </c>
      <c r="P486">
        <f t="shared" si="30"/>
        <v>77.33</v>
      </c>
      <c r="Q486" s="11" t="s">
        <v>8308</v>
      </c>
      <c r="R486" t="s">
        <v>8340</v>
      </c>
      <c r="S486" s="14">
        <f t="shared" si="31"/>
        <v>42235.764340277776</v>
      </c>
      <c r="T486" s="14">
        <f t="shared" si="32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9"/>
        <v>106</v>
      </c>
      <c r="P487">
        <f t="shared" si="30"/>
        <v>38.54</v>
      </c>
      <c r="Q487" s="11" t="s">
        <v>8327</v>
      </c>
      <c r="R487" t="s">
        <v>8331</v>
      </c>
      <c r="S487" s="14">
        <f t="shared" si="31"/>
        <v>41121.561886574076</v>
      </c>
      <c r="T487" s="14">
        <f t="shared" si="32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9"/>
        <v>636</v>
      </c>
      <c r="P488">
        <f t="shared" si="30"/>
        <v>94.1</v>
      </c>
      <c r="Q488" s="11" t="s">
        <v>8316</v>
      </c>
      <c r="R488" t="s">
        <v>8317</v>
      </c>
      <c r="S488" s="14">
        <f t="shared" si="31"/>
        <v>42505.936678240745</v>
      </c>
      <c r="T488" s="14">
        <f t="shared" si="32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9"/>
        <v>40</v>
      </c>
      <c r="P489">
        <f t="shared" si="30"/>
        <v>152.41</v>
      </c>
      <c r="Q489" s="11" t="s">
        <v>8308</v>
      </c>
      <c r="R489" t="s">
        <v>8310</v>
      </c>
      <c r="S489" s="14">
        <f t="shared" si="31"/>
        <v>42747.194502314815</v>
      </c>
      <c r="T489" s="14">
        <f t="shared" si="32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9"/>
        <v>105</v>
      </c>
      <c r="P490">
        <f t="shared" si="30"/>
        <v>205.3</v>
      </c>
      <c r="Q490" s="11" t="s">
        <v>8308</v>
      </c>
      <c r="R490" t="s">
        <v>8315</v>
      </c>
      <c r="S490" s="14">
        <f t="shared" si="31"/>
        <v>42279.792372685188</v>
      </c>
      <c r="T490" s="14">
        <f t="shared" si="32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9"/>
        <v>105</v>
      </c>
      <c r="P491">
        <f>IFERROR(ROUND(E491/L491,2),0)</f>
        <v>63.23</v>
      </c>
      <c r="Q491" s="11" t="s">
        <v>8323</v>
      </c>
      <c r="R491" t="s">
        <v>8324</v>
      </c>
      <c r="S491" s="14">
        <f t="shared" si="31"/>
        <v>42724.665173611109</v>
      </c>
      <c r="T491" s="14">
        <f t="shared" si="32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9"/>
        <v>524</v>
      </c>
      <c r="P492">
        <f t="shared" si="30"/>
        <v>44.17</v>
      </c>
      <c r="Q492" s="11" t="s">
        <v>8316</v>
      </c>
      <c r="R492" t="s">
        <v>8317</v>
      </c>
      <c r="S492" s="14">
        <f t="shared" si="31"/>
        <v>41879.900752314818</v>
      </c>
      <c r="T492" s="14">
        <f t="shared" si="32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9"/>
        <v>105</v>
      </c>
      <c r="P493">
        <f t="shared" si="30"/>
        <v>67.77</v>
      </c>
      <c r="Q493" s="11" t="s">
        <v>8321</v>
      </c>
      <c r="R493" t="s">
        <v>8322</v>
      </c>
      <c r="S493" s="14">
        <f t="shared" si="31"/>
        <v>41550.456412037034</v>
      </c>
      <c r="T493" s="14">
        <f t="shared" si="32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9"/>
        <v>101</v>
      </c>
      <c r="P494">
        <f t="shared" si="30"/>
        <v>54.91</v>
      </c>
      <c r="Q494" s="11" t="s">
        <v>8323</v>
      </c>
      <c r="R494" t="s">
        <v>8326</v>
      </c>
      <c r="S494" s="14">
        <f t="shared" si="31"/>
        <v>42400.704537037032</v>
      </c>
      <c r="T494" s="14">
        <f t="shared" si="32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9"/>
        <v>105</v>
      </c>
      <c r="P495">
        <f t="shared" si="30"/>
        <v>327.08</v>
      </c>
      <c r="Q495" s="11" t="s">
        <v>8323</v>
      </c>
      <c r="R495" t="s">
        <v>8326</v>
      </c>
      <c r="S495" s="14">
        <f t="shared" si="31"/>
        <v>42270.810995370368</v>
      </c>
      <c r="T495" s="14">
        <f t="shared" si="32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9"/>
        <v>157</v>
      </c>
      <c r="P496">
        <f t="shared" si="30"/>
        <v>146.69</v>
      </c>
      <c r="Q496" s="11" t="s">
        <v>8323</v>
      </c>
      <c r="R496" t="s">
        <v>8324</v>
      </c>
      <c r="S496" s="14">
        <f t="shared" si="31"/>
        <v>42146.836215277777</v>
      </c>
      <c r="T496" s="14">
        <f t="shared" si="32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9"/>
        <v>105</v>
      </c>
      <c r="P497">
        <f t="shared" si="30"/>
        <v>89.59</v>
      </c>
      <c r="Q497" s="11" t="s">
        <v>8323</v>
      </c>
      <c r="R497" t="s">
        <v>8326</v>
      </c>
      <c r="S497" s="14">
        <f t="shared" si="31"/>
        <v>42696.624444444446</v>
      </c>
      <c r="T497" s="14">
        <f t="shared" si="32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9"/>
        <v>157</v>
      </c>
      <c r="P498">
        <f t="shared" si="30"/>
        <v>36.97</v>
      </c>
      <c r="Q498" s="11" t="s">
        <v>8308</v>
      </c>
      <c r="R498" t="s">
        <v>8309</v>
      </c>
      <c r="S498" s="14">
        <f t="shared" si="31"/>
        <v>41871.845601851855</v>
      </c>
      <c r="T498" s="14">
        <f t="shared" si="32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9"/>
        <v>112</v>
      </c>
      <c r="P499">
        <f t="shared" si="30"/>
        <v>75.98</v>
      </c>
      <c r="Q499" s="11" t="s">
        <v>8313</v>
      </c>
      <c r="R499" t="s">
        <v>8314</v>
      </c>
      <c r="S499" s="14">
        <f t="shared" si="31"/>
        <v>42296.583379629628</v>
      </c>
      <c r="T499" s="14">
        <f t="shared" si="32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9"/>
        <v>112</v>
      </c>
      <c r="P500">
        <f t="shared" si="30"/>
        <v>85.05</v>
      </c>
      <c r="Q500" s="11" t="s">
        <v>8327</v>
      </c>
      <c r="R500" t="s">
        <v>8331</v>
      </c>
      <c r="S500" s="14">
        <f t="shared" si="31"/>
        <v>40963.613032407404</v>
      </c>
      <c r="T500" s="14">
        <f t="shared" si="32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9"/>
        <v>104</v>
      </c>
      <c r="P501">
        <f t="shared" si="30"/>
        <v>78.03</v>
      </c>
      <c r="Q501" s="11" t="s">
        <v>8327</v>
      </c>
      <c r="R501" t="s">
        <v>8328</v>
      </c>
      <c r="S501" s="14">
        <f t="shared" si="31"/>
        <v>40079.725115740745</v>
      </c>
      <c r="T501" s="14">
        <f t="shared" si="32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9"/>
        <v>104</v>
      </c>
      <c r="P502">
        <f>IFERROR(ROUND(E502/L502,2),0)</f>
        <v>135.63</v>
      </c>
      <c r="Q502" s="11" t="s">
        <v>8323</v>
      </c>
      <c r="R502" t="s">
        <v>8335</v>
      </c>
      <c r="S502" s="14">
        <f t="shared" si="31"/>
        <v>42425.735416666663</v>
      </c>
      <c r="T502" s="14">
        <f t="shared" si="32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9"/>
        <v>104</v>
      </c>
      <c r="P503">
        <f t="shared" si="30"/>
        <v>239.94</v>
      </c>
      <c r="Q503" s="11" t="s">
        <v>8321</v>
      </c>
      <c r="R503" t="s">
        <v>8322</v>
      </c>
      <c r="S503" s="14">
        <f t="shared" si="31"/>
        <v>41668.606469907405</v>
      </c>
      <c r="T503" s="14">
        <f t="shared" si="32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9"/>
        <v>156</v>
      </c>
      <c r="P504">
        <f t="shared" si="30"/>
        <v>117.23</v>
      </c>
      <c r="Q504" s="11" t="s">
        <v>8327</v>
      </c>
      <c r="R504" t="s">
        <v>8331</v>
      </c>
      <c r="S504" s="14">
        <f t="shared" si="31"/>
        <v>41164.859502314815</v>
      </c>
      <c r="T504" s="14">
        <f t="shared" si="32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9"/>
        <v>104</v>
      </c>
      <c r="P505">
        <f t="shared" si="30"/>
        <v>111.18</v>
      </c>
      <c r="Q505" s="11" t="s">
        <v>8313</v>
      </c>
      <c r="R505" t="s">
        <v>8314</v>
      </c>
      <c r="S505" s="14">
        <f t="shared" si="31"/>
        <v>42211.628611111111</v>
      </c>
      <c r="T505" s="14">
        <f t="shared" si="32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9"/>
        <v>104</v>
      </c>
      <c r="P506">
        <f>IFERROR(ROUND(E506/L506,2),0)</f>
        <v>199.17</v>
      </c>
      <c r="Q506" s="11" t="s">
        <v>8323</v>
      </c>
      <c r="R506" t="s">
        <v>8326</v>
      </c>
      <c r="S506" s="14">
        <f t="shared" si="31"/>
        <v>42265.022824074069</v>
      </c>
      <c r="T506" s="14">
        <f t="shared" si="32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9"/>
        <v>155</v>
      </c>
      <c r="P507">
        <f t="shared" si="30"/>
        <v>207.07</v>
      </c>
      <c r="Q507" s="11" t="s">
        <v>8313</v>
      </c>
      <c r="R507" t="s">
        <v>8314</v>
      </c>
      <c r="S507" s="14">
        <f t="shared" si="31"/>
        <v>42423.709074074075</v>
      </c>
      <c r="T507" s="14">
        <f t="shared" si="32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9"/>
        <v>172</v>
      </c>
      <c r="P508">
        <f t="shared" si="30"/>
        <v>174.21</v>
      </c>
      <c r="Q508" s="11" t="s">
        <v>8313</v>
      </c>
      <c r="R508" t="s">
        <v>8314</v>
      </c>
      <c r="S508" s="14">
        <f t="shared" si="31"/>
        <v>42278.662037037036</v>
      </c>
      <c r="T508" s="14">
        <f t="shared" si="32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9"/>
        <v>103</v>
      </c>
      <c r="P509">
        <f t="shared" si="30"/>
        <v>85.53</v>
      </c>
      <c r="Q509" s="11" t="s">
        <v>8323</v>
      </c>
      <c r="R509" t="s">
        <v>8326</v>
      </c>
      <c r="S509" s="14">
        <f t="shared" si="31"/>
        <v>42522.347812499997</v>
      </c>
      <c r="T509" s="14">
        <f t="shared" si="32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9"/>
        <v>154</v>
      </c>
      <c r="P510">
        <f t="shared" si="30"/>
        <v>106.5</v>
      </c>
      <c r="Q510" s="11" t="s">
        <v>8323</v>
      </c>
      <c r="R510" t="s">
        <v>8326</v>
      </c>
      <c r="S510" s="14">
        <f t="shared" si="31"/>
        <v>42284.500104166669</v>
      </c>
      <c r="T510" s="14">
        <f t="shared" si="32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9"/>
        <v>119</v>
      </c>
      <c r="P511">
        <f t="shared" si="30"/>
        <v>61.5</v>
      </c>
      <c r="Q511" s="11" t="s">
        <v>8321</v>
      </c>
      <c r="R511" t="s">
        <v>8322</v>
      </c>
      <c r="S511" s="14">
        <f t="shared" si="31"/>
        <v>41312.737673611111</v>
      </c>
      <c r="T511" s="14">
        <f t="shared" si="32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9"/>
        <v>15</v>
      </c>
      <c r="P512">
        <f t="shared" si="30"/>
        <v>530.69000000000005</v>
      </c>
      <c r="Q512" s="11" t="s">
        <v>8308</v>
      </c>
      <c r="R512" t="s">
        <v>8310</v>
      </c>
      <c r="S512" s="14">
        <f t="shared" si="31"/>
        <v>41866.931076388886</v>
      </c>
      <c r="T512" s="14">
        <f t="shared" si="32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9"/>
        <v>102</v>
      </c>
      <c r="P513">
        <f t="shared" si="30"/>
        <v>127.79</v>
      </c>
      <c r="Q513" s="11" t="s">
        <v>8323</v>
      </c>
      <c r="R513" t="s">
        <v>8326</v>
      </c>
      <c r="S513" s="14">
        <f t="shared" si="31"/>
        <v>42292.701053240744</v>
      </c>
      <c r="T513" s="14">
        <f t="shared" si="32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3">ROUND(E514/D514*100,0)</f>
        <v>102</v>
      </c>
      <c r="P514">
        <f t="shared" si="30"/>
        <v>136.85</v>
      </c>
      <c r="Q514" s="11" t="s">
        <v>8323</v>
      </c>
      <c r="R514" t="s">
        <v>8326</v>
      </c>
      <c r="S514" s="14">
        <f t="shared" si="31"/>
        <v>42769.574999999997</v>
      </c>
      <c r="T514" s="14">
        <f t="shared" si="32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3"/>
        <v>102</v>
      </c>
      <c r="P515">
        <f t="shared" ref="P515:P578" si="34">IFERROR(ROUND(E515/L515,2),0)</f>
        <v>88.04</v>
      </c>
      <c r="Q515" s="11" t="s">
        <v>8327</v>
      </c>
      <c r="R515" t="s">
        <v>8331</v>
      </c>
      <c r="S515" s="14">
        <f t="shared" ref="S515:S578" si="35">(((J515/60)/60)/24)+DATE(1970,1,1)</f>
        <v>41388.021261574075</v>
      </c>
      <c r="T515" s="14">
        <f t="shared" ref="T515:T578" si="36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3"/>
        <v>102</v>
      </c>
      <c r="P516">
        <f>IFERROR(ROUND(E516/L516,2),0)</f>
        <v>53.18</v>
      </c>
      <c r="Q516" s="11" t="s">
        <v>8323</v>
      </c>
      <c r="R516" t="s">
        <v>8326</v>
      </c>
      <c r="S516" s="14">
        <f t="shared" si="35"/>
        <v>42172.757638888885</v>
      </c>
      <c r="T516" s="14">
        <f t="shared" si="36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3"/>
        <v>102</v>
      </c>
      <c r="P517">
        <f t="shared" si="34"/>
        <v>221.52</v>
      </c>
      <c r="Q517" s="11" t="s">
        <v>8321</v>
      </c>
      <c r="R517" t="s">
        <v>8332</v>
      </c>
      <c r="S517" s="14">
        <f t="shared" si="35"/>
        <v>42089.83289351852</v>
      </c>
      <c r="T517" s="14">
        <f t="shared" si="36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3"/>
        <v>61</v>
      </c>
      <c r="P518">
        <f t="shared" si="34"/>
        <v>109.94</v>
      </c>
      <c r="Q518" s="11" t="s">
        <v>8313</v>
      </c>
      <c r="R518" t="s">
        <v>8314</v>
      </c>
      <c r="S518" s="14">
        <f t="shared" si="35"/>
        <v>42189.031041666662</v>
      </c>
      <c r="T518" s="14">
        <f t="shared" si="36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3"/>
        <v>305</v>
      </c>
      <c r="P519">
        <f t="shared" si="34"/>
        <v>68.489999999999995</v>
      </c>
      <c r="Q519" s="11" t="s">
        <v>8321</v>
      </c>
      <c r="R519" t="s">
        <v>8322</v>
      </c>
      <c r="S519" s="14">
        <f t="shared" si="35"/>
        <v>40480.363483796296</v>
      </c>
      <c r="T519" s="14">
        <f t="shared" si="36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3"/>
        <v>102</v>
      </c>
      <c r="P520">
        <f>IFERROR(ROUND(E520/L520,2),0)</f>
        <v>125.12</v>
      </c>
      <c r="Q520" s="11" t="s">
        <v>8323</v>
      </c>
      <c r="R520" t="s">
        <v>8326</v>
      </c>
      <c r="S520" s="14">
        <f t="shared" si="35"/>
        <v>42567.840069444443</v>
      </c>
      <c r="T520" s="14">
        <f t="shared" si="36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3"/>
        <v>102</v>
      </c>
      <c r="P521">
        <f t="shared" si="34"/>
        <v>149.31</v>
      </c>
      <c r="Q521" s="11" t="s">
        <v>8319</v>
      </c>
      <c r="R521" t="s">
        <v>8320</v>
      </c>
      <c r="S521" s="14">
        <f t="shared" si="35"/>
        <v>41902.07240740741</v>
      </c>
      <c r="T521" s="14">
        <f t="shared" si="36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3"/>
        <v>102</v>
      </c>
      <c r="P522">
        <f t="shared" si="34"/>
        <v>67.39</v>
      </c>
      <c r="Q522" s="11" t="s">
        <v>8327</v>
      </c>
      <c r="R522" t="s">
        <v>8331</v>
      </c>
      <c r="S522" s="14">
        <f t="shared" si="35"/>
        <v>41664.684108796297</v>
      </c>
      <c r="T522" s="14">
        <f t="shared" si="36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3"/>
        <v>101</v>
      </c>
      <c r="P523">
        <f t="shared" si="34"/>
        <v>44.67</v>
      </c>
      <c r="Q523" s="11" t="s">
        <v>8311</v>
      </c>
      <c r="R523" t="s">
        <v>8312</v>
      </c>
      <c r="S523" s="14">
        <f t="shared" si="35"/>
        <v>41899.645300925928</v>
      </c>
      <c r="T523" s="14">
        <f t="shared" si="36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3"/>
        <v>101</v>
      </c>
      <c r="P524">
        <f t="shared" si="34"/>
        <v>123.35</v>
      </c>
      <c r="Q524" s="11" t="s">
        <v>8319</v>
      </c>
      <c r="R524" t="s">
        <v>8320</v>
      </c>
      <c r="S524" s="14">
        <f t="shared" si="35"/>
        <v>41789.896805555552</v>
      </c>
      <c r="T524" s="14">
        <f t="shared" si="36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3"/>
        <v>101</v>
      </c>
      <c r="P525">
        <f t="shared" si="34"/>
        <v>256.37</v>
      </c>
      <c r="Q525" s="11" t="s">
        <v>8323</v>
      </c>
      <c r="R525" t="s">
        <v>8326</v>
      </c>
      <c r="S525" s="14">
        <f t="shared" si="35"/>
        <v>42772.833379629628</v>
      </c>
      <c r="T525" s="14">
        <f t="shared" si="36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3"/>
        <v>302</v>
      </c>
      <c r="P526">
        <f t="shared" si="34"/>
        <v>252.02</v>
      </c>
      <c r="Q526" s="11" t="s">
        <v>8323</v>
      </c>
      <c r="R526" t="s">
        <v>8326</v>
      </c>
      <c r="S526" s="14">
        <f t="shared" si="35"/>
        <v>42473.794710648144</v>
      </c>
      <c r="T526" s="14">
        <f t="shared" si="36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3"/>
        <v>101</v>
      </c>
      <c r="P527">
        <f t="shared" si="34"/>
        <v>97.99</v>
      </c>
      <c r="Q527" s="11" t="s">
        <v>8327</v>
      </c>
      <c r="R527" t="s">
        <v>8331</v>
      </c>
      <c r="S527" s="14">
        <f t="shared" si="35"/>
        <v>40869.675173611111</v>
      </c>
      <c r="T527" s="14">
        <f t="shared" si="36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3"/>
        <v>191</v>
      </c>
      <c r="P528">
        <f>IFERROR(ROUND(E528/L528,2),0)</f>
        <v>259.95</v>
      </c>
      <c r="Q528" s="11" t="s">
        <v>8323</v>
      </c>
      <c r="R528" t="s">
        <v>8324</v>
      </c>
      <c r="S528" s="14">
        <f t="shared" si="35"/>
        <v>41862.803078703706</v>
      </c>
      <c r="T528" s="14">
        <f t="shared" si="36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3"/>
        <v>537</v>
      </c>
      <c r="P529">
        <f t="shared" si="34"/>
        <v>22.12</v>
      </c>
      <c r="Q529" s="11" t="s">
        <v>8316</v>
      </c>
      <c r="R529" t="s">
        <v>8317</v>
      </c>
      <c r="S529" s="14">
        <f t="shared" si="35"/>
        <v>42371.617164351846</v>
      </c>
      <c r="T529" s="14">
        <f t="shared" si="36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3"/>
        <v>113</v>
      </c>
      <c r="P530">
        <f t="shared" si="34"/>
        <v>73.02</v>
      </c>
      <c r="Q530" s="11" t="s">
        <v>8321</v>
      </c>
      <c r="R530" t="s">
        <v>8322</v>
      </c>
      <c r="S530" s="14">
        <f t="shared" si="35"/>
        <v>40862.492939814816</v>
      </c>
      <c r="T530" s="14">
        <f t="shared" si="36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3"/>
        <v>143</v>
      </c>
      <c r="P531">
        <f t="shared" si="34"/>
        <v>185.48</v>
      </c>
      <c r="Q531" s="11" t="s">
        <v>8321</v>
      </c>
      <c r="R531" t="s">
        <v>8332</v>
      </c>
      <c r="S531" s="14">
        <f t="shared" si="35"/>
        <v>42766.600497685184</v>
      </c>
      <c r="T531" s="14">
        <f t="shared" si="36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3"/>
        <v>73</v>
      </c>
      <c r="P532">
        <f t="shared" si="34"/>
        <v>405.5</v>
      </c>
      <c r="Q532" s="11" t="s">
        <v>8308</v>
      </c>
      <c r="R532" t="s">
        <v>8310</v>
      </c>
      <c r="S532" s="14">
        <f t="shared" si="35"/>
        <v>42262.104780092588</v>
      </c>
      <c r="T532" s="14">
        <f t="shared" si="36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3"/>
        <v>145</v>
      </c>
      <c r="P533">
        <f t="shared" si="34"/>
        <v>70.790000000000006</v>
      </c>
      <c r="Q533" s="11" t="s">
        <v>8327</v>
      </c>
      <c r="R533" t="s">
        <v>8331</v>
      </c>
      <c r="S533" s="14">
        <f t="shared" si="35"/>
        <v>41053.80846064815</v>
      </c>
      <c r="T533" s="14">
        <f t="shared" si="36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3"/>
        <v>111</v>
      </c>
      <c r="P534">
        <f>IFERROR(ROUND(E534/L534,2),0)</f>
        <v>200.69</v>
      </c>
      <c r="Q534" s="11" t="s">
        <v>8323</v>
      </c>
      <c r="R534" t="s">
        <v>8326</v>
      </c>
      <c r="S534" s="14">
        <f t="shared" si="35"/>
        <v>41775.753761574073</v>
      </c>
      <c r="T534" s="14">
        <f t="shared" si="36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3"/>
        <v>144</v>
      </c>
      <c r="P535">
        <f t="shared" si="34"/>
        <v>92.55</v>
      </c>
      <c r="Q535" s="11" t="s">
        <v>8327</v>
      </c>
      <c r="R535" t="s">
        <v>8331</v>
      </c>
      <c r="S535" s="14">
        <f t="shared" si="35"/>
        <v>41276.047905092593</v>
      </c>
      <c r="T535" s="14">
        <f t="shared" si="36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3"/>
        <v>11</v>
      </c>
      <c r="P536">
        <f t="shared" si="34"/>
        <v>51.82</v>
      </c>
      <c r="Q536" s="11" t="s">
        <v>8308</v>
      </c>
      <c r="R536" t="s">
        <v>8310</v>
      </c>
      <c r="S536" s="14">
        <f t="shared" si="35"/>
        <v>42410.774155092593</v>
      </c>
      <c r="T536" s="14">
        <f t="shared" si="36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3"/>
        <v>28</v>
      </c>
      <c r="P537">
        <f t="shared" si="34"/>
        <v>26.6</v>
      </c>
      <c r="Q537" s="11" t="s">
        <v>8316</v>
      </c>
      <c r="R537" t="s">
        <v>8334</v>
      </c>
      <c r="S537" s="14">
        <f t="shared" si="35"/>
        <v>41948.771168981482</v>
      </c>
      <c r="T537" s="14">
        <f t="shared" si="36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3"/>
        <v>118</v>
      </c>
      <c r="P538">
        <f t="shared" si="34"/>
        <v>97.19</v>
      </c>
      <c r="Q538" s="11" t="s">
        <v>8308</v>
      </c>
      <c r="R538" t="s">
        <v>8309</v>
      </c>
      <c r="S538" s="14">
        <f t="shared" si="35"/>
        <v>41389.808194444442</v>
      </c>
      <c r="T538" s="14">
        <f t="shared" si="36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3"/>
        <v>283</v>
      </c>
      <c r="P539">
        <f t="shared" si="34"/>
        <v>49.88</v>
      </c>
      <c r="Q539" s="11" t="s">
        <v>8321</v>
      </c>
      <c r="R539" t="s">
        <v>8322</v>
      </c>
      <c r="S539" s="14">
        <f t="shared" si="35"/>
        <v>41330.038784722223</v>
      </c>
      <c r="T539" s="14">
        <f t="shared" si="36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3"/>
        <v>128</v>
      </c>
      <c r="P540">
        <f t="shared" si="34"/>
        <v>118.34</v>
      </c>
      <c r="Q540" s="11" t="s">
        <v>8321</v>
      </c>
      <c r="R540" t="s">
        <v>8332</v>
      </c>
      <c r="S540" s="14">
        <f t="shared" si="35"/>
        <v>42196.928668981483</v>
      </c>
      <c r="T540" s="14">
        <f t="shared" si="36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3"/>
        <v>281</v>
      </c>
      <c r="P541">
        <f t="shared" si="34"/>
        <v>147.94999999999999</v>
      </c>
      <c r="Q541" s="11" t="s">
        <v>8308</v>
      </c>
      <c r="R541" t="s">
        <v>8309</v>
      </c>
      <c r="S541" s="14">
        <f t="shared" si="35"/>
        <v>41861.070567129631</v>
      </c>
      <c r="T541" s="14">
        <f t="shared" si="36"/>
        <v>41906.070567129631</v>
      </c>
    </row>
    <row r="542" spans="1:20" ht="45" hidden="1" x14ac:dyDescent="0.25">
      <c r="A542">
        <v>1268</v>
      </c>
      <c r="B542" s="3" t="s">
        <v>1269</v>
      </c>
      <c r="C542" s="3" t="s">
        <v>5378</v>
      </c>
      <c r="D542" s="8">
        <v>12000</v>
      </c>
      <c r="E542" s="6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33"/>
        <v>117</v>
      </c>
      <c r="P542">
        <f t="shared" si="34"/>
        <v>76.92</v>
      </c>
      <c r="Q542" s="11" t="s">
        <v>8327</v>
      </c>
      <c r="R542" t="s">
        <v>8331</v>
      </c>
      <c r="S542" s="14">
        <f t="shared" si="35"/>
        <v>41507.845451388886</v>
      </c>
      <c r="T542" s="14">
        <f t="shared" si="36"/>
        <v>41537.845451388886</v>
      </c>
    </row>
    <row r="543" spans="1:20" ht="30" hidden="1" x14ac:dyDescent="0.25">
      <c r="A543">
        <v>969</v>
      </c>
      <c r="B543" s="3" t="s">
        <v>970</v>
      </c>
      <c r="C543" s="3" t="s">
        <v>5079</v>
      </c>
      <c r="D543" s="8">
        <v>30000</v>
      </c>
      <c r="E543" s="6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33"/>
        <v>47</v>
      </c>
      <c r="P543">
        <f t="shared" si="34"/>
        <v>1272.73</v>
      </c>
      <c r="Q543" s="11" t="s">
        <v>8308</v>
      </c>
      <c r="R543" t="s">
        <v>8310</v>
      </c>
      <c r="S543" s="14">
        <f t="shared" si="35"/>
        <v>42742.30332175926</v>
      </c>
      <c r="T543" s="14">
        <f t="shared" si="36"/>
        <v>42775.30332175926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3"/>
        <v>111</v>
      </c>
      <c r="P544">
        <f t="shared" si="34"/>
        <v>73.36</v>
      </c>
      <c r="Q544" s="11" t="s">
        <v>8327</v>
      </c>
      <c r="R544" t="s">
        <v>8331</v>
      </c>
      <c r="S544" s="14">
        <f t="shared" si="35"/>
        <v>41682.099189814813</v>
      </c>
      <c r="T544" s="14">
        <f t="shared" si="36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3"/>
        <v>347</v>
      </c>
      <c r="P545">
        <f t="shared" si="34"/>
        <v>29.31</v>
      </c>
      <c r="Q545" s="11" t="s">
        <v>8308</v>
      </c>
      <c r="R545" t="s">
        <v>8309</v>
      </c>
      <c r="S545" s="14">
        <f t="shared" si="35"/>
        <v>41438.899594907409</v>
      </c>
      <c r="T545" s="14">
        <f t="shared" si="36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3"/>
        <v>57</v>
      </c>
      <c r="P546">
        <f t="shared" si="34"/>
        <v>150.5</v>
      </c>
      <c r="Q546" s="11" t="s">
        <v>8313</v>
      </c>
      <c r="R546" t="s">
        <v>8314</v>
      </c>
      <c r="S546" s="14">
        <f t="shared" si="35"/>
        <v>41891.780023148152</v>
      </c>
      <c r="T546" s="14">
        <f t="shared" si="36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3"/>
        <v>114</v>
      </c>
      <c r="P547">
        <f t="shared" si="34"/>
        <v>103.22</v>
      </c>
      <c r="Q547" s="11" t="s">
        <v>8321</v>
      </c>
      <c r="R547" t="s">
        <v>8322</v>
      </c>
      <c r="S547" s="14">
        <f t="shared" si="35"/>
        <v>42292.250787037032</v>
      </c>
      <c r="T547" s="14">
        <f t="shared" si="36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3"/>
        <v>171</v>
      </c>
      <c r="P548">
        <f t="shared" si="34"/>
        <v>25.43</v>
      </c>
      <c r="Q548" s="11" t="s">
        <v>8316</v>
      </c>
      <c r="R548" t="s">
        <v>8317</v>
      </c>
      <c r="S548" s="14">
        <f t="shared" si="35"/>
        <v>41484.664247685185</v>
      </c>
      <c r="T548" s="14">
        <f t="shared" si="36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3"/>
        <v>27</v>
      </c>
      <c r="P549">
        <f t="shared" si="34"/>
        <v>402.71</v>
      </c>
      <c r="Q549" s="11" t="s">
        <v>8308</v>
      </c>
      <c r="R549" t="s">
        <v>8342</v>
      </c>
      <c r="S549" s="14">
        <f t="shared" si="35"/>
        <v>42283.592465277776</v>
      </c>
      <c r="T549" s="14">
        <f t="shared" si="36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3"/>
        <v>109</v>
      </c>
      <c r="P550">
        <f t="shared" si="34"/>
        <v>103.68</v>
      </c>
      <c r="Q550" s="11" t="s">
        <v>8327</v>
      </c>
      <c r="R550" t="s">
        <v>8341</v>
      </c>
      <c r="S550" s="14">
        <f t="shared" si="35"/>
        <v>42269.967835648145</v>
      </c>
      <c r="T550" s="14">
        <f t="shared" si="36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3"/>
        <v>136</v>
      </c>
      <c r="P551">
        <f t="shared" si="34"/>
        <v>59.97</v>
      </c>
      <c r="Q551" s="11" t="s">
        <v>8311</v>
      </c>
      <c r="R551" t="s">
        <v>8333</v>
      </c>
      <c r="S551" s="14">
        <f t="shared" si="35"/>
        <v>42200.578310185185</v>
      </c>
      <c r="T551" s="14">
        <f t="shared" si="36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3"/>
        <v>1357</v>
      </c>
      <c r="P552">
        <f t="shared" si="34"/>
        <v>14.37</v>
      </c>
      <c r="Q552" s="11" t="s">
        <v>8316</v>
      </c>
      <c r="R552" t="s">
        <v>8317</v>
      </c>
      <c r="S552" s="14">
        <f t="shared" si="35"/>
        <v>42315.699490740735</v>
      </c>
      <c r="T552" s="14">
        <f t="shared" si="36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3"/>
        <v>271</v>
      </c>
      <c r="P553">
        <f t="shared" si="34"/>
        <v>140.97999999999999</v>
      </c>
      <c r="Q553" s="11" t="s">
        <v>8316</v>
      </c>
      <c r="R553" t="s">
        <v>8317</v>
      </c>
      <c r="S553" s="14">
        <f t="shared" si="35"/>
        <v>42452.825740740736</v>
      </c>
      <c r="T553" s="14">
        <f t="shared" si="36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3"/>
        <v>135</v>
      </c>
      <c r="P554">
        <f t="shared" si="34"/>
        <v>79.41</v>
      </c>
      <c r="Q554" s="11" t="s">
        <v>8313</v>
      </c>
      <c r="R554" t="s">
        <v>8314</v>
      </c>
      <c r="S554" s="14">
        <f t="shared" si="35"/>
        <v>42298.34783564815</v>
      </c>
      <c r="T554" s="14">
        <f t="shared" si="36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3"/>
        <v>154</v>
      </c>
      <c r="P555">
        <f t="shared" si="34"/>
        <v>70.58</v>
      </c>
      <c r="Q555" s="11" t="s">
        <v>8327</v>
      </c>
      <c r="R555" t="s">
        <v>8331</v>
      </c>
      <c r="S555" s="14">
        <f t="shared" si="35"/>
        <v>41600.538657407407</v>
      </c>
      <c r="T555" s="14">
        <f t="shared" si="36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3"/>
        <v>105</v>
      </c>
      <c r="P556">
        <f t="shared" si="34"/>
        <v>78.66</v>
      </c>
      <c r="Q556" s="11" t="s">
        <v>8321</v>
      </c>
      <c r="R556" t="s">
        <v>8322</v>
      </c>
      <c r="S556" s="14">
        <f t="shared" si="35"/>
        <v>41079.877442129626</v>
      </c>
      <c r="T556" s="14">
        <f t="shared" si="36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3"/>
        <v>103</v>
      </c>
      <c r="P557">
        <f t="shared" si="34"/>
        <v>234.79</v>
      </c>
      <c r="Q557" s="11" t="s">
        <v>8313</v>
      </c>
      <c r="R557" t="s">
        <v>8314</v>
      </c>
      <c r="S557" s="14">
        <f t="shared" si="35"/>
        <v>42297.748067129629</v>
      </c>
      <c r="T557" s="14">
        <f t="shared" si="36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3"/>
        <v>199</v>
      </c>
      <c r="P558">
        <f t="shared" si="34"/>
        <v>94.49</v>
      </c>
      <c r="Q558" s="11" t="s">
        <v>8327</v>
      </c>
      <c r="R558" t="s">
        <v>8331</v>
      </c>
      <c r="S558" s="14">
        <f t="shared" si="35"/>
        <v>40487.621365740742</v>
      </c>
      <c r="T558" s="14">
        <f t="shared" si="36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3"/>
        <v>44</v>
      </c>
      <c r="P559">
        <f t="shared" si="34"/>
        <v>174.95</v>
      </c>
      <c r="Q559" s="11" t="s">
        <v>8308</v>
      </c>
      <c r="R559" t="s">
        <v>8310</v>
      </c>
      <c r="S559" s="14">
        <f t="shared" si="35"/>
        <v>42676.583599537036</v>
      </c>
      <c r="T559" s="14">
        <f t="shared" si="36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3"/>
        <v>102</v>
      </c>
      <c r="P560">
        <f t="shared" si="34"/>
        <v>141.41999999999999</v>
      </c>
      <c r="Q560" s="11" t="s">
        <v>8311</v>
      </c>
      <c r="R560" t="s">
        <v>8333</v>
      </c>
      <c r="S560" s="14">
        <f t="shared" si="35"/>
        <v>41401.648217592592</v>
      </c>
      <c r="T560" s="14">
        <f t="shared" si="36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3"/>
        <v>111</v>
      </c>
      <c r="P561">
        <f t="shared" si="34"/>
        <v>74.180000000000007</v>
      </c>
      <c r="Q561" s="11" t="s">
        <v>8319</v>
      </c>
      <c r="R561" t="s">
        <v>8320</v>
      </c>
      <c r="S561" s="14">
        <f t="shared" si="35"/>
        <v>41786.640543981484</v>
      </c>
      <c r="T561" s="14">
        <f t="shared" si="36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3"/>
        <v>147</v>
      </c>
      <c r="P562">
        <f t="shared" si="34"/>
        <v>52.7</v>
      </c>
      <c r="Q562" s="11" t="s">
        <v>8316</v>
      </c>
      <c r="R562" t="s">
        <v>8317</v>
      </c>
      <c r="S562" s="14">
        <f t="shared" si="35"/>
        <v>42262.416643518518</v>
      </c>
      <c r="T562" s="14">
        <f t="shared" si="36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3"/>
        <v>105</v>
      </c>
      <c r="P563">
        <f t="shared" si="34"/>
        <v>118.74</v>
      </c>
      <c r="Q563" s="11" t="s">
        <v>8313</v>
      </c>
      <c r="R563" t="s">
        <v>8314</v>
      </c>
      <c r="S563" s="14">
        <f t="shared" si="35"/>
        <v>42130.865150462967</v>
      </c>
      <c r="T563" s="14">
        <f t="shared" si="36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3"/>
        <v>101</v>
      </c>
      <c r="P564">
        <f t="shared" si="34"/>
        <v>70.77</v>
      </c>
      <c r="Q564" s="11" t="s">
        <v>8323</v>
      </c>
      <c r="R564" t="s">
        <v>8326</v>
      </c>
      <c r="S564" s="14">
        <f t="shared" si="35"/>
        <v>42059.085752314815</v>
      </c>
      <c r="T564" s="14">
        <f t="shared" si="36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3"/>
        <v>109</v>
      </c>
      <c r="P565">
        <f t="shared" si="34"/>
        <v>84.11</v>
      </c>
      <c r="Q565" s="11" t="s">
        <v>8323</v>
      </c>
      <c r="R565" t="s">
        <v>8324</v>
      </c>
      <c r="S565" s="14">
        <f t="shared" si="35"/>
        <v>42387.7268287037</v>
      </c>
      <c r="T565" s="14">
        <f t="shared" si="36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3"/>
        <v>262</v>
      </c>
      <c r="P566">
        <f t="shared" si="34"/>
        <v>127.32</v>
      </c>
      <c r="Q566" s="11" t="s">
        <v>8308</v>
      </c>
      <c r="R566" t="s">
        <v>8309</v>
      </c>
      <c r="S566" s="14">
        <f t="shared" si="35"/>
        <v>40898.089236111111</v>
      </c>
      <c r="T566" s="14">
        <f t="shared" si="36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3"/>
        <v>101</v>
      </c>
      <c r="P567">
        <f t="shared" si="34"/>
        <v>211.48</v>
      </c>
      <c r="Q567" s="11" t="s">
        <v>8313</v>
      </c>
      <c r="R567" t="s">
        <v>8314</v>
      </c>
      <c r="S567" s="14">
        <f t="shared" si="35"/>
        <v>42138.506377314814</v>
      </c>
      <c r="T567" s="14">
        <f t="shared" si="36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3"/>
        <v>104</v>
      </c>
      <c r="P568">
        <f t="shared" si="34"/>
        <v>81.849999999999994</v>
      </c>
      <c r="Q568" s="11" t="s">
        <v>8321</v>
      </c>
      <c r="R568" t="s">
        <v>8322</v>
      </c>
      <c r="S568" s="14">
        <f t="shared" si="35"/>
        <v>42043.605578703704</v>
      </c>
      <c r="T568" s="14">
        <f t="shared" si="36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3"/>
        <v>132</v>
      </c>
      <c r="P569">
        <f t="shared" si="34"/>
        <v>78.58</v>
      </c>
      <c r="Q569" s="11" t="s">
        <v>8321</v>
      </c>
      <c r="R569" t="s">
        <v>8322</v>
      </c>
      <c r="S569" s="14">
        <f t="shared" si="35"/>
        <v>41785.452534722222</v>
      </c>
      <c r="T569" s="14">
        <f t="shared" si="36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3"/>
        <v>104</v>
      </c>
      <c r="P570">
        <f t="shared" si="34"/>
        <v>56.46</v>
      </c>
      <c r="Q570" s="11" t="s">
        <v>8321</v>
      </c>
      <c r="R570" t="s">
        <v>8322</v>
      </c>
      <c r="S570" s="14">
        <f t="shared" si="35"/>
        <v>40379.776435185187</v>
      </c>
      <c r="T570" s="14">
        <f t="shared" si="36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3"/>
        <v>112</v>
      </c>
      <c r="P571">
        <f t="shared" si="34"/>
        <v>367.97</v>
      </c>
      <c r="Q571" s="11" t="s">
        <v>8308</v>
      </c>
      <c r="R571" t="s">
        <v>8310</v>
      </c>
      <c r="S571" s="14">
        <f t="shared" si="35"/>
        <v>42257.882731481484</v>
      </c>
      <c r="T571" s="14">
        <f t="shared" si="36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3"/>
        <v>107</v>
      </c>
      <c r="P572">
        <f t="shared" si="34"/>
        <v>273.83</v>
      </c>
      <c r="Q572" s="11" t="s">
        <v>8321</v>
      </c>
      <c r="R572" t="s">
        <v>8343</v>
      </c>
      <c r="S572" s="14">
        <f t="shared" si="35"/>
        <v>41583.083981481483</v>
      </c>
      <c r="T572" s="14">
        <f t="shared" si="36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3"/>
        <v>21</v>
      </c>
      <c r="P573">
        <f t="shared" si="34"/>
        <v>105.93</v>
      </c>
      <c r="Q573" s="11" t="s">
        <v>8308</v>
      </c>
      <c r="R573" t="s">
        <v>8342</v>
      </c>
      <c r="S573" s="14">
        <f t="shared" si="35"/>
        <v>42247.496759259258</v>
      </c>
      <c r="T573" s="14">
        <f t="shared" si="36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3"/>
        <v>128</v>
      </c>
      <c r="P574">
        <f>IFERROR(ROUND(E574/L574,2),0)</f>
        <v>72.760000000000005</v>
      </c>
      <c r="Q574" s="11" t="s">
        <v>8323</v>
      </c>
      <c r="R574" t="s">
        <v>8326</v>
      </c>
      <c r="S574" s="14">
        <f t="shared" si="35"/>
        <v>42144.573807870373</v>
      </c>
      <c r="T574" s="14">
        <f t="shared" si="36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3"/>
        <v>128</v>
      </c>
      <c r="P575">
        <f t="shared" si="34"/>
        <v>492.31</v>
      </c>
      <c r="Q575" s="11" t="s">
        <v>8311</v>
      </c>
      <c r="R575" t="s">
        <v>8333</v>
      </c>
      <c r="S575" s="14">
        <f t="shared" si="35"/>
        <v>42019.590173611112</v>
      </c>
      <c r="T575" s="14">
        <f t="shared" si="36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3"/>
        <v>128</v>
      </c>
      <c r="P576">
        <f>IFERROR(ROUND(E576/L576,2),0)</f>
        <v>90.74</v>
      </c>
      <c r="Q576" s="11" t="s">
        <v>8323</v>
      </c>
      <c r="R576" t="s">
        <v>8326</v>
      </c>
      <c r="S576" s="14">
        <f t="shared" si="35"/>
        <v>42158.065694444449</v>
      </c>
      <c r="T576" s="14">
        <f t="shared" si="36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3"/>
        <v>26</v>
      </c>
      <c r="P577">
        <f t="shared" si="34"/>
        <v>133.25</v>
      </c>
      <c r="Q577" s="11" t="s">
        <v>8308</v>
      </c>
      <c r="R577" t="s">
        <v>8310</v>
      </c>
      <c r="S577" s="14">
        <f t="shared" si="35"/>
        <v>42504.403877314813</v>
      </c>
      <c r="T577" s="14">
        <f t="shared" si="36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7">ROUND(E578/D578*100,0)</f>
        <v>120</v>
      </c>
      <c r="P578">
        <f t="shared" si="34"/>
        <v>108.24</v>
      </c>
      <c r="Q578" s="11" t="s">
        <v>8323</v>
      </c>
      <c r="R578" t="s">
        <v>8324</v>
      </c>
      <c r="S578" s="14">
        <f t="shared" si="35"/>
        <v>41888.674826388888</v>
      </c>
      <c r="T578" s="14">
        <f t="shared" si="36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7"/>
        <v>127</v>
      </c>
      <c r="P579">
        <f t="shared" ref="P579" si="38">IFERROR(ROUND(E579/L579,2),0)</f>
        <v>69.569999999999993</v>
      </c>
      <c r="Q579" s="11" t="s">
        <v>8323</v>
      </c>
      <c r="R579" t="s">
        <v>8326</v>
      </c>
      <c r="S579" s="14">
        <f t="shared" ref="S579:S642" si="39">(((J579/60)/60)/24)+DATE(1970,1,1)</f>
        <v>41871.755694444444</v>
      </c>
      <c r="T579" s="14">
        <f t="shared" ref="T579:T642" si="40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7"/>
        <v>106</v>
      </c>
      <c r="P580">
        <f t="shared" ref="P580:P642" si="41">IFERROR(ROUND(E580/L580,2),0)</f>
        <v>62.71</v>
      </c>
      <c r="Q580" s="11" t="s">
        <v>8321</v>
      </c>
      <c r="R580" t="s">
        <v>8322</v>
      </c>
      <c r="S580" s="14">
        <f t="shared" si="39"/>
        <v>40567.694560185184</v>
      </c>
      <c r="T580" s="14">
        <f t="shared" si="40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7"/>
        <v>253</v>
      </c>
      <c r="P581">
        <f t="shared" si="41"/>
        <v>68.25</v>
      </c>
      <c r="Q581" s="11" t="s">
        <v>8308</v>
      </c>
      <c r="R581" t="s">
        <v>8309</v>
      </c>
      <c r="S581" s="14">
        <f t="shared" si="39"/>
        <v>42704.857094907406</v>
      </c>
      <c r="T581" s="14">
        <f t="shared" si="40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7"/>
        <v>103</v>
      </c>
      <c r="P582">
        <f>IFERROR(ROUND(E582/L582,2),0)</f>
        <v>93.81</v>
      </c>
      <c r="Q582" s="11" t="s">
        <v>8323</v>
      </c>
      <c r="R582" t="s">
        <v>8326</v>
      </c>
      <c r="S582" s="14">
        <f t="shared" si="39"/>
        <v>41964.315532407403</v>
      </c>
      <c r="T582" s="14">
        <f t="shared" si="40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7"/>
        <v>100</v>
      </c>
      <c r="P583">
        <f t="shared" si="41"/>
        <v>126.81</v>
      </c>
      <c r="Q583" s="11" t="s">
        <v>8327</v>
      </c>
      <c r="R583" t="s">
        <v>8331</v>
      </c>
      <c r="S583" s="14">
        <f t="shared" si="39"/>
        <v>41186.306527777779</v>
      </c>
      <c r="T583" s="14">
        <f t="shared" si="40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7"/>
        <v>70</v>
      </c>
      <c r="P584">
        <f>IFERROR(ROUND(E584/L584,2),0)</f>
        <v>63.56</v>
      </c>
      <c r="Q584" s="11" t="s">
        <v>8323</v>
      </c>
      <c r="R584" t="s">
        <v>8326</v>
      </c>
      <c r="S584" s="14">
        <f t="shared" si="39"/>
        <v>41990.584108796291</v>
      </c>
      <c r="T584" s="14">
        <f t="shared" si="40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7"/>
        <v>31</v>
      </c>
      <c r="P585">
        <f t="shared" si="41"/>
        <v>102.02</v>
      </c>
      <c r="Q585" s="11" t="s">
        <v>8308</v>
      </c>
      <c r="R585" t="s">
        <v>8310</v>
      </c>
      <c r="S585" s="14">
        <f t="shared" si="39"/>
        <v>42402.709652777776</v>
      </c>
      <c r="T585" s="14">
        <f t="shared" si="40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7"/>
        <v>497</v>
      </c>
      <c r="P586">
        <f t="shared" si="41"/>
        <v>51.72</v>
      </c>
      <c r="Q586" s="11" t="s">
        <v>8327</v>
      </c>
      <c r="R586" t="s">
        <v>8331</v>
      </c>
      <c r="S586" s="14">
        <f t="shared" si="39"/>
        <v>41399.99622685185</v>
      </c>
      <c r="T586" s="14">
        <f t="shared" si="40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7"/>
        <v>123</v>
      </c>
      <c r="P587">
        <f t="shared" si="41"/>
        <v>94.74</v>
      </c>
      <c r="Q587" s="11" t="s">
        <v>8313</v>
      </c>
      <c r="R587" t="s">
        <v>8314</v>
      </c>
      <c r="S587" s="14">
        <f t="shared" si="39"/>
        <v>42758.975937499999</v>
      </c>
      <c r="T587" s="14">
        <f t="shared" si="40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7"/>
        <v>124</v>
      </c>
      <c r="P588">
        <f t="shared" si="41"/>
        <v>92.54</v>
      </c>
      <c r="Q588" s="11" t="s">
        <v>8327</v>
      </c>
      <c r="R588" t="s">
        <v>8331</v>
      </c>
      <c r="S588" s="14">
        <f t="shared" si="39"/>
        <v>40564.994837962964</v>
      </c>
      <c r="T588" s="14">
        <f t="shared" si="40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7"/>
        <v>124</v>
      </c>
      <c r="P589">
        <f t="shared" si="41"/>
        <v>88.24</v>
      </c>
      <c r="Q589" s="11" t="s">
        <v>8308</v>
      </c>
      <c r="R589" t="s">
        <v>8309</v>
      </c>
      <c r="S589" s="14">
        <f t="shared" si="39"/>
        <v>42331.708032407405</v>
      </c>
      <c r="T589" s="14">
        <f t="shared" si="40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7"/>
        <v>103</v>
      </c>
      <c r="P590">
        <f t="shared" si="41"/>
        <v>62.05</v>
      </c>
      <c r="Q590" s="11" t="s">
        <v>8323</v>
      </c>
      <c r="R590" t="s">
        <v>8326</v>
      </c>
      <c r="S590" s="14">
        <f t="shared" si="39"/>
        <v>41802.574282407404</v>
      </c>
      <c r="T590" s="14">
        <f t="shared" si="40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7"/>
        <v>123</v>
      </c>
      <c r="P591">
        <f t="shared" si="41"/>
        <v>71.239999999999995</v>
      </c>
      <c r="Q591" s="11" t="s">
        <v>8323</v>
      </c>
      <c r="R591" t="s">
        <v>8326</v>
      </c>
      <c r="S591" s="14">
        <f t="shared" si="39"/>
        <v>42473.007037037038</v>
      </c>
      <c r="T591" s="14">
        <f t="shared" si="40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7"/>
        <v>246</v>
      </c>
      <c r="P592">
        <f t="shared" si="41"/>
        <v>67.7</v>
      </c>
      <c r="Q592" s="11" t="s">
        <v>8323</v>
      </c>
      <c r="R592" t="s">
        <v>8324</v>
      </c>
      <c r="S592" s="14">
        <f t="shared" si="39"/>
        <v>41158.993923611109</v>
      </c>
      <c r="T592" s="14">
        <f t="shared" si="40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7"/>
        <v>102</v>
      </c>
      <c r="P593">
        <f t="shared" si="41"/>
        <v>106.57</v>
      </c>
      <c r="Q593" s="11" t="s">
        <v>8323</v>
      </c>
      <c r="R593" t="s">
        <v>8326</v>
      </c>
      <c r="S593" s="14">
        <f t="shared" si="39"/>
        <v>42337.792511574073</v>
      </c>
      <c r="T593" s="14">
        <f t="shared" si="40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7"/>
        <v>102</v>
      </c>
      <c r="P594">
        <f t="shared" si="41"/>
        <v>66.59</v>
      </c>
      <c r="Q594" s="11" t="s">
        <v>8323</v>
      </c>
      <c r="R594" t="s">
        <v>8326</v>
      </c>
      <c r="S594" s="14">
        <f t="shared" si="39"/>
        <v>41971.002152777779</v>
      </c>
      <c r="T594" s="14">
        <f t="shared" si="40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7"/>
        <v>102</v>
      </c>
      <c r="P595">
        <f t="shared" si="41"/>
        <v>103.64</v>
      </c>
      <c r="Q595" s="11" t="s">
        <v>8313</v>
      </c>
      <c r="R595" t="s">
        <v>8314</v>
      </c>
      <c r="S595" s="14">
        <f t="shared" si="39"/>
        <v>42636.868518518517</v>
      </c>
      <c r="T595" s="14">
        <f t="shared" si="40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7"/>
        <v>122</v>
      </c>
      <c r="P596">
        <f t="shared" si="41"/>
        <v>716.35</v>
      </c>
      <c r="Q596" s="11" t="s">
        <v>8323</v>
      </c>
      <c r="R596" t="s">
        <v>8326</v>
      </c>
      <c r="S596" s="14">
        <f t="shared" si="39"/>
        <v>42605.765381944439</v>
      </c>
      <c r="T596" s="14">
        <f t="shared" si="40"/>
        <v>42634.125</v>
      </c>
    </row>
    <row r="597" spans="1:20" ht="60" hidden="1" x14ac:dyDescent="0.25">
      <c r="A597">
        <v>2985</v>
      </c>
      <c r="B597" s="3" t="s">
        <v>2985</v>
      </c>
      <c r="C597" s="3" t="s">
        <v>7095</v>
      </c>
      <c r="D597" s="8">
        <v>10000</v>
      </c>
      <c r="E597" s="6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37"/>
        <v>122</v>
      </c>
      <c r="P597">
        <f t="shared" si="41"/>
        <v>109.59</v>
      </c>
      <c r="Q597" s="11" t="s">
        <v>8323</v>
      </c>
      <c r="R597" t="s">
        <v>8324</v>
      </c>
      <c r="S597" s="14">
        <f t="shared" si="39"/>
        <v>42654.973703703698</v>
      </c>
      <c r="T597" s="14">
        <f t="shared" si="40"/>
        <v>42674.166666666672</v>
      </c>
    </row>
    <row r="598" spans="1:20" ht="60" hidden="1" x14ac:dyDescent="0.25">
      <c r="A598">
        <v>360</v>
      </c>
      <c r="B598" s="3" t="s">
        <v>361</v>
      </c>
      <c r="C598" s="3" t="s">
        <v>4470</v>
      </c>
      <c r="D598" s="8">
        <v>12000</v>
      </c>
      <c r="E598" s="6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37"/>
        <v>101</v>
      </c>
      <c r="P598">
        <f t="shared" si="41"/>
        <v>139.83000000000001</v>
      </c>
      <c r="Q598" s="11" t="s">
        <v>8321</v>
      </c>
      <c r="R598" t="s">
        <v>8322</v>
      </c>
      <c r="S598" s="14">
        <f t="shared" si="39"/>
        <v>42163.897916666669</v>
      </c>
      <c r="T598" s="14">
        <f t="shared" si="40"/>
        <v>42208.132638888885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7"/>
        <v>121</v>
      </c>
      <c r="P599">
        <f t="shared" si="41"/>
        <v>55.81</v>
      </c>
      <c r="Q599" s="11" t="s">
        <v>8308</v>
      </c>
      <c r="R599" t="s">
        <v>8309</v>
      </c>
      <c r="S599" s="14">
        <f t="shared" si="39"/>
        <v>41387.171805555554</v>
      </c>
      <c r="T599" s="14">
        <f t="shared" si="40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7"/>
        <v>110</v>
      </c>
      <c r="P600">
        <f t="shared" si="41"/>
        <v>31.44</v>
      </c>
      <c r="Q600" s="11" t="s">
        <v>8308</v>
      </c>
      <c r="R600" t="s">
        <v>8315</v>
      </c>
      <c r="S600" s="14">
        <f t="shared" si="39"/>
        <v>41726.712754629632</v>
      </c>
      <c r="T600" s="14">
        <f t="shared" si="40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7"/>
        <v>101</v>
      </c>
      <c r="P601">
        <f>IFERROR(ROUND(E601/L601,2),0)</f>
        <v>60.48</v>
      </c>
      <c r="Q601" s="11" t="s">
        <v>8323</v>
      </c>
      <c r="R601" t="s">
        <v>8326</v>
      </c>
      <c r="S601" s="14">
        <f t="shared" si="39"/>
        <v>42068.888391203705</v>
      </c>
      <c r="T601" s="14">
        <f t="shared" si="40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7"/>
        <v>100</v>
      </c>
      <c r="P602">
        <f t="shared" si="41"/>
        <v>169.61</v>
      </c>
      <c r="Q602" s="11" t="s">
        <v>8321</v>
      </c>
      <c r="R602" t="s">
        <v>8332</v>
      </c>
      <c r="S602" s="14">
        <f t="shared" si="39"/>
        <v>42324.96393518518</v>
      </c>
      <c r="T602" s="14">
        <f t="shared" si="40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7"/>
        <v>120</v>
      </c>
      <c r="P603">
        <f t="shared" si="41"/>
        <v>63.38</v>
      </c>
      <c r="Q603" s="11" t="s">
        <v>8327</v>
      </c>
      <c r="R603" t="s">
        <v>8336</v>
      </c>
      <c r="S603" s="14">
        <f t="shared" si="39"/>
        <v>42607.226701388892</v>
      </c>
      <c r="T603" s="14">
        <f t="shared" si="40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7"/>
        <v>100</v>
      </c>
      <c r="P604">
        <f t="shared" si="41"/>
        <v>171.84</v>
      </c>
      <c r="Q604" s="11" t="s">
        <v>8321</v>
      </c>
      <c r="R604" t="s">
        <v>8332</v>
      </c>
      <c r="S604" s="14">
        <f t="shared" si="39"/>
        <v>41760.796423611115</v>
      </c>
      <c r="T604" s="14">
        <f t="shared" si="40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7"/>
        <v>107</v>
      </c>
      <c r="P605">
        <f t="shared" si="41"/>
        <v>71.900000000000006</v>
      </c>
      <c r="Q605" s="11" t="s">
        <v>8321</v>
      </c>
      <c r="R605" t="s">
        <v>8322</v>
      </c>
      <c r="S605" s="14">
        <f t="shared" si="39"/>
        <v>42760.498935185184</v>
      </c>
      <c r="T605" s="14">
        <f t="shared" si="40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7"/>
        <v>150</v>
      </c>
      <c r="P606">
        <f t="shared" si="41"/>
        <v>55.82</v>
      </c>
      <c r="Q606" s="11" t="s">
        <v>8313</v>
      </c>
      <c r="R606" t="s">
        <v>8314</v>
      </c>
      <c r="S606" s="14">
        <f t="shared" si="39"/>
        <v>41806.637337962966</v>
      </c>
      <c r="T606" s="14">
        <f t="shared" si="40"/>
        <v>41836.637337962966</v>
      </c>
    </row>
    <row r="607" spans="1:20" ht="60" hidden="1" x14ac:dyDescent="0.25">
      <c r="A607">
        <v>362</v>
      </c>
      <c r="B607" s="3" t="s">
        <v>363</v>
      </c>
      <c r="C607" s="3" t="s">
        <v>4472</v>
      </c>
      <c r="D607" s="8">
        <v>9665</v>
      </c>
      <c r="E607" s="6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37"/>
        <v>124</v>
      </c>
      <c r="P607">
        <f t="shared" si="41"/>
        <v>139.53</v>
      </c>
      <c r="Q607" s="11" t="s">
        <v>8321</v>
      </c>
      <c r="R607" t="s">
        <v>8322</v>
      </c>
      <c r="S607" s="14">
        <f t="shared" si="39"/>
        <v>41837.210543981484</v>
      </c>
      <c r="T607" s="14">
        <f t="shared" si="40"/>
        <v>41859</v>
      </c>
    </row>
    <row r="608" spans="1:20" ht="30" hidden="1" x14ac:dyDescent="0.25">
      <c r="A608">
        <v>49</v>
      </c>
      <c r="B608" s="3" t="s">
        <v>51</v>
      </c>
      <c r="C608" s="3" t="s">
        <v>4160</v>
      </c>
      <c r="D608" s="8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 t="shared" si="37"/>
        <v>100</v>
      </c>
      <c r="P608">
        <f t="shared" si="41"/>
        <v>137.93</v>
      </c>
      <c r="Q608" s="11" t="s">
        <v>8321</v>
      </c>
      <c r="R608" t="s">
        <v>8332</v>
      </c>
      <c r="S608" s="14">
        <f t="shared" si="39"/>
        <v>42271.176446759258</v>
      </c>
      <c r="T608" s="14">
        <f t="shared" si="40"/>
        <v>42301.176446759258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7"/>
        <v>100</v>
      </c>
      <c r="P609">
        <f t="shared" si="41"/>
        <v>1000</v>
      </c>
      <c r="Q609" s="11" t="s">
        <v>8323</v>
      </c>
      <c r="R609" t="s">
        <v>8326</v>
      </c>
      <c r="S609" s="14">
        <f t="shared" si="39"/>
        <v>41850.400937500002</v>
      </c>
      <c r="T609" s="14">
        <f t="shared" si="40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7"/>
        <v>120</v>
      </c>
      <c r="P610">
        <f t="shared" si="41"/>
        <v>64.16</v>
      </c>
      <c r="Q610" s="11" t="s">
        <v>8323</v>
      </c>
      <c r="R610" t="s">
        <v>8324</v>
      </c>
      <c r="S610" s="14">
        <f t="shared" si="39"/>
        <v>42255.333252314813</v>
      </c>
      <c r="T610" s="14">
        <f t="shared" si="40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7"/>
        <v>141</v>
      </c>
      <c r="P611">
        <f t="shared" si="41"/>
        <v>57.93</v>
      </c>
      <c r="Q611" s="11" t="s">
        <v>8316</v>
      </c>
      <c r="R611" t="s">
        <v>8317</v>
      </c>
      <c r="S611" s="14">
        <f t="shared" si="39"/>
        <v>40936.678506944445</v>
      </c>
      <c r="T611" s="14">
        <f t="shared" si="40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7"/>
        <v>12</v>
      </c>
      <c r="P612">
        <f t="shared" si="41"/>
        <v>314.29000000000002</v>
      </c>
      <c r="Q612" s="11" t="s">
        <v>8321</v>
      </c>
      <c r="R612" t="s">
        <v>8325</v>
      </c>
      <c r="S612" s="14">
        <f t="shared" si="39"/>
        <v>41970.64061342593</v>
      </c>
      <c r="T612" s="14">
        <f t="shared" si="40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7"/>
        <v>40</v>
      </c>
      <c r="P613">
        <f t="shared" si="41"/>
        <v>78.44</v>
      </c>
      <c r="Q613" s="11" t="s">
        <v>8313</v>
      </c>
      <c r="R613" t="s">
        <v>8314</v>
      </c>
      <c r="S613" s="14">
        <f t="shared" si="39"/>
        <v>42493.600810185191</v>
      </c>
      <c r="T613" s="14">
        <f t="shared" si="40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7"/>
        <v>119</v>
      </c>
      <c r="P614">
        <f>IFERROR(ROUND(E614/L614,2),0)</f>
        <v>125.05</v>
      </c>
      <c r="Q614" s="11" t="s">
        <v>8323</v>
      </c>
      <c r="R614" t="s">
        <v>8326</v>
      </c>
      <c r="S614" s="14">
        <f t="shared" si="39"/>
        <v>41989.24754629629</v>
      </c>
      <c r="T614" s="14">
        <f t="shared" si="40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7"/>
        <v>39</v>
      </c>
      <c r="P615">
        <f t="shared" si="41"/>
        <v>788.53</v>
      </c>
      <c r="Q615" s="11" t="s">
        <v>8308</v>
      </c>
      <c r="R615" t="s">
        <v>8310</v>
      </c>
      <c r="S615" s="14">
        <f t="shared" si="39"/>
        <v>41984.692731481482</v>
      </c>
      <c r="T615" s="14">
        <f t="shared" si="40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7"/>
        <v>118</v>
      </c>
      <c r="P616">
        <f t="shared" si="41"/>
        <v>131.16999999999999</v>
      </c>
      <c r="Q616" s="11" t="s">
        <v>8327</v>
      </c>
      <c r="R616" t="s">
        <v>8331</v>
      </c>
      <c r="S616" s="14">
        <f t="shared" si="39"/>
        <v>41988.964062500003</v>
      </c>
      <c r="T616" s="14">
        <f t="shared" si="40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7"/>
        <v>147</v>
      </c>
      <c r="P617">
        <f t="shared" si="41"/>
        <v>42.89</v>
      </c>
      <c r="Q617" s="11" t="s">
        <v>8308</v>
      </c>
      <c r="R617" t="s">
        <v>8310</v>
      </c>
      <c r="S617" s="14">
        <f t="shared" si="39"/>
        <v>42045.957314814819</v>
      </c>
      <c r="T617" s="14">
        <f t="shared" si="40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7"/>
        <v>100</v>
      </c>
      <c r="P618">
        <f>IFERROR(ROUND(E618/L618,2),0)</f>
        <v>93.98</v>
      </c>
      <c r="Q618" s="11" t="s">
        <v>8323</v>
      </c>
      <c r="R618" t="s">
        <v>8326</v>
      </c>
      <c r="S618" s="14">
        <f t="shared" si="39"/>
        <v>41826.871238425927</v>
      </c>
      <c r="T618" s="14">
        <f t="shared" si="40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7"/>
        <v>235</v>
      </c>
      <c r="P619">
        <f t="shared" si="41"/>
        <v>64.180000000000007</v>
      </c>
      <c r="Q619" s="11" t="s">
        <v>8308</v>
      </c>
      <c r="R619" t="s">
        <v>8309</v>
      </c>
      <c r="S619" s="14">
        <f t="shared" si="39"/>
        <v>42010.822233796294</v>
      </c>
      <c r="T619" s="14">
        <f t="shared" si="40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7"/>
        <v>1174</v>
      </c>
      <c r="P620">
        <f t="shared" si="41"/>
        <v>81.56</v>
      </c>
      <c r="Q620" s="11" t="s">
        <v>8316</v>
      </c>
      <c r="R620" t="s">
        <v>8317</v>
      </c>
      <c r="S620" s="14">
        <f t="shared" si="39"/>
        <v>42202.278194444443</v>
      </c>
      <c r="T620" s="14">
        <f t="shared" si="40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7"/>
        <v>117</v>
      </c>
      <c r="P621">
        <f t="shared" si="41"/>
        <v>45.99</v>
      </c>
      <c r="Q621" s="11" t="s">
        <v>8327</v>
      </c>
      <c r="R621" t="s">
        <v>8329</v>
      </c>
      <c r="S621" s="14">
        <f t="shared" si="39"/>
        <v>42755.627372685187</v>
      </c>
      <c r="T621" s="14">
        <f t="shared" si="40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7"/>
        <v>8</v>
      </c>
      <c r="P622">
        <f t="shared" si="41"/>
        <v>292.08</v>
      </c>
      <c r="Q622" s="11" t="s">
        <v>8308</v>
      </c>
      <c r="R622" t="s">
        <v>8310</v>
      </c>
      <c r="S622" s="14">
        <f t="shared" si="39"/>
        <v>41926.29965277778</v>
      </c>
      <c r="T622" s="14">
        <f t="shared" si="40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7"/>
        <v>117</v>
      </c>
      <c r="P623">
        <f t="shared" si="41"/>
        <v>40.76</v>
      </c>
      <c r="Q623" s="11" t="s">
        <v>8321</v>
      </c>
      <c r="R623" t="s">
        <v>8322</v>
      </c>
      <c r="S623" s="14">
        <f t="shared" si="39"/>
        <v>41890.167453703703</v>
      </c>
      <c r="T623" s="14">
        <f t="shared" si="40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7"/>
        <v>155</v>
      </c>
      <c r="P624">
        <f t="shared" si="41"/>
        <v>112.02</v>
      </c>
      <c r="Q624" s="11" t="s">
        <v>8327</v>
      </c>
      <c r="R624" t="s">
        <v>8331</v>
      </c>
      <c r="S624" s="14">
        <f t="shared" si="39"/>
        <v>41135.699687500004</v>
      </c>
      <c r="T624" s="14">
        <f t="shared" si="40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8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7" t="s">
        <v>8263</v>
      </c>
      <c r="O625">
        <f t="shared" si="37"/>
        <v>137</v>
      </c>
      <c r="P625">
        <f t="shared" si="41"/>
        <v>63.92</v>
      </c>
      <c r="Q625" s="11" t="s">
        <v>8321</v>
      </c>
      <c r="R625" t="s">
        <v>8332</v>
      </c>
      <c r="S625" s="14">
        <f t="shared" si="39"/>
        <v>42177.007071759261</v>
      </c>
      <c r="T625" s="14">
        <f t="shared" si="40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7"/>
        <v>116</v>
      </c>
      <c r="P626">
        <f t="shared" si="41"/>
        <v>223.48</v>
      </c>
      <c r="Q626" s="11" t="s">
        <v>8321</v>
      </c>
      <c r="R626" t="s">
        <v>8332</v>
      </c>
      <c r="S626" s="14">
        <f t="shared" si="39"/>
        <v>41807.701921296299</v>
      </c>
      <c r="T626" s="14">
        <f t="shared" si="40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7"/>
        <v>41</v>
      </c>
      <c r="P627">
        <f t="shared" si="41"/>
        <v>120.77</v>
      </c>
      <c r="Q627" s="11" t="s">
        <v>8313</v>
      </c>
      <c r="R627" t="s">
        <v>8314</v>
      </c>
      <c r="S627" s="14">
        <f t="shared" si="39"/>
        <v>42742.680902777778</v>
      </c>
      <c r="T627" s="14">
        <f t="shared" si="40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7"/>
        <v>116</v>
      </c>
      <c r="P628">
        <f t="shared" si="41"/>
        <v>84.46</v>
      </c>
      <c r="Q628" s="11" t="s">
        <v>8308</v>
      </c>
      <c r="R628" t="s">
        <v>8309</v>
      </c>
      <c r="S628" s="14">
        <f t="shared" si="39"/>
        <v>40347.837800925925</v>
      </c>
      <c r="T628" s="14">
        <f t="shared" si="40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7"/>
        <v>144</v>
      </c>
      <c r="P629">
        <f t="shared" si="41"/>
        <v>40.799999999999997</v>
      </c>
      <c r="Q629" s="11" t="s">
        <v>8319</v>
      </c>
      <c r="R629" t="s">
        <v>8320</v>
      </c>
      <c r="S629" s="14">
        <f t="shared" si="39"/>
        <v>41839.005671296298</v>
      </c>
      <c r="T629" s="14">
        <f t="shared" si="40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7"/>
        <v>115</v>
      </c>
      <c r="P630">
        <f t="shared" si="41"/>
        <v>62.07</v>
      </c>
      <c r="Q630" s="11" t="s">
        <v>8319</v>
      </c>
      <c r="R630" t="s">
        <v>8320</v>
      </c>
      <c r="S630" s="14">
        <f t="shared" si="39"/>
        <v>42779.908449074079</v>
      </c>
      <c r="T630" s="14">
        <f t="shared" si="40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7"/>
        <v>154</v>
      </c>
      <c r="P631">
        <f>IFERROR(ROUND(E631/L631,2),0)</f>
        <v>110.87</v>
      </c>
      <c r="Q631" s="11" t="s">
        <v>8323</v>
      </c>
      <c r="R631" t="s">
        <v>8326</v>
      </c>
      <c r="S631" s="14">
        <f t="shared" si="39"/>
        <v>42134.172071759262</v>
      </c>
      <c r="T631" s="14">
        <f t="shared" si="40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7"/>
        <v>100</v>
      </c>
      <c r="P632">
        <f t="shared" si="41"/>
        <v>136.9</v>
      </c>
      <c r="Q632" s="11" t="s">
        <v>8308</v>
      </c>
      <c r="R632" t="s">
        <v>8315</v>
      </c>
      <c r="S632" s="14">
        <f t="shared" si="39"/>
        <v>42037.950937500005</v>
      </c>
      <c r="T632" s="14">
        <f t="shared" si="40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7"/>
        <v>115</v>
      </c>
      <c r="P633">
        <f t="shared" si="41"/>
        <v>67.88</v>
      </c>
      <c r="Q633" s="11" t="s">
        <v>8327</v>
      </c>
      <c r="R633" t="s">
        <v>8331</v>
      </c>
      <c r="S633" s="14">
        <f t="shared" si="39"/>
        <v>40933.856967592597</v>
      </c>
      <c r="T633" s="14">
        <f t="shared" si="40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7"/>
        <v>6</v>
      </c>
      <c r="P634">
        <f t="shared" si="41"/>
        <v>603.53</v>
      </c>
      <c r="Q634" s="11" t="s">
        <v>8308</v>
      </c>
      <c r="R634" t="s">
        <v>8310</v>
      </c>
      <c r="S634" s="14">
        <f t="shared" si="39"/>
        <v>42520.235486111109</v>
      </c>
      <c r="T634" s="14">
        <f t="shared" si="40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7"/>
        <v>115</v>
      </c>
      <c r="P635">
        <f t="shared" si="41"/>
        <v>184.68</v>
      </c>
      <c r="Q635" s="11" t="s">
        <v>8323</v>
      </c>
      <c r="R635" t="s">
        <v>8326</v>
      </c>
      <c r="S635" s="14">
        <f t="shared" si="39"/>
        <v>42494.563449074078</v>
      </c>
      <c r="T635" s="14">
        <f t="shared" si="40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7"/>
        <v>5</v>
      </c>
      <c r="P636">
        <f t="shared" si="41"/>
        <v>1270.22</v>
      </c>
      <c r="Q636" s="11" t="s">
        <v>8323</v>
      </c>
      <c r="R636" t="s">
        <v>8324</v>
      </c>
      <c r="S636" s="14">
        <f t="shared" si="39"/>
        <v>42065.818807870368</v>
      </c>
      <c r="T636" s="14">
        <f t="shared" si="40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7"/>
        <v>134</v>
      </c>
      <c r="P637">
        <f t="shared" si="41"/>
        <v>23.81</v>
      </c>
      <c r="Q637" s="11" t="s">
        <v>8316</v>
      </c>
      <c r="R637" t="s">
        <v>8317</v>
      </c>
      <c r="S637" s="14">
        <f t="shared" si="39"/>
        <v>41846.34579861111</v>
      </c>
      <c r="T637" s="14">
        <f t="shared" si="40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7"/>
        <v>114</v>
      </c>
      <c r="P638">
        <f t="shared" si="41"/>
        <v>72.06</v>
      </c>
      <c r="Q638" s="11" t="s">
        <v>8327</v>
      </c>
      <c r="R638" t="s">
        <v>8331</v>
      </c>
      <c r="S638" s="14">
        <f t="shared" si="39"/>
        <v>42640.917939814812</v>
      </c>
      <c r="T638" s="14">
        <f t="shared" si="40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7"/>
        <v>146</v>
      </c>
      <c r="P639">
        <f t="shared" si="41"/>
        <v>98.82</v>
      </c>
      <c r="Q639" s="11" t="s">
        <v>8327</v>
      </c>
      <c r="R639" t="s">
        <v>8328</v>
      </c>
      <c r="S639" s="14">
        <f t="shared" si="39"/>
        <v>41192.754942129628</v>
      </c>
      <c r="T639" s="14">
        <f t="shared" si="40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7"/>
        <v>114</v>
      </c>
      <c r="P640">
        <f>IFERROR(ROUND(E640/L640,2),0)</f>
        <v>88.77</v>
      </c>
      <c r="Q640" s="11" t="s">
        <v>8323</v>
      </c>
      <c r="R640" t="s">
        <v>8326</v>
      </c>
      <c r="S640" s="14">
        <f t="shared" si="39"/>
        <v>42233.738564814819</v>
      </c>
      <c r="T640" s="14">
        <f t="shared" si="40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7"/>
        <v>126</v>
      </c>
      <c r="P641">
        <f t="shared" si="41"/>
        <v>61.7</v>
      </c>
      <c r="Q641" s="11" t="s">
        <v>8327</v>
      </c>
      <c r="R641" t="s">
        <v>8331</v>
      </c>
      <c r="S641" s="14">
        <f t="shared" si="39"/>
        <v>41889.004317129627</v>
      </c>
      <c r="T641" s="14">
        <f t="shared" si="40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2">ROUND(E642/D642*100,0)</f>
        <v>315</v>
      </c>
      <c r="P642">
        <f t="shared" si="41"/>
        <v>105.05</v>
      </c>
      <c r="Q642" s="11" t="s">
        <v>8311</v>
      </c>
      <c r="R642" t="s">
        <v>8333</v>
      </c>
      <c r="S642" s="14">
        <f t="shared" si="39"/>
        <v>41579.734259259261</v>
      </c>
      <c r="T642" s="14">
        <f t="shared" si="40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2"/>
        <v>119</v>
      </c>
      <c r="P643">
        <f>IFERROR(ROUND(E643/L643,2),0)</f>
        <v>50.16</v>
      </c>
      <c r="Q643" s="11" t="s">
        <v>8323</v>
      </c>
      <c r="R643" t="s">
        <v>8326</v>
      </c>
      <c r="S643" s="14">
        <f t="shared" ref="S643:S706" si="43">(((J643/60)/60)/24)+DATE(1970,1,1)</f>
        <v>41778.637245370373</v>
      </c>
      <c r="T643" s="14">
        <f t="shared" ref="T643:T706" si="44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2"/>
        <v>287</v>
      </c>
      <c r="P644">
        <f t="shared" ref="P644:P706" si="45">IFERROR(ROUND(E644/L644,2),0)</f>
        <v>41.78</v>
      </c>
      <c r="Q644" s="11" t="s">
        <v>8316</v>
      </c>
      <c r="R644" t="s">
        <v>8317</v>
      </c>
      <c r="S644" s="14">
        <f t="shared" si="43"/>
        <v>42467.951979166668</v>
      </c>
      <c r="T644" s="14">
        <f t="shared" si="44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2"/>
        <v>113</v>
      </c>
      <c r="P645">
        <f t="shared" si="45"/>
        <v>48.05</v>
      </c>
      <c r="Q645" s="11" t="s">
        <v>8321</v>
      </c>
      <c r="R645" t="s">
        <v>8322</v>
      </c>
      <c r="S645" s="14">
        <f t="shared" si="43"/>
        <v>40332.923842592594</v>
      </c>
      <c r="T645" s="14">
        <f t="shared" si="44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2"/>
        <v>150</v>
      </c>
      <c r="P646">
        <f t="shared" si="45"/>
        <v>160.44</v>
      </c>
      <c r="Q646" s="11" t="s">
        <v>8308</v>
      </c>
      <c r="R646" t="s">
        <v>8309</v>
      </c>
      <c r="S646" s="14">
        <f t="shared" si="43"/>
        <v>41689.150011574071</v>
      </c>
      <c r="T646" s="14">
        <f t="shared" si="44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2"/>
        <v>112</v>
      </c>
      <c r="P647">
        <f t="shared" si="45"/>
        <v>181.13</v>
      </c>
      <c r="Q647" s="11" t="s">
        <v>8321</v>
      </c>
      <c r="R647" t="s">
        <v>8322</v>
      </c>
      <c r="S647" s="14">
        <f t="shared" si="43"/>
        <v>41745.635960648149</v>
      </c>
      <c r="T647" s="14">
        <f t="shared" si="44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2"/>
        <v>1</v>
      </c>
      <c r="P648">
        <f>IFERROR(ROUND(E648/L648,2),0)</f>
        <v>415.78</v>
      </c>
      <c r="Q648" s="11" t="s">
        <v>8323</v>
      </c>
      <c r="R648" t="s">
        <v>8324</v>
      </c>
      <c r="S648" s="14">
        <f t="shared" si="43"/>
        <v>42055.713368055556</v>
      </c>
      <c r="T648" s="14">
        <f t="shared" si="44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2"/>
        <v>280</v>
      </c>
      <c r="P649">
        <f t="shared" si="45"/>
        <v>81.27</v>
      </c>
      <c r="Q649" s="11" t="s">
        <v>8313</v>
      </c>
      <c r="R649" t="s">
        <v>8314</v>
      </c>
      <c r="S649" s="14">
        <f t="shared" si="43"/>
        <v>42430.720451388886</v>
      </c>
      <c r="T649" s="14">
        <f t="shared" si="44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2"/>
        <v>112</v>
      </c>
      <c r="P650">
        <f t="shared" si="45"/>
        <v>79.260000000000005</v>
      </c>
      <c r="Q650" s="11" t="s">
        <v>8327</v>
      </c>
      <c r="R650" t="s">
        <v>8329</v>
      </c>
      <c r="S650" s="14">
        <f t="shared" si="43"/>
        <v>42044.711886574078</v>
      </c>
      <c r="T650" s="14">
        <f t="shared" si="44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2"/>
        <v>112</v>
      </c>
      <c r="P651">
        <f t="shared" si="45"/>
        <v>73.91</v>
      </c>
      <c r="Q651" s="11" t="s">
        <v>8327</v>
      </c>
      <c r="R651" t="s">
        <v>8331</v>
      </c>
      <c r="S651" s="14">
        <f t="shared" si="43"/>
        <v>42130.491620370376</v>
      </c>
      <c r="T651" s="14">
        <f t="shared" si="44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2"/>
        <v>111</v>
      </c>
      <c r="P652">
        <f>IFERROR(ROUND(E652/L652,2),0)</f>
        <v>57.63</v>
      </c>
      <c r="Q652" s="11" t="s">
        <v>8323</v>
      </c>
      <c r="R652" t="s">
        <v>8326</v>
      </c>
      <c r="S652" s="14">
        <f t="shared" si="43"/>
        <v>42230.472222222219</v>
      </c>
      <c r="T652" s="14">
        <f t="shared" si="44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2"/>
        <v>111</v>
      </c>
      <c r="P653">
        <f t="shared" si="45"/>
        <v>62.33</v>
      </c>
      <c r="Q653" s="11" t="s">
        <v>8321</v>
      </c>
      <c r="R653" t="s">
        <v>8343</v>
      </c>
      <c r="S653" s="14">
        <f t="shared" si="43"/>
        <v>40786.187789351854</v>
      </c>
      <c r="T653" s="14">
        <f t="shared" si="44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2"/>
        <v>129</v>
      </c>
      <c r="P654">
        <f t="shared" si="45"/>
        <v>128.94999999999999</v>
      </c>
      <c r="Q654" s="11" t="s">
        <v>8321</v>
      </c>
      <c r="R654" t="s">
        <v>8332</v>
      </c>
      <c r="S654" s="14">
        <f t="shared" si="43"/>
        <v>42496.968935185185</v>
      </c>
      <c r="T654" s="14">
        <f t="shared" si="44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2"/>
        <v>111</v>
      </c>
      <c r="P655">
        <f t="shared" si="45"/>
        <v>115.31</v>
      </c>
      <c r="Q655" s="11" t="s">
        <v>8327</v>
      </c>
      <c r="R655" t="s">
        <v>8328</v>
      </c>
      <c r="S655" s="14">
        <f t="shared" si="43"/>
        <v>41313.985046296293</v>
      </c>
      <c r="T655" s="14">
        <f t="shared" si="44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2"/>
        <v>111</v>
      </c>
      <c r="P656">
        <f t="shared" si="45"/>
        <v>151.46</v>
      </c>
      <c r="Q656" s="11" t="s">
        <v>8323</v>
      </c>
      <c r="R656" t="s">
        <v>8326</v>
      </c>
      <c r="S656" s="14">
        <f t="shared" si="43"/>
        <v>42176.419039351851</v>
      </c>
      <c r="T656" s="14">
        <f t="shared" si="44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2"/>
        <v>105</v>
      </c>
      <c r="P657">
        <f t="shared" si="45"/>
        <v>56.07</v>
      </c>
      <c r="Q657" s="11" t="s">
        <v>8323</v>
      </c>
      <c r="R657" t="s">
        <v>8326</v>
      </c>
      <c r="S657" s="14">
        <f t="shared" si="43"/>
        <v>42037.938206018516</v>
      </c>
      <c r="T657" s="14">
        <f t="shared" si="44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2"/>
        <v>28</v>
      </c>
      <c r="P658">
        <f t="shared" si="45"/>
        <v>167.15</v>
      </c>
      <c r="Q658" s="11" t="s">
        <v>8308</v>
      </c>
      <c r="R658" t="s">
        <v>8340</v>
      </c>
      <c r="S658" s="14">
        <f t="shared" si="43"/>
        <v>41912.541655092595</v>
      </c>
      <c r="T658" s="14">
        <f t="shared" si="44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2"/>
        <v>1462</v>
      </c>
      <c r="P659">
        <f t="shared" si="45"/>
        <v>40.76</v>
      </c>
      <c r="Q659" s="11" t="s">
        <v>8308</v>
      </c>
      <c r="R659" t="s">
        <v>8309</v>
      </c>
      <c r="S659" s="14">
        <f t="shared" si="43"/>
        <v>41493.543958333335</v>
      </c>
      <c r="T659" s="14">
        <f t="shared" si="44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2"/>
        <v>110</v>
      </c>
      <c r="P660">
        <f t="shared" si="45"/>
        <v>85.55</v>
      </c>
      <c r="Q660" s="11" t="s">
        <v>8327</v>
      </c>
      <c r="R660" t="s">
        <v>8338</v>
      </c>
      <c r="S660" s="14">
        <f t="shared" si="43"/>
        <v>41175.05972222222</v>
      </c>
      <c r="T660" s="14">
        <f t="shared" si="44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2"/>
        <v>39</v>
      </c>
      <c r="P661">
        <f t="shared" si="45"/>
        <v>133.9</v>
      </c>
      <c r="Q661" s="11" t="s">
        <v>8313</v>
      </c>
      <c r="R661" t="s">
        <v>8314</v>
      </c>
      <c r="S661" s="14">
        <f t="shared" si="43"/>
        <v>42628.288668981477</v>
      </c>
      <c r="T661" s="14">
        <f t="shared" si="44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2"/>
        <v>542</v>
      </c>
      <c r="P662">
        <f t="shared" si="45"/>
        <v>41.23</v>
      </c>
      <c r="Q662" s="11" t="s">
        <v>8316</v>
      </c>
      <c r="R662" t="s">
        <v>8317</v>
      </c>
      <c r="S662" s="14">
        <f t="shared" si="43"/>
        <v>42163.625787037032</v>
      </c>
      <c r="T662" s="14">
        <f t="shared" si="44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2"/>
        <v>22</v>
      </c>
      <c r="P663">
        <f t="shared" si="45"/>
        <v>50.3</v>
      </c>
      <c r="Q663" s="11" t="s">
        <v>8308</v>
      </c>
      <c r="R663" t="s">
        <v>8310</v>
      </c>
      <c r="S663" s="14">
        <f t="shared" si="43"/>
        <v>41974.219490740739</v>
      </c>
      <c r="T663" s="14">
        <f t="shared" si="44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2"/>
        <v>108</v>
      </c>
      <c r="P664">
        <f t="shared" si="45"/>
        <v>58.72</v>
      </c>
      <c r="Q664" s="11" t="s">
        <v>8321</v>
      </c>
      <c r="R664" t="s">
        <v>8322</v>
      </c>
      <c r="S664" s="14">
        <f t="shared" si="43"/>
        <v>40990.909259259257</v>
      </c>
      <c r="T664" s="14">
        <f t="shared" si="44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2"/>
        <v>180</v>
      </c>
      <c r="P665">
        <f t="shared" si="45"/>
        <v>24.27</v>
      </c>
      <c r="Q665" s="11" t="s">
        <v>8316</v>
      </c>
      <c r="R665" t="s">
        <v>8317</v>
      </c>
      <c r="S665" s="14">
        <f t="shared" si="43"/>
        <v>42496.582337962958</v>
      </c>
      <c r="T665" s="14">
        <f t="shared" si="44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2"/>
        <v>108</v>
      </c>
      <c r="P666">
        <f t="shared" si="45"/>
        <v>90</v>
      </c>
      <c r="Q666" s="11" t="s">
        <v>8319</v>
      </c>
      <c r="R666" t="s">
        <v>8320</v>
      </c>
      <c r="S666" s="14">
        <f t="shared" si="43"/>
        <v>41943.142534722225</v>
      </c>
      <c r="T666" s="14">
        <f t="shared" si="44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2"/>
        <v>22</v>
      </c>
      <c r="P667">
        <f>IFERROR(ROUND(E667/L667,2),0)</f>
        <v>128.27000000000001</v>
      </c>
      <c r="Q667" s="11" t="s">
        <v>8323</v>
      </c>
      <c r="R667" t="s">
        <v>8326</v>
      </c>
      <c r="S667" s="14">
        <f t="shared" si="43"/>
        <v>41779.657870370371</v>
      </c>
      <c r="T667" s="14">
        <f t="shared" si="44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2"/>
        <v>107</v>
      </c>
      <c r="P668">
        <f t="shared" si="45"/>
        <v>108.48</v>
      </c>
      <c r="Q668" s="11" t="s">
        <v>8327</v>
      </c>
      <c r="R668" t="s">
        <v>8329</v>
      </c>
      <c r="S668" s="14">
        <f t="shared" si="43"/>
        <v>42324.764004629629</v>
      </c>
      <c r="T668" s="14">
        <f t="shared" si="44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2"/>
        <v>102</v>
      </c>
      <c r="P669">
        <f t="shared" si="45"/>
        <v>107.1</v>
      </c>
      <c r="Q669" s="11" t="s">
        <v>8308</v>
      </c>
      <c r="R669" t="s">
        <v>8315</v>
      </c>
      <c r="S669" s="14">
        <f t="shared" si="43"/>
        <v>41730.708472222221</v>
      </c>
      <c r="T669" s="14">
        <f t="shared" si="44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2"/>
        <v>126</v>
      </c>
      <c r="P670">
        <f t="shared" si="45"/>
        <v>21.5</v>
      </c>
      <c r="Q670" s="11" t="s">
        <v>8316</v>
      </c>
      <c r="R670" t="s">
        <v>8317</v>
      </c>
      <c r="S670" s="14">
        <f t="shared" si="43"/>
        <v>41724.881099537037</v>
      </c>
      <c r="T670" s="14">
        <f t="shared" si="44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2"/>
        <v>107</v>
      </c>
      <c r="P671">
        <f>IFERROR(ROUND(E671/L671,2),0)</f>
        <v>109.03</v>
      </c>
      <c r="Q671" s="11" t="s">
        <v>8323</v>
      </c>
      <c r="R671" t="s">
        <v>8326</v>
      </c>
      <c r="S671" s="14">
        <f t="shared" si="43"/>
        <v>42157.470185185186</v>
      </c>
      <c r="T671" s="14">
        <f t="shared" si="44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2"/>
        <v>427</v>
      </c>
      <c r="P672">
        <f t="shared" si="45"/>
        <v>31.69</v>
      </c>
      <c r="Q672" s="11" t="s">
        <v>8319</v>
      </c>
      <c r="R672" t="s">
        <v>8320</v>
      </c>
      <c r="S672" s="14">
        <f t="shared" si="43"/>
        <v>42654.469826388886</v>
      </c>
      <c r="T672" s="14">
        <f t="shared" si="44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2"/>
        <v>214</v>
      </c>
      <c r="P673">
        <f t="shared" si="45"/>
        <v>122.74</v>
      </c>
      <c r="Q673" s="11" t="s">
        <v>8308</v>
      </c>
      <c r="R673" t="s">
        <v>8310</v>
      </c>
      <c r="S673" s="14">
        <f t="shared" si="43"/>
        <v>42417.804618055554</v>
      </c>
      <c r="T673" s="14">
        <f t="shared" si="44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2"/>
        <v>126</v>
      </c>
      <c r="P674">
        <f t="shared" si="45"/>
        <v>187.19</v>
      </c>
      <c r="Q674" s="11" t="s">
        <v>8311</v>
      </c>
      <c r="R674" t="s">
        <v>8333</v>
      </c>
      <c r="S674" s="14">
        <f t="shared" si="43"/>
        <v>42102.164583333331</v>
      </c>
      <c r="T674" s="14">
        <f t="shared" si="44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2"/>
        <v>106</v>
      </c>
      <c r="P675">
        <f t="shared" si="45"/>
        <v>120.91</v>
      </c>
      <c r="Q675" s="11" t="s">
        <v>8321</v>
      </c>
      <c r="R675" t="s">
        <v>8322</v>
      </c>
      <c r="S675" s="14">
        <f t="shared" si="43"/>
        <v>40330.755543981482</v>
      </c>
      <c r="T675" s="14">
        <f t="shared" si="44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2"/>
        <v>265</v>
      </c>
      <c r="P676">
        <f t="shared" si="45"/>
        <v>84.21</v>
      </c>
      <c r="Q676" s="11" t="s">
        <v>8327</v>
      </c>
      <c r="R676" t="s">
        <v>8331</v>
      </c>
      <c r="S676" s="14">
        <f t="shared" si="43"/>
        <v>40939.837673611109</v>
      </c>
      <c r="T676" s="14">
        <f t="shared" si="44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2"/>
        <v>106</v>
      </c>
      <c r="P677">
        <f>IFERROR(ROUND(E677/L677,2),0)</f>
        <v>103.95</v>
      </c>
      <c r="Q677" s="11" t="s">
        <v>8323</v>
      </c>
      <c r="R677" t="s">
        <v>8326</v>
      </c>
      <c r="S677" s="14">
        <f t="shared" si="43"/>
        <v>42250.598217592589</v>
      </c>
      <c r="T677" s="14">
        <f t="shared" si="44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2"/>
        <v>106</v>
      </c>
      <c r="P678">
        <f t="shared" si="45"/>
        <v>95.96</v>
      </c>
      <c r="Q678" s="11" t="s">
        <v>8311</v>
      </c>
      <c r="R678" t="s">
        <v>8333</v>
      </c>
      <c r="S678" s="14">
        <f t="shared" si="43"/>
        <v>42733.94131944445</v>
      </c>
      <c r="T678" s="14">
        <f t="shared" si="44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2"/>
        <v>106</v>
      </c>
      <c r="P679">
        <f t="shared" si="45"/>
        <v>87.96</v>
      </c>
      <c r="Q679" s="11" t="s">
        <v>8327</v>
      </c>
      <c r="R679" t="s">
        <v>8328</v>
      </c>
      <c r="S679" s="14">
        <f t="shared" si="43"/>
        <v>40335.798078703701</v>
      </c>
      <c r="T679" s="14">
        <f t="shared" si="44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2"/>
        <v>106</v>
      </c>
      <c r="P680">
        <f>IFERROR(ROUND(E680/L680,2),0)</f>
        <v>62.83</v>
      </c>
      <c r="Q680" s="11" t="s">
        <v>8323</v>
      </c>
      <c r="R680" t="s">
        <v>8326</v>
      </c>
      <c r="S680" s="14">
        <f t="shared" si="43"/>
        <v>41800.380428240744</v>
      </c>
      <c r="T680" s="14">
        <f t="shared" si="44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2"/>
        <v>352</v>
      </c>
      <c r="P681">
        <f t="shared" si="45"/>
        <v>22.08</v>
      </c>
      <c r="Q681" s="11" t="s">
        <v>8327</v>
      </c>
      <c r="R681" t="s">
        <v>8329</v>
      </c>
      <c r="S681" s="14">
        <f t="shared" si="43"/>
        <v>42271.251979166671</v>
      </c>
      <c r="T681" s="14">
        <f t="shared" si="44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2"/>
        <v>106</v>
      </c>
      <c r="P682">
        <f t="shared" si="45"/>
        <v>63.17</v>
      </c>
      <c r="Q682" s="11" t="s">
        <v>8321</v>
      </c>
      <c r="R682" t="s">
        <v>8322</v>
      </c>
      <c r="S682" s="14">
        <f t="shared" si="43"/>
        <v>42291.46674768519</v>
      </c>
      <c r="T682" s="14">
        <f t="shared" si="44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2"/>
        <v>100</v>
      </c>
      <c r="P683">
        <f t="shared" si="45"/>
        <v>202.42</v>
      </c>
      <c r="Q683" s="11" t="s">
        <v>8321</v>
      </c>
      <c r="R683" t="s">
        <v>8322</v>
      </c>
      <c r="S683" s="14">
        <f t="shared" si="43"/>
        <v>41360.970601851855</v>
      </c>
      <c r="T683" s="14">
        <f t="shared" si="44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2"/>
        <v>105</v>
      </c>
      <c r="P684">
        <f t="shared" si="45"/>
        <v>201.94</v>
      </c>
      <c r="Q684" s="11" t="s">
        <v>8327</v>
      </c>
      <c r="R684" t="s">
        <v>8331</v>
      </c>
      <c r="S684" s="14">
        <f t="shared" si="43"/>
        <v>42704.95177083333</v>
      </c>
      <c r="T684" s="14">
        <f t="shared" si="44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2"/>
        <v>104</v>
      </c>
      <c r="P685">
        <f>IFERROR(ROUND(E685/L685,2),0)</f>
        <v>145</v>
      </c>
      <c r="Q685" s="11" t="s">
        <v>8323</v>
      </c>
      <c r="R685" t="s">
        <v>8326</v>
      </c>
      <c r="S685" s="14">
        <f t="shared" si="43"/>
        <v>42491.92288194444</v>
      </c>
      <c r="T685" s="14">
        <f t="shared" si="44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2"/>
        <v>149</v>
      </c>
      <c r="P686">
        <f t="shared" si="45"/>
        <v>71.97</v>
      </c>
      <c r="Q686" s="11" t="s">
        <v>8327</v>
      </c>
      <c r="R686" t="s">
        <v>8331</v>
      </c>
      <c r="S686" s="14">
        <f t="shared" si="43"/>
        <v>40927.731782407405</v>
      </c>
      <c r="T686" s="14">
        <f t="shared" si="44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2"/>
        <v>130</v>
      </c>
      <c r="P687">
        <f t="shared" si="45"/>
        <v>43.1</v>
      </c>
      <c r="Q687" s="11" t="s">
        <v>8308</v>
      </c>
      <c r="R687" t="s">
        <v>8309</v>
      </c>
      <c r="S687" s="14">
        <f t="shared" si="43"/>
        <v>41604.022418981483</v>
      </c>
      <c r="T687" s="14">
        <f t="shared" si="44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2"/>
        <v>104</v>
      </c>
      <c r="P688">
        <f t="shared" si="45"/>
        <v>66.37</v>
      </c>
      <c r="Q688" s="11" t="s">
        <v>8327</v>
      </c>
      <c r="R688" t="s">
        <v>8331</v>
      </c>
      <c r="S688" s="14">
        <f t="shared" si="43"/>
        <v>41194.715520833335</v>
      </c>
      <c r="T688" s="14">
        <f t="shared" si="44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2"/>
        <v>104</v>
      </c>
      <c r="P689">
        <f t="shared" si="45"/>
        <v>69.27</v>
      </c>
      <c r="Q689" s="11" t="s">
        <v>8321</v>
      </c>
      <c r="R689" t="s">
        <v>8332</v>
      </c>
      <c r="S689" s="14">
        <f t="shared" si="43"/>
        <v>41828.515127314815</v>
      </c>
      <c r="T689" s="14">
        <f t="shared" si="44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2"/>
        <v>104</v>
      </c>
      <c r="P690">
        <f>IFERROR(ROUND(E690/L690,2),0)</f>
        <v>90.2</v>
      </c>
      <c r="Q690" s="11" t="s">
        <v>8323</v>
      </c>
      <c r="R690" t="s">
        <v>8324</v>
      </c>
      <c r="S690" s="14">
        <f t="shared" si="43"/>
        <v>42775.733715277776</v>
      </c>
      <c r="T690" s="14">
        <f t="shared" si="44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2"/>
        <v>172</v>
      </c>
      <c r="P691">
        <f t="shared" si="45"/>
        <v>94.05</v>
      </c>
      <c r="Q691" s="11" t="s">
        <v>8327</v>
      </c>
      <c r="R691" t="s">
        <v>8328</v>
      </c>
      <c r="S691" s="14">
        <f t="shared" si="43"/>
        <v>41879.130868055552</v>
      </c>
      <c r="T691" s="14">
        <f t="shared" si="44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2"/>
        <v>103</v>
      </c>
      <c r="P692">
        <f>IFERROR(ROUND(E692/L692,2),0)</f>
        <v>90.68</v>
      </c>
      <c r="Q692" s="11" t="s">
        <v>8323</v>
      </c>
      <c r="R692" t="s">
        <v>8326</v>
      </c>
      <c r="S692" s="14">
        <f t="shared" si="43"/>
        <v>42612.918807870374</v>
      </c>
      <c r="T692" s="14">
        <f t="shared" si="44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2"/>
        <v>103</v>
      </c>
      <c r="P693">
        <f t="shared" si="45"/>
        <v>86.85</v>
      </c>
      <c r="Q693" s="11" t="s">
        <v>8321</v>
      </c>
      <c r="R693" t="s">
        <v>8322</v>
      </c>
      <c r="S693" s="14">
        <f t="shared" si="43"/>
        <v>41355.577291666668</v>
      </c>
      <c r="T693" s="14">
        <f t="shared" si="44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2"/>
        <v>103</v>
      </c>
      <c r="P694">
        <f t="shared" si="45"/>
        <v>86.55</v>
      </c>
      <c r="Q694" s="11" t="s">
        <v>8321</v>
      </c>
      <c r="R694" t="s">
        <v>8322</v>
      </c>
      <c r="S694" s="14">
        <f t="shared" si="43"/>
        <v>42207.58699074074</v>
      </c>
      <c r="T694" s="14">
        <f t="shared" si="44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2"/>
        <v>103</v>
      </c>
      <c r="P695">
        <f t="shared" si="45"/>
        <v>139.19</v>
      </c>
      <c r="Q695" s="11" t="s">
        <v>8323</v>
      </c>
      <c r="R695" t="s">
        <v>8326</v>
      </c>
      <c r="S695" s="14">
        <f t="shared" si="43"/>
        <v>41878.878379629627</v>
      </c>
      <c r="T695" s="14">
        <f t="shared" si="44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2"/>
        <v>103</v>
      </c>
      <c r="P696">
        <f t="shared" si="45"/>
        <v>63.57</v>
      </c>
      <c r="Q696" s="11" t="s">
        <v>8323</v>
      </c>
      <c r="R696" t="s">
        <v>8326</v>
      </c>
      <c r="S696" s="14">
        <f t="shared" si="43"/>
        <v>41932.311099537037</v>
      </c>
      <c r="T696" s="14">
        <f t="shared" si="44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2"/>
        <v>103</v>
      </c>
      <c r="P697">
        <f t="shared" si="45"/>
        <v>137.21</v>
      </c>
      <c r="Q697" s="11" t="s">
        <v>8321</v>
      </c>
      <c r="R697" t="s">
        <v>8332</v>
      </c>
      <c r="S697" s="14">
        <f t="shared" si="43"/>
        <v>41932.745046296295</v>
      </c>
      <c r="T697" s="14">
        <f t="shared" si="44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2"/>
        <v>103</v>
      </c>
      <c r="P698">
        <f t="shared" si="45"/>
        <v>168.69</v>
      </c>
      <c r="Q698" s="11" t="s">
        <v>8313</v>
      </c>
      <c r="R698" t="s">
        <v>8314</v>
      </c>
      <c r="S698" s="14">
        <f t="shared" si="43"/>
        <v>42052.7815162037</v>
      </c>
      <c r="T698" s="14">
        <f t="shared" si="44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2"/>
        <v>103</v>
      </c>
      <c r="P699">
        <f>IFERROR(ROUND(E699/L699,2),0)</f>
        <v>106.93</v>
      </c>
      <c r="Q699" s="11" t="s">
        <v>8323</v>
      </c>
      <c r="R699" t="s">
        <v>8335</v>
      </c>
      <c r="S699" s="14">
        <f t="shared" si="43"/>
        <v>41788.167187500003</v>
      </c>
      <c r="T699" s="14">
        <f t="shared" si="44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2"/>
        <v>102</v>
      </c>
      <c r="P700">
        <f t="shared" si="45"/>
        <v>196.83</v>
      </c>
      <c r="Q700" s="11" t="s">
        <v>8327</v>
      </c>
      <c r="R700" t="s">
        <v>8331</v>
      </c>
      <c r="S700" s="14">
        <f t="shared" si="43"/>
        <v>42553.681979166664</v>
      </c>
      <c r="T700" s="14">
        <f t="shared" si="44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2"/>
        <v>102</v>
      </c>
      <c r="P701">
        <f>IFERROR(ROUND(E701/L701,2),0)</f>
        <v>105.52</v>
      </c>
      <c r="Q701" s="11" t="s">
        <v>8323</v>
      </c>
      <c r="R701" t="s">
        <v>8326</v>
      </c>
      <c r="S701" s="14">
        <f t="shared" si="43"/>
        <v>42118.556331018524</v>
      </c>
      <c r="T701" s="14">
        <f t="shared" si="44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2"/>
        <v>204</v>
      </c>
      <c r="P702">
        <f t="shared" si="45"/>
        <v>59.36</v>
      </c>
      <c r="Q702" s="11" t="s">
        <v>8311</v>
      </c>
      <c r="R702" t="s">
        <v>8333</v>
      </c>
      <c r="S702" s="14">
        <f t="shared" si="43"/>
        <v>42317.33258101852</v>
      </c>
      <c r="T702" s="14">
        <f t="shared" si="44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2"/>
        <v>146</v>
      </c>
      <c r="P703">
        <f t="shared" si="45"/>
        <v>64.62</v>
      </c>
      <c r="Q703" s="11" t="s">
        <v>8327</v>
      </c>
      <c r="R703" t="s">
        <v>8331</v>
      </c>
      <c r="S703" s="14">
        <f t="shared" si="43"/>
        <v>41546.664212962962</v>
      </c>
      <c r="T703" s="14">
        <f t="shared" si="44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2"/>
        <v>128</v>
      </c>
      <c r="P704">
        <f t="shared" si="45"/>
        <v>129.11000000000001</v>
      </c>
      <c r="Q704" s="11" t="s">
        <v>8327</v>
      </c>
      <c r="R704" t="s">
        <v>8328</v>
      </c>
      <c r="S704" s="14">
        <f t="shared" si="43"/>
        <v>41257.950381944444</v>
      </c>
      <c r="T704" s="14">
        <f t="shared" si="44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2"/>
        <v>136</v>
      </c>
      <c r="P705">
        <f t="shared" si="45"/>
        <v>97.9</v>
      </c>
      <c r="Q705" s="11" t="s">
        <v>8327</v>
      </c>
      <c r="R705" t="s">
        <v>8328</v>
      </c>
      <c r="S705" s="14">
        <f t="shared" si="43"/>
        <v>40354.11550925926</v>
      </c>
      <c r="T705" s="14">
        <f t="shared" si="44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6">ROUND(E706/D706*100,0)</f>
        <v>102</v>
      </c>
      <c r="P706">
        <f t="shared" si="45"/>
        <v>141.29</v>
      </c>
      <c r="Q706" s="11" t="s">
        <v>8323</v>
      </c>
      <c r="R706" t="s">
        <v>8326</v>
      </c>
      <c r="S706" s="14">
        <f t="shared" si="43"/>
        <v>42239.957962962959</v>
      </c>
      <c r="T706" s="14">
        <f t="shared" si="44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6"/>
        <v>102</v>
      </c>
      <c r="P707">
        <f t="shared" ref="P707" si="47">IFERROR(ROUND(E707/L707,2),0)</f>
        <v>137.24</v>
      </c>
      <c r="Q707" s="11" t="s">
        <v>8323</v>
      </c>
      <c r="R707" t="s">
        <v>8326</v>
      </c>
      <c r="S707" s="14">
        <f t="shared" ref="S707:S770" si="48">(((J707/60)/60)/24)+DATE(1970,1,1)</f>
        <v>41880.76357638889</v>
      </c>
      <c r="T707" s="14">
        <f t="shared" ref="T707:T770" si="49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6"/>
        <v>101</v>
      </c>
      <c r="P708">
        <f t="shared" ref="P708:P770" si="50">IFERROR(ROUND(E708/L708,2),0)</f>
        <v>112.61</v>
      </c>
      <c r="Q708" s="11" t="s">
        <v>8327</v>
      </c>
      <c r="R708" t="s">
        <v>8331</v>
      </c>
      <c r="S708" s="14">
        <f t="shared" si="48"/>
        <v>41502.882928240739</v>
      </c>
      <c r="T708" s="14">
        <f t="shared" si="49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6"/>
        <v>101</v>
      </c>
      <c r="P709">
        <f>IFERROR(ROUND(E709/L709,2),0)</f>
        <v>99.34</v>
      </c>
      <c r="Q709" s="11" t="s">
        <v>8323</v>
      </c>
      <c r="R709" t="s">
        <v>8326</v>
      </c>
      <c r="S709" s="14">
        <f t="shared" si="48"/>
        <v>42561.783877314811</v>
      </c>
      <c r="T709" s="14">
        <f t="shared" si="49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6"/>
        <v>101</v>
      </c>
      <c r="P710">
        <f t="shared" si="50"/>
        <v>146.65</v>
      </c>
      <c r="Q710" s="11" t="s">
        <v>8321</v>
      </c>
      <c r="R710" t="s">
        <v>8322</v>
      </c>
      <c r="S710" s="14">
        <f t="shared" si="48"/>
        <v>42101.682372685187</v>
      </c>
      <c r="T710" s="14">
        <f t="shared" si="49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6"/>
        <v>101</v>
      </c>
      <c r="P711">
        <f>IFERROR(ROUND(E711/L711,2),0)</f>
        <v>103.21</v>
      </c>
      <c r="Q711" s="11" t="s">
        <v>8323</v>
      </c>
      <c r="R711" t="s">
        <v>8326</v>
      </c>
      <c r="S711" s="14">
        <f t="shared" si="48"/>
        <v>42037.791238425925</v>
      </c>
      <c r="T711" s="14">
        <f t="shared" si="49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6"/>
        <v>101</v>
      </c>
      <c r="P712">
        <f t="shared" si="50"/>
        <v>194.23</v>
      </c>
      <c r="Q712" s="11" t="s">
        <v>8321</v>
      </c>
      <c r="R712" t="s">
        <v>8332</v>
      </c>
      <c r="S712" s="14">
        <f t="shared" si="48"/>
        <v>42333.713206018518</v>
      </c>
      <c r="T712" s="14">
        <f t="shared" si="49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>IFERROR(ROUND(E713/L713,2),0)</f>
        <v>162.77000000000001</v>
      </c>
      <c r="Q713" s="11" t="s">
        <v>8323</v>
      </c>
      <c r="R713" t="s">
        <v>8335</v>
      </c>
      <c r="S713" s="14">
        <f>(((J713/60)/60)/24)+DATE(1970,1,1)</f>
        <v>42101.584074074075</v>
      </c>
      <c r="T713" s="14">
        <f>(((I713/60)/60)/24)+DATE(1970,1,1)</f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>IFERROR(ROUND(E714/L714,2),0)</f>
        <v>162.71</v>
      </c>
      <c r="Q714" s="11" t="s">
        <v>8323</v>
      </c>
      <c r="R714" t="s">
        <v>8324</v>
      </c>
      <c r="S714" s="14">
        <f>(((J714/60)/60)/24)+DATE(1970,1,1)</f>
        <v>42564.95380787037</v>
      </c>
      <c r="T714" s="14">
        <f>(((I714/60)/60)/24)+DATE(1970,1,1)</f>
        <v>42609.95380787037</v>
      </c>
    </row>
    <row r="715" spans="1:20" ht="60" hidden="1" x14ac:dyDescent="0.25">
      <c r="A715">
        <v>1674</v>
      </c>
      <c r="B715" s="3" t="s">
        <v>1675</v>
      </c>
      <c r="C715" s="3" t="s">
        <v>5784</v>
      </c>
      <c r="D715" s="8">
        <v>5000</v>
      </c>
      <c r="E715" s="6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>ROUND(E715/D715*100,0)</f>
        <v>202</v>
      </c>
      <c r="P715">
        <f>IFERROR(ROUND(E715/L715,2),0)</f>
        <v>89.25</v>
      </c>
      <c r="Q715" s="11" t="s">
        <v>8327</v>
      </c>
      <c r="R715" t="s">
        <v>8338</v>
      </c>
      <c r="S715" s="14">
        <f>(((J715/60)/60)/24)+DATE(1970,1,1)</f>
        <v>42569.605393518519</v>
      </c>
      <c r="T715" s="14">
        <f>(((I715/60)/60)/24)+DATE(1970,1,1)</f>
        <v>42600.290972222225</v>
      </c>
    </row>
    <row r="716" spans="1:20" ht="60" hidden="1" x14ac:dyDescent="0.25">
      <c r="A716">
        <v>527</v>
      </c>
      <c r="B716" s="3" t="s">
        <v>528</v>
      </c>
      <c r="C716" s="3" t="s">
        <v>4637</v>
      </c>
      <c r="D716" s="8">
        <v>10000</v>
      </c>
      <c r="E716" s="6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>ROUND(E716/D716*100,0)</f>
        <v>101</v>
      </c>
      <c r="P716">
        <f>IFERROR(ROUND(E716/L716,2),0)</f>
        <v>63.83</v>
      </c>
      <c r="Q716" s="11" t="s">
        <v>8323</v>
      </c>
      <c r="R716" t="s">
        <v>8326</v>
      </c>
      <c r="S716" s="14">
        <f>(((J716/60)/60)/24)+DATE(1970,1,1)</f>
        <v>42753.205625000002</v>
      </c>
      <c r="T716" s="14">
        <f>(((I716/60)/60)/24)+DATE(1970,1,1)</f>
        <v>42783.670138888891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>IFERROR(ROUND(E717/L717,2),0)</f>
        <v>80.650000000000006</v>
      </c>
      <c r="Q717" s="11" t="s">
        <v>8313</v>
      </c>
      <c r="R717" t="s">
        <v>8314</v>
      </c>
      <c r="S717" s="14">
        <f>(((J717/60)/60)/24)+DATE(1970,1,1)</f>
        <v>42454.836851851855</v>
      </c>
      <c r="T717" s="14">
        <f>(((I717/60)/60)/24)+DATE(1970,1,1)</f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>IFERROR(ROUND(E718/L718,2),0)</f>
        <v>53.01</v>
      </c>
      <c r="Q718" s="11" t="s">
        <v>8327</v>
      </c>
      <c r="R718" t="s">
        <v>8331</v>
      </c>
      <c r="S718" s="14">
        <f>(((J718/60)/60)/24)+DATE(1970,1,1)</f>
        <v>41786.555162037039</v>
      </c>
      <c r="T718" s="14">
        <f>(((I718/60)/60)/24)+DATE(1970,1,1)</f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>IFERROR(ROUND(E719/L719,2),0)</f>
        <v>41.77</v>
      </c>
      <c r="Q719" s="11" t="s">
        <v>8323</v>
      </c>
      <c r="R719" t="s">
        <v>8326</v>
      </c>
      <c r="S719" s="14">
        <f>(((J719/60)/60)/24)+DATE(1970,1,1)</f>
        <v>40633.154363425929</v>
      </c>
      <c r="T719" s="14">
        <f>(((I719/60)/60)/24)+DATE(1970,1,1)</f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>IFERROR(ROUND(E720/L720,2),0)</f>
        <v>145.87</v>
      </c>
      <c r="Q720" s="11" t="s">
        <v>8323</v>
      </c>
      <c r="R720" t="s">
        <v>8326</v>
      </c>
      <c r="S720" s="14">
        <f>(((J720/60)/60)/24)+DATE(1970,1,1)</f>
        <v>42626.7503125</v>
      </c>
      <c r="T720" s="14">
        <f>(((I720/60)/60)/24)+DATE(1970,1,1)</f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>IFERROR(ROUND(E721/L721,2),0)</f>
        <v>93.02</v>
      </c>
      <c r="Q721" s="11" t="s">
        <v>8321</v>
      </c>
      <c r="R721" t="s">
        <v>8322</v>
      </c>
      <c r="S721" s="14">
        <f>(((J721/60)/60)/24)+DATE(1970,1,1)</f>
        <v>40933.856921296298</v>
      </c>
      <c r="T721" s="14">
        <f>(((I721/60)/60)/24)+DATE(1970,1,1)</f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>IFERROR(ROUND(E722/L722,2),0)</f>
        <v>99.46</v>
      </c>
      <c r="Q722" s="11" t="s">
        <v>8308</v>
      </c>
      <c r="R722" t="s">
        <v>8309</v>
      </c>
      <c r="S722" s="14">
        <f>(((J722/60)/60)/24)+DATE(1970,1,1)</f>
        <v>41946.674108796295</v>
      </c>
      <c r="T722" s="14">
        <f>(((I722/60)/60)/24)+DATE(1970,1,1)</f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>IFERROR(ROUND(E723/L723,2),0)</f>
        <v>264.26</v>
      </c>
      <c r="Q723" s="11" t="s">
        <v>8327</v>
      </c>
      <c r="R723" t="s">
        <v>8330</v>
      </c>
      <c r="S723" s="14">
        <f>(((J723/60)/60)/24)+DATE(1970,1,1)</f>
        <v>42795.701481481476</v>
      </c>
      <c r="T723" s="14">
        <f>(((I723/60)/60)/24)+DATE(1970,1,1)</f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>IFERROR(ROUND(E724/L724,2),0)</f>
        <v>118.13</v>
      </c>
      <c r="Q724" s="11" t="s">
        <v>8323</v>
      </c>
      <c r="R724" t="s">
        <v>8326</v>
      </c>
      <c r="S724" s="14">
        <f>(((J724/60)/60)/24)+DATE(1970,1,1)</f>
        <v>41834.953865740739</v>
      </c>
      <c r="T724" s="14">
        <f>(((I724/60)/60)/24)+DATE(1970,1,1)</f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>IFERROR(ROUND(E725/L725,2),0)</f>
        <v>110.23</v>
      </c>
      <c r="Q725" s="11" t="s">
        <v>8323</v>
      </c>
      <c r="R725" t="s">
        <v>8326</v>
      </c>
      <c r="S725" s="14">
        <f>(((J725/60)/60)/24)+DATE(1970,1,1)</f>
        <v>41791.492777777778</v>
      </c>
      <c r="T725" s="14">
        <f>(((I725/60)/60)/24)+DATE(1970,1,1)</f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>IFERROR(ROUND(E726/L726,2),0)</f>
        <v>92.84</v>
      </c>
      <c r="Q726" s="11" t="s">
        <v>8323</v>
      </c>
      <c r="R726" t="s">
        <v>8326</v>
      </c>
      <c r="S726" s="14">
        <f>(((J726/60)/60)/24)+DATE(1970,1,1)</f>
        <v>42028.496562500004</v>
      </c>
      <c r="T726" s="14">
        <f>(((I726/60)/60)/24)+DATE(1970,1,1)</f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>IFERROR(ROUND(E727/L727,2),0)</f>
        <v>48.44</v>
      </c>
      <c r="Q727" s="11" t="s">
        <v>8323</v>
      </c>
      <c r="R727" t="s">
        <v>8326</v>
      </c>
      <c r="S727" s="14">
        <f>(((J727/60)/60)/24)+DATE(1970,1,1)</f>
        <v>42505.774479166663</v>
      </c>
      <c r="T727" s="14">
        <f>(((I727/60)/60)/24)+DATE(1970,1,1)</f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>IFERROR(ROUND(E728/L728,2),0)</f>
        <v>169.92</v>
      </c>
      <c r="Q728" s="11" t="s">
        <v>8327</v>
      </c>
      <c r="R728" t="s">
        <v>8341</v>
      </c>
      <c r="S728" s="14">
        <f>(((J728/60)/60)/24)+DATE(1970,1,1)</f>
        <v>41977.902222222227</v>
      </c>
      <c r="T728" s="14">
        <f>(((I728/60)/60)/24)+DATE(1970,1,1)</f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>IFERROR(ROUND(E729/L729,2),0)</f>
        <v>182.13</v>
      </c>
      <c r="Q729" s="11" t="s">
        <v>8327</v>
      </c>
      <c r="R729" t="s">
        <v>8331</v>
      </c>
      <c r="S729" s="14">
        <f>(((J729/60)/60)/24)+DATE(1970,1,1)</f>
        <v>41305.809363425928</v>
      </c>
      <c r="T729" s="14">
        <f>(((I729/60)/60)/24)+DATE(1970,1,1)</f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>IFERROR(ROUND(E730/L730,2),0)</f>
        <v>84.14</v>
      </c>
      <c r="Q730" s="11" t="s">
        <v>8311</v>
      </c>
      <c r="R730" t="s">
        <v>8333</v>
      </c>
      <c r="S730" s="14">
        <f>(((J730/60)/60)/24)+DATE(1970,1,1)</f>
        <v>41807.571840277778</v>
      </c>
      <c r="T730" s="14">
        <f>(((I730/60)/60)/24)+DATE(1970,1,1)</f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>IFERROR(ROUND(E731/L731,2),0)</f>
        <v>172.41</v>
      </c>
      <c r="Q731" s="11" t="s">
        <v>8327</v>
      </c>
      <c r="R731" t="s">
        <v>8331</v>
      </c>
      <c r="S731" s="14">
        <f>(((J731/60)/60)/24)+DATE(1970,1,1)</f>
        <v>40896.883750000001</v>
      </c>
      <c r="T731" s="14">
        <f>(((I731/60)/60)/24)+DATE(1970,1,1)</f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>IFERROR(ROUND(E732/L732,2),0)</f>
        <v>370.37</v>
      </c>
      <c r="Q732" s="11" t="s">
        <v>8323</v>
      </c>
      <c r="R732" t="s">
        <v>8324</v>
      </c>
      <c r="S732" s="14">
        <f>(((J732/60)/60)/24)+DATE(1970,1,1)</f>
        <v>42341.57430555555</v>
      </c>
      <c r="T732" s="14">
        <f>(((I732/60)/60)/24)+DATE(1970,1,1)</f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>IFERROR(ROUND(E733/L733,2),0)</f>
        <v>253.21</v>
      </c>
      <c r="Q733" s="11" t="s">
        <v>8316</v>
      </c>
      <c r="R733" t="s">
        <v>8344</v>
      </c>
      <c r="S733" s="14">
        <f>(((J733/60)/60)/24)+DATE(1970,1,1)</f>
        <v>42453.819687499999</v>
      </c>
      <c r="T733" s="14">
        <f>(((I733/60)/60)/24)+DATE(1970,1,1)</f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>IFERROR(ROUND(E734/L734,2),0)</f>
        <v>169.52</v>
      </c>
      <c r="Q734" s="11" t="s">
        <v>8308</v>
      </c>
      <c r="R734" t="s">
        <v>8309</v>
      </c>
      <c r="S734" s="14">
        <f>(((J734/60)/60)/24)+DATE(1970,1,1)</f>
        <v>41722.666354166664</v>
      </c>
      <c r="T734" s="14">
        <f>(((I734/60)/60)/24)+DATE(1970,1,1)</f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>IFERROR(ROUND(E735/L735,2),0)</f>
        <v>58.69</v>
      </c>
      <c r="Q735" s="11" t="s">
        <v>8323</v>
      </c>
      <c r="R735" t="s">
        <v>8326</v>
      </c>
      <c r="S735" s="14">
        <f>(((J735/60)/60)/24)+DATE(1970,1,1)</f>
        <v>41893.324884259258</v>
      </c>
      <c r="T735" s="14">
        <f>(((I735/60)/60)/24)+DATE(1970,1,1)</f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>IFERROR(ROUND(E736/L736,2),0)</f>
        <v>51.72</v>
      </c>
      <c r="Q736" s="11" t="s">
        <v>8321</v>
      </c>
      <c r="R736" t="s">
        <v>8322</v>
      </c>
      <c r="S736" s="14">
        <f>(((J736/60)/60)/24)+DATE(1970,1,1)</f>
        <v>40948.630196759259</v>
      </c>
      <c r="T736" s="14">
        <f>(((I736/60)/60)/24)+DATE(1970,1,1)</f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>IFERROR(ROUND(E737/L737,2),0)</f>
        <v>33.19</v>
      </c>
      <c r="Q737" s="11" t="s">
        <v>8311</v>
      </c>
      <c r="R737" t="s">
        <v>8312</v>
      </c>
      <c r="S737" s="14">
        <f>(((J737/60)/60)/24)+DATE(1970,1,1)</f>
        <v>40646.014456018522</v>
      </c>
      <c r="T737" s="14">
        <f>(((I737/60)/60)/24)+DATE(1970,1,1)</f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>IFERROR(ROUND(E738/L738,2),0)</f>
        <v>112.79</v>
      </c>
      <c r="Q738" s="11" t="s">
        <v>8313</v>
      </c>
      <c r="R738" t="s">
        <v>8314</v>
      </c>
      <c r="S738" s="14">
        <f>(((J738/60)/60)/24)+DATE(1970,1,1)</f>
        <v>42529.979108796295</v>
      </c>
      <c r="T738" s="14">
        <f>(((I738/60)/60)/24)+DATE(1970,1,1)</f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>IFERROR(ROUND(E739/L739,2),0)</f>
        <v>190.9</v>
      </c>
      <c r="Q739" s="11" t="s">
        <v>8327</v>
      </c>
      <c r="R739" t="s">
        <v>8331</v>
      </c>
      <c r="S739" s="14">
        <f>(((J739/60)/60)/24)+DATE(1970,1,1)</f>
        <v>41620.87667824074</v>
      </c>
      <c r="T739" s="14">
        <f>(((I739/60)/60)/24)+DATE(1970,1,1)</f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>IFERROR(ROUND(E740/L740,2),0)</f>
        <v>98.31</v>
      </c>
      <c r="Q740" s="11" t="s">
        <v>8323</v>
      </c>
      <c r="R740" t="s">
        <v>8326</v>
      </c>
      <c r="S740" s="14">
        <f>(((J740/60)/60)/24)+DATE(1970,1,1)</f>
        <v>42254.264687499999</v>
      </c>
      <c r="T740" s="14">
        <f>(((I740/60)/60)/24)+DATE(1970,1,1)</f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>IFERROR(ROUND(E741/L741,2),0)</f>
        <v>134.15</v>
      </c>
      <c r="Q741" s="11" t="s">
        <v>8323</v>
      </c>
      <c r="R741" t="s">
        <v>8326</v>
      </c>
      <c r="S741" s="14">
        <f>(((J741/60)/60)/24)+DATE(1970,1,1)</f>
        <v>41776.063136574077</v>
      </c>
      <c r="T741" s="14">
        <f>(((I741/60)/60)/24)+DATE(1970,1,1)</f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>IFERROR(ROUND(E742/L742,2),0)</f>
        <v>68.349999999999994</v>
      </c>
      <c r="Q742" s="11" t="s">
        <v>8311</v>
      </c>
      <c r="R742" t="s">
        <v>8333</v>
      </c>
      <c r="S742" s="14">
        <f>(((J742/60)/60)/24)+DATE(1970,1,1)</f>
        <v>41829.502650462964</v>
      </c>
      <c r="T742" s="14">
        <f>(((I742/60)/60)/24)+DATE(1970,1,1)</f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>IFERROR(ROUND(E743/L743,2),0)</f>
        <v>64.540000000000006</v>
      </c>
      <c r="Q743" s="11" t="s">
        <v>8327</v>
      </c>
      <c r="R743" t="s">
        <v>8331</v>
      </c>
      <c r="S743" s="14">
        <f>(((J743/60)/60)/24)+DATE(1970,1,1)</f>
        <v>41924.996099537035</v>
      </c>
      <c r="T743" s="14">
        <f>(((I743/60)/60)/24)+DATE(1970,1,1)</f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>IFERROR(ROUND(E744/L744,2),0)</f>
        <v>51.23</v>
      </c>
      <c r="Q744" s="11" t="s">
        <v>8313</v>
      </c>
      <c r="R744" t="s">
        <v>8314</v>
      </c>
      <c r="S744" s="14">
        <f>(((J744/60)/60)/24)+DATE(1970,1,1)</f>
        <v>42115.949976851851</v>
      </c>
      <c r="T744" s="14">
        <f>(((I744/60)/60)/24)+DATE(1970,1,1)</f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>IFERROR(ROUND(E745/L745,2),0)</f>
        <v>83.72</v>
      </c>
      <c r="Q745" s="11" t="s">
        <v>8313</v>
      </c>
      <c r="R745" t="s">
        <v>8314</v>
      </c>
      <c r="S745" s="14">
        <f>(((J745/60)/60)/24)+DATE(1970,1,1)</f>
        <v>42623.606134259258</v>
      </c>
      <c r="T745" s="14">
        <f>(((I745/60)/60)/24)+DATE(1970,1,1)</f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>IFERROR(ROUND(E746/L746,2),0)</f>
        <v>59.41</v>
      </c>
      <c r="Q746" s="11" t="s">
        <v>8313</v>
      </c>
      <c r="R746" t="s">
        <v>8314</v>
      </c>
      <c r="S746" s="14">
        <f>(((J746/60)/60)/24)+DATE(1970,1,1)</f>
        <v>42292.435532407413</v>
      </c>
      <c r="T746" s="14">
        <f>(((I746/60)/60)/24)+DATE(1970,1,1)</f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>IFERROR(ROUND(E747/L747,2),0)</f>
        <v>31.21</v>
      </c>
      <c r="Q747" s="11" t="s">
        <v>8323</v>
      </c>
      <c r="R747" t="s">
        <v>8326</v>
      </c>
      <c r="S747" s="14">
        <f>(((J747/60)/60)/24)+DATE(1970,1,1)</f>
        <v>41233.499131944445</v>
      </c>
      <c r="T747" s="14">
        <f>(((I747/60)/60)/24)+DATE(1970,1,1)</f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>IFERROR(ROUND(E748/L748,2),0)</f>
        <v>94.19</v>
      </c>
      <c r="Q748" s="11" t="s">
        <v>8313</v>
      </c>
      <c r="R748" t="s">
        <v>8314</v>
      </c>
      <c r="S748" s="14">
        <f>(((J748/60)/60)/24)+DATE(1970,1,1)</f>
        <v>42705.662118055552</v>
      </c>
      <c r="T748" s="14">
        <f>(((I748/60)/60)/24)+DATE(1970,1,1)</f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>IFERROR(ROUND(E749/L749,2),0)</f>
        <v>104.39</v>
      </c>
      <c r="Q749" s="11" t="s">
        <v>8313</v>
      </c>
      <c r="R749" t="s">
        <v>8314</v>
      </c>
      <c r="S749" s="14">
        <f>(((J749/60)/60)/24)+DATE(1970,1,1)</f>
        <v>42067.876770833333</v>
      </c>
      <c r="T749" s="14">
        <f>(((I749/60)/60)/24)+DATE(1970,1,1)</f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>IFERROR(ROUND(E750/L750,2),0)</f>
        <v>140.1</v>
      </c>
      <c r="Q750" s="11" t="s">
        <v>8321</v>
      </c>
      <c r="R750" t="s">
        <v>8322</v>
      </c>
      <c r="S750" s="14">
        <f>(((J750/60)/60)/24)+DATE(1970,1,1)</f>
        <v>42078.793124999997</v>
      </c>
      <c r="T750" s="14">
        <f>(((I750/60)/60)/24)+DATE(1970,1,1)</f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>IFERROR(ROUND(E751/L751,2),0)</f>
        <v>90.1</v>
      </c>
      <c r="Q751" s="11" t="s">
        <v>8327</v>
      </c>
      <c r="R751" t="s">
        <v>8328</v>
      </c>
      <c r="S751" s="14">
        <f>(((J751/60)/60)/24)+DATE(1970,1,1)</f>
        <v>41736.004502314812</v>
      </c>
      <c r="T751" s="14">
        <f>(((I751/60)/60)/24)+DATE(1970,1,1)</f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>IFERROR(ROUND(E752/L752,2),0)</f>
        <v>55.61</v>
      </c>
      <c r="Q752" s="11" t="s">
        <v>8327</v>
      </c>
      <c r="R752" t="s">
        <v>8331</v>
      </c>
      <c r="S752" s="14">
        <f>(((J752/60)/60)/24)+DATE(1970,1,1)</f>
        <v>42677.669050925921</v>
      </c>
      <c r="T752" s="14">
        <f>(((I752/60)/60)/24)+DATE(1970,1,1)</f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>IFERROR(ROUND(E753/L753,2),0)</f>
        <v>64.16</v>
      </c>
      <c r="Q753" s="11" t="s">
        <v>8313</v>
      </c>
      <c r="R753" t="s">
        <v>8314</v>
      </c>
      <c r="S753" s="14">
        <f>(((J753/60)/60)/24)+DATE(1970,1,1)</f>
        <v>41782.741701388892</v>
      </c>
      <c r="T753" s="14">
        <f>(((I753/60)/60)/24)+DATE(1970,1,1)</f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>IFERROR(ROUND(E754/L754,2),0)</f>
        <v>4.57</v>
      </c>
      <c r="Q754" s="11" t="s">
        <v>8316</v>
      </c>
      <c r="R754" t="s">
        <v>8317</v>
      </c>
      <c r="S754" s="14">
        <f>(((J754/60)/60)/24)+DATE(1970,1,1)</f>
        <v>42800.751041666663</v>
      </c>
      <c r="T754" s="14">
        <f>(((I754/60)/60)/24)+DATE(1970,1,1)</f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>
        <f>IFERROR(ROUND(E755/L755,2),0)</f>
        <v>85.44</v>
      </c>
      <c r="Q755" s="11" t="s">
        <v>8321</v>
      </c>
      <c r="R755" t="s">
        <v>8322</v>
      </c>
      <c r="S755" s="14">
        <f>(((J755/60)/60)/24)+DATE(1970,1,1)</f>
        <v>40266.662708333337</v>
      </c>
      <c r="T755" s="14">
        <f>(((I755/60)/60)/24)+DATE(1970,1,1)</f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>
        <f>IFERROR(ROUND(E756/L756,2),0)</f>
        <v>196.34</v>
      </c>
      <c r="Q756" s="11" t="s">
        <v>8327</v>
      </c>
      <c r="R756" t="s">
        <v>8328</v>
      </c>
      <c r="S756" s="14">
        <f>(((J756/60)/60)/24)+DATE(1970,1,1)</f>
        <v>42267.746782407412</v>
      </c>
      <c r="T756" s="14">
        <f>(((I756/60)/60)/24)+DATE(1970,1,1)</f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>IFERROR(ROUND(E757/L757,2),0)</f>
        <v>57.52</v>
      </c>
      <c r="Q757" s="11" t="s">
        <v>8327</v>
      </c>
      <c r="R757" t="s">
        <v>8328</v>
      </c>
      <c r="S757" s="14">
        <f>(((J757/60)/60)/24)+DATE(1970,1,1)</f>
        <v>41299.381423611114</v>
      </c>
      <c r="T757" s="14">
        <f>(((I757/60)/60)/24)+DATE(1970,1,1)</f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>IFERROR(ROUND(E758/L758,2),0)</f>
        <v>96.53</v>
      </c>
      <c r="Q758" s="11" t="s">
        <v>8323</v>
      </c>
      <c r="R758" t="s">
        <v>8324</v>
      </c>
      <c r="S758" s="14">
        <f>(((J758/60)/60)/24)+DATE(1970,1,1)</f>
        <v>42359.868611111116</v>
      </c>
      <c r="T758" s="14">
        <f>(((I758/60)/60)/24)+DATE(1970,1,1)</f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>IFERROR(ROUND(E759/L759,2),0)</f>
        <v>51.04</v>
      </c>
      <c r="Q759" s="11" t="s">
        <v>8327</v>
      </c>
      <c r="R759" t="s">
        <v>8331</v>
      </c>
      <c r="S759" s="14">
        <f>(((J759/60)/60)/24)+DATE(1970,1,1)</f>
        <v>41800.959490740745</v>
      </c>
      <c r="T759" s="14">
        <f>(((I759/60)/60)/24)+DATE(1970,1,1)</f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>IFERROR(ROUND(E760/L760,2),0)</f>
        <v>67.13</v>
      </c>
      <c r="Q760" s="11" t="s">
        <v>8327</v>
      </c>
      <c r="R760" t="s">
        <v>8331</v>
      </c>
      <c r="S760" s="14">
        <f>(((J760/60)/60)/24)+DATE(1970,1,1)</f>
        <v>40845.050879629627</v>
      </c>
      <c r="T760" s="14">
        <f>(((I760/60)/60)/24)+DATE(1970,1,1)</f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>IFERROR(ROUND(E761/L761,2),0)</f>
        <v>126.72</v>
      </c>
      <c r="Q761" s="11" t="s">
        <v>8323</v>
      </c>
      <c r="R761" t="s">
        <v>8326</v>
      </c>
      <c r="S761" s="14">
        <f>(((J761/60)/60)/24)+DATE(1970,1,1)</f>
        <v>42697.082673611112</v>
      </c>
      <c r="T761" s="14">
        <f>(((I761/60)/60)/24)+DATE(1970,1,1)</f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>IFERROR(ROUND(E762/L762,2),0)</f>
        <v>54.62</v>
      </c>
      <c r="Q762" s="11" t="s">
        <v>8313</v>
      </c>
      <c r="R762" t="s">
        <v>8314</v>
      </c>
      <c r="S762" s="14">
        <f>(((J762/60)/60)/24)+DATE(1970,1,1)</f>
        <v>42333.619050925925</v>
      </c>
      <c r="T762" s="14">
        <f>(((I762/60)/60)/24)+DATE(1970,1,1)</f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>IFERROR(ROUND(E763/L763,2),0)</f>
        <v>130.16</v>
      </c>
      <c r="Q763" s="11" t="s">
        <v>8313</v>
      </c>
      <c r="R763" t="s">
        <v>8314</v>
      </c>
      <c r="S763" s="14">
        <f>(((J763/60)/60)/24)+DATE(1970,1,1)</f>
        <v>42109.894942129627</v>
      </c>
      <c r="T763" s="14">
        <f>(((I763/60)/60)/24)+DATE(1970,1,1)</f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>IFERROR(ROUND(E764/L764,2),0)</f>
        <v>159.82</v>
      </c>
      <c r="Q764" s="11" t="s">
        <v>8321</v>
      </c>
      <c r="R764" t="s">
        <v>8332</v>
      </c>
      <c r="S764" s="14">
        <f>(((J764/60)/60)/24)+DATE(1970,1,1)</f>
        <v>42516.047071759262</v>
      </c>
      <c r="T764" s="14">
        <f>(((I764/60)/60)/24)+DATE(1970,1,1)</f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>IFERROR(ROUND(E765/L765,2),0)</f>
        <v>347.85</v>
      </c>
      <c r="Q765" s="11" t="s">
        <v>8321</v>
      </c>
      <c r="R765" t="s">
        <v>8322</v>
      </c>
      <c r="S765" s="14">
        <f>(((J765/60)/60)/24)+DATE(1970,1,1)</f>
        <v>40255.744629629626</v>
      </c>
      <c r="T765" s="14">
        <f>(((I765/60)/60)/24)+DATE(1970,1,1)</f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>IFERROR(ROUND(E766/L766,2),0)</f>
        <v>96.06</v>
      </c>
      <c r="Q766" s="11" t="s">
        <v>8308</v>
      </c>
      <c r="R766" t="s">
        <v>8309</v>
      </c>
      <c r="S766" s="14">
        <f>(((J766/60)/60)/24)+DATE(1970,1,1)</f>
        <v>41848.021770833337</v>
      </c>
      <c r="T766" s="14">
        <f>(((I766/60)/60)/24)+DATE(1970,1,1)</f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>IFERROR(ROUND(E767/L767,2),0)</f>
        <v>107.32</v>
      </c>
      <c r="Q767" s="11" t="s">
        <v>8316</v>
      </c>
      <c r="R767" t="s">
        <v>8317</v>
      </c>
      <c r="S767" s="14">
        <f>(((J767/60)/60)/24)+DATE(1970,1,1)</f>
        <v>42296.631331018521</v>
      </c>
      <c r="T767" s="14">
        <f>(((I767/60)/60)/24)+DATE(1970,1,1)</f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>IFERROR(ROUND(E768/L768,2),0)</f>
        <v>61.3</v>
      </c>
      <c r="Q768" s="11" t="s">
        <v>8321</v>
      </c>
      <c r="R768" t="s">
        <v>8322</v>
      </c>
      <c r="S768" s="14">
        <f>(((J768/60)/60)/24)+DATE(1970,1,1)</f>
        <v>41348.877685185187</v>
      </c>
      <c r="T768" s="14">
        <f>(((I768/60)/60)/24)+DATE(1970,1,1)</f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>IFERROR(ROUND(E769/L769,2),0)</f>
        <v>23.95</v>
      </c>
      <c r="Q769" s="11" t="s">
        <v>8308</v>
      </c>
      <c r="R769" t="s">
        <v>8310</v>
      </c>
      <c r="S769" s="14">
        <f>(((J769/60)/60)/24)+DATE(1970,1,1)</f>
        <v>41835.581018518518</v>
      </c>
      <c r="T769" s="14">
        <f>(((I769/60)/60)/24)+DATE(1970,1,1)</f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>IFERROR(ROUND(E770/L770,2),0)</f>
        <v>65.91</v>
      </c>
      <c r="Q770" s="11" t="s">
        <v>8327</v>
      </c>
      <c r="R770" t="s">
        <v>8331</v>
      </c>
      <c r="S770" s="14">
        <f>(((J770/60)/60)/24)+DATE(1970,1,1)</f>
        <v>42433.688900462963</v>
      </c>
      <c r="T770" s="14">
        <f>(((I770/60)/60)/24)+DATE(1970,1,1)</f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>IFERROR(ROUND(E771/L771,2),0)</f>
        <v>93.9</v>
      </c>
      <c r="Q771" s="11" t="s">
        <v>8308</v>
      </c>
      <c r="R771" t="s">
        <v>8310</v>
      </c>
      <c r="S771" s="14">
        <f>(((J771/60)/60)/24)+DATE(1970,1,1)</f>
        <v>42556.695706018523</v>
      </c>
      <c r="T771" s="14">
        <f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>IFERROR(ROUND(E772/L772,2),0)</f>
        <v>115.99</v>
      </c>
      <c r="Q772" s="11" t="s">
        <v>8321</v>
      </c>
      <c r="R772" t="s">
        <v>8325</v>
      </c>
      <c r="S772" s="14">
        <f>(((J772/60)/60)/24)+DATE(1970,1,1)</f>
        <v>42429.326678240745</v>
      </c>
      <c r="T772" s="14">
        <f>(((I772/60)/60)/24)+DATE(1970,1,1)</f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>IFERROR(ROUND(E773/L773,2),0)</f>
        <v>31.57</v>
      </c>
      <c r="Q773" s="11" t="s">
        <v>8316</v>
      </c>
      <c r="R773" t="s">
        <v>8317</v>
      </c>
      <c r="S773" s="14">
        <f>(((J773/60)/60)/24)+DATE(1970,1,1)</f>
        <v>42745.365474537044</v>
      </c>
      <c r="T773" s="14">
        <f>(((I773/60)/60)/24)+DATE(1970,1,1)</f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>IFERROR(ROUND(E774/L774,2),0)</f>
        <v>56</v>
      </c>
      <c r="Q774" s="11" t="s">
        <v>8327</v>
      </c>
      <c r="R774" t="s">
        <v>8328</v>
      </c>
      <c r="S774" s="14">
        <f>(((J774/60)/60)/24)+DATE(1970,1,1)</f>
        <v>41002.958634259259</v>
      </c>
      <c r="T774" s="14">
        <f>(((I774/60)/60)/24)+DATE(1970,1,1)</f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>IFERROR(ROUND(E775/L775,2),0)</f>
        <v>94.41</v>
      </c>
      <c r="Q775" s="11" t="s">
        <v>8323</v>
      </c>
      <c r="R775" t="s">
        <v>8324</v>
      </c>
      <c r="S775" s="14">
        <f>(((J775/60)/60)/24)+DATE(1970,1,1)</f>
        <v>42740.837152777778</v>
      </c>
      <c r="T775" s="14">
        <f>(((I775/60)/60)/24)+DATE(1970,1,1)</f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>IFERROR(ROUND(E776/L776,2),0)</f>
        <v>194.44</v>
      </c>
      <c r="Q776" s="11" t="s">
        <v>8321</v>
      </c>
      <c r="R776" t="s">
        <v>8332</v>
      </c>
      <c r="S776" s="14">
        <f>(((J776/60)/60)/24)+DATE(1970,1,1)</f>
        <v>42323.964976851858</v>
      </c>
      <c r="T776" s="14">
        <f>(((I776/60)/60)/24)+DATE(1970,1,1)</f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>IFERROR(ROUND(E777/L777,2),0)</f>
        <v>264.85000000000002</v>
      </c>
      <c r="Q777" s="11" t="s">
        <v>8323</v>
      </c>
      <c r="R777" t="s">
        <v>8326</v>
      </c>
      <c r="S777" s="14">
        <f>(((J777/60)/60)/24)+DATE(1970,1,1)</f>
        <v>42341.818379629629</v>
      </c>
      <c r="T777" s="14">
        <f>(((I777/60)/60)/24)+DATE(1970,1,1)</f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>IFERROR(ROUND(E778/L778,2),0)</f>
        <v>60.27</v>
      </c>
      <c r="Q778" s="11" t="s">
        <v>8327</v>
      </c>
      <c r="R778" t="s">
        <v>8328</v>
      </c>
      <c r="S778" s="14">
        <f>(((J778/60)/60)/24)+DATE(1970,1,1)</f>
        <v>40852.889699074076</v>
      </c>
      <c r="T778" s="14">
        <f>(((I778/60)/60)/24)+DATE(1970,1,1)</f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>IFERROR(ROUND(E779/L779,2),0)</f>
        <v>109.19</v>
      </c>
      <c r="Q779" s="11" t="s">
        <v>8321</v>
      </c>
      <c r="R779" t="s">
        <v>8322</v>
      </c>
      <c r="S779" s="14">
        <f>(((J779/60)/60)/24)+DATE(1970,1,1)</f>
        <v>42101.737442129626</v>
      </c>
      <c r="T779" s="14">
        <f>(((I779/60)/60)/24)+DATE(1970,1,1)</f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>IFERROR(ROUND(E780/L780,2),0)</f>
        <v>86.44</v>
      </c>
      <c r="Q780" s="11" t="s">
        <v>8327</v>
      </c>
      <c r="R780" t="s">
        <v>8330</v>
      </c>
      <c r="S780" s="14">
        <f>(((J780/60)/60)/24)+DATE(1970,1,1)</f>
        <v>42783.815289351856</v>
      </c>
      <c r="T780" s="14">
        <f>(((I780/60)/60)/24)+DATE(1970,1,1)</f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>IFERROR(ROUND(E781/L781,2),0)</f>
        <v>147.88</v>
      </c>
      <c r="Q781" s="11" t="s">
        <v>8323</v>
      </c>
      <c r="R781" t="s">
        <v>8335</v>
      </c>
      <c r="S781" s="14">
        <f>(((J781/60)/60)/24)+DATE(1970,1,1)</f>
        <v>41880.753437499996</v>
      </c>
      <c r="T781" s="14">
        <f>(((I781/60)/60)/24)+DATE(1970,1,1)</f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>IFERROR(ROUND(E782/L782,2),0)</f>
        <v>242.28</v>
      </c>
      <c r="Q782" s="11" t="s">
        <v>8323</v>
      </c>
      <c r="R782" t="s">
        <v>8324</v>
      </c>
      <c r="S782" s="14">
        <f>(((J782/60)/60)/24)+DATE(1970,1,1)</f>
        <v>41778.548055555555</v>
      </c>
      <c r="T782" s="14">
        <f>(((I782/60)/60)/24)+DATE(1970,1,1)</f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>IFERROR(ROUND(E783/L783,2),0)</f>
        <v>51.85</v>
      </c>
      <c r="Q783" s="11" t="s">
        <v>8327</v>
      </c>
      <c r="R783" t="s">
        <v>8338</v>
      </c>
      <c r="S783" s="14">
        <f>(((J783/60)/60)/24)+DATE(1970,1,1)</f>
        <v>40626.834444444445</v>
      </c>
      <c r="T783" s="14">
        <f>(((I783/60)/60)/24)+DATE(1970,1,1)</f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>IFERROR(ROUND(E784/L784,2),0)</f>
        <v>173.7</v>
      </c>
      <c r="Q784" s="11" t="s">
        <v>8323</v>
      </c>
      <c r="R784" t="s">
        <v>8326</v>
      </c>
      <c r="S784" s="14">
        <f>(((J784/60)/60)/24)+DATE(1970,1,1)</f>
        <v>42681.35157407407</v>
      </c>
      <c r="T784" s="14">
        <f>(((I784/60)/60)/24)+DATE(1970,1,1)</f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>IFERROR(ROUND(E785/L785,2),0)</f>
        <v>144.43</v>
      </c>
      <c r="Q785" s="11" t="s">
        <v>8316</v>
      </c>
      <c r="R785" t="s">
        <v>8317</v>
      </c>
      <c r="S785" s="14">
        <f>(((J785/60)/60)/24)+DATE(1970,1,1)</f>
        <v>42014.832326388889</v>
      </c>
      <c r="T785" s="14">
        <f>(((I785/60)/60)/24)+DATE(1970,1,1)</f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>IFERROR(ROUND(E786/L786,2),0)</f>
        <v>75.13</v>
      </c>
      <c r="Q786" s="11" t="s">
        <v>8319</v>
      </c>
      <c r="R786" t="s">
        <v>8320</v>
      </c>
      <c r="S786" s="14">
        <f>(((J786/60)/60)/24)+DATE(1970,1,1)</f>
        <v>42243.190057870372</v>
      </c>
      <c r="T786" s="14">
        <f>(((I786/60)/60)/24)+DATE(1970,1,1)</f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>IFERROR(ROUND(E787/L787,2),0)</f>
        <v>105.32</v>
      </c>
      <c r="Q787" s="11" t="s">
        <v>8321</v>
      </c>
      <c r="R787" t="s">
        <v>8322</v>
      </c>
      <c r="S787" s="14">
        <f>(((J787/60)/60)/24)+DATE(1970,1,1)</f>
        <v>42184.626250000001</v>
      </c>
      <c r="T787" s="14">
        <f>(((I787/60)/60)/24)+DATE(1970,1,1)</f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>IFERROR(ROUND(E788/L788,2),0)</f>
        <v>95.91</v>
      </c>
      <c r="Q788" s="11" t="s">
        <v>8308</v>
      </c>
      <c r="R788" t="s">
        <v>8310</v>
      </c>
      <c r="S788" s="14">
        <f>(((J788/60)/60)/24)+DATE(1970,1,1)</f>
        <v>42339.833981481483</v>
      </c>
      <c r="T788" s="14">
        <f>(((I788/60)/60)/24)+DATE(1970,1,1)</f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>IFERROR(ROUND(E789/L789,2),0)</f>
        <v>88.87</v>
      </c>
      <c r="Q789" s="11" t="s">
        <v>8323</v>
      </c>
      <c r="R789" t="s">
        <v>8324</v>
      </c>
      <c r="S789" s="14">
        <f>(((J789/60)/60)/24)+DATE(1970,1,1)</f>
        <v>41957.756840277783</v>
      </c>
      <c r="T789" s="14">
        <f>(((I789/60)/60)/24)+DATE(1970,1,1)</f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>IFERROR(ROUND(E790/L790,2),0)</f>
        <v>72.760000000000005</v>
      </c>
      <c r="Q790" s="11" t="s">
        <v>8319</v>
      </c>
      <c r="R790" t="s">
        <v>8345</v>
      </c>
      <c r="S790" s="14">
        <f>(((J790/60)/60)/24)+DATE(1970,1,1)</f>
        <v>42113.105046296296</v>
      </c>
      <c r="T790" s="14">
        <f>(((I790/60)/60)/24)+DATE(1970,1,1)</f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>IFERROR(ROUND(E791/L791,2),0)</f>
        <v>49.32</v>
      </c>
      <c r="Q791" s="11" t="s">
        <v>8321</v>
      </c>
      <c r="R791" t="s">
        <v>8332</v>
      </c>
      <c r="S791" s="14">
        <f>(((J791/60)/60)/24)+DATE(1970,1,1)</f>
        <v>42149.548888888887</v>
      </c>
      <c r="T791" s="14">
        <f>(((I791/60)/60)/24)+DATE(1970,1,1)</f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>IFERROR(ROUND(E792/L792,2),0)</f>
        <v>125.99</v>
      </c>
      <c r="Q792" s="11" t="s">
        <v>8319</v>
      </c>
      <c r="R792" t="s">
        <v>8320</v>
      </c>
      <c r="S792" s="14">
        <f>(((J792/60)/60)/24)+DATE(1970,1,1)</f>
        <v>42704.187118055561</v>
      </c>
      <c r="T792" s="14">
        <f>(((I792/60)/60)/24)+DATE(1970,1,1)</f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>IFERROR(ROUND(E793/L793,2),0)</f>
        <v>45.42</v>
      </c>
      <c r="Q793" s="11" t="s">
        <v>8321</v>
      </c>
      <c r="R793" t="s">
        <v>8322</v>
      </c>
      <c r="S793" s="14">
        <f>(((J793/60)/60)/24)+DATE(1970,1,1)</f>
        <v>40588.526412037041</v>
      </c>
      <c r="T793" s="14">
        <f>(((I793/60)/60)/24)+DATE(1970,1,1)</f>
        <v>40618.48474537037</v>
      </c>
    </row>
    <row r="794" spans="1:20" ht="60" hidden="1" x14ac:dyDescent="0.25">
      <c r="A794">
        <v>3776</v>
      </c>
      <c r="B794" s="3" t="s">
        <v>3773</v>
      </c>
      <c r="C794" s="3" t="s">
        <v>7886</v>
      </c>
      <c r="D794" s="8">
        <v>8000</v>
      </c>
      <c r="E794" s="6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>ROUND(E794/D794*100,0)</f>
        <v>107</v>
      </c>
      <c r="P794">
        <f>IFERROR(ROUND(E794/L794,2),0)</f>
        <v>90.82</v>
      </c>
      <c r="Q794" s="11" t="s">
        <v>8323</v>
      </c>
      <c r="R794" t="s">
        <v>8335</v>
      </c>
      <c r="S794" s="14">
        <f>(((J794/60)/60)/24)+DATE(1970,1,1)</f>
        <v>41814.367800925924</v>
      </c>
      <c r="T794" s="14">
        <f>(((I794/60)/60)/24)+DATE(1970,1,1)</f>
        <v>41852.041666666664</v>
      </c>
    </row>
    <row r="795" spans="1:20" ht="45" hidden="1" x14ac:dyDescent="0.25">
      <c r="A795">
        <v>1043</v>
      </c>
      <c r="B795" s="3" t="s">
        <v>1044</v>
      </c>
      <c r="C795" s="3" t="s">
        <v>5153</v>
      </c>
      <c r="D795" s="8">
        <v>100000</v>
      </c>
      <c r="E795" s="6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>ROUND(E795/D795*100,0)</f>
        <v>9</v>
      </c>
      <c r="P795">
        <f>IFERROR(ROUND(E795/L795,2),0)</f>
        <v>29.24</v>
      </c>
      <c r="Q795" s="11" t="s">
        <v>8346</v>
      </c>
      <c r="R795" t="s">
        <v>8347</v>
      </c>
      <c r="S795" s="14">
        <f>(((J795/60)/60)/24)+DATE(1970,1,1)</f>
        <v>42114.252951388888</v>
      </c>
      <c r="T795" s="14">
        <f>(((I795/60)/60)/24)+DATE(1970,1,1)</f>
        <v>42144.252951388888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>IFERROR(ROUND(E796/L796,2),0)</f>
        <v>193.84</v>
      </c>
      <c r="Q796" s="11" t="s">
        <v>8321</v>
      </c>
      <c r="R796" t="s">
        <v>8332</v>
      </c>
      <c r="S796" s="14">
        <f>(((J796/60)/60)/24)+DATE(1970,1,1)</f>
        <v>42068.307002314818</v>
      </c>
      <c r="T796" s="14">
        <f>(((I796/60)/60)/24)+DATE(1970,1,1)</f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>IFERROR(ROUND(E797/L797,2),0)</f>
        <v>146.88</v>
      </c>
      <c r="Q797" s="11" t="s">
        <v>8321</v>
      </c>
      <c r="R797" t="s">
        <v>8332</v>
      </c>
      <c r="S797" s="14">
        <f>(((J797/60)/60)/24)+DATE(1970,1,1)</f>
        <v>41794.072337962964</v>
      </c>
      <c r="T797" s="14">
        <f>(((I797/60)/60)/24)+DATE(1970,1,1)</f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>IFERROR(ROUND(E798/L798,2),0)</f>
        <v>117.65</v>
      </c>
      <c r="Q798" s="11" t="s">
        <v>8323</v>
      </c>
      <c r="R798" t="s">
        <v>8324</v>
      </c>
      <c r="S798" s="14">
        <f>(((J798/60)/60)/24)+DATE(1970,1,1)</f>
        <v>42299.130162037036</v>
      </c>
      <c r="T798" s="14">
        <f>(((I798/60)/60)/24)+DATE(1970,1,1)</f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>IFERROR(ROUND(E799/L799,2),0)</f>
        <v>52.79</v>
      </c>
      <c r="Q799" s="11" t="s">
        <v>8313</v>
      </c>
      <c r="R799" t="s">
        <v>8314</v>
      </c>
      <c r="S799" s="14">
        <f>(((J799/60)/60)/24)+DATE(1970,1,1)</f>
        <v>42736.732893518521</v>
      </c>
      <c r="T799" s="14">
        <f>(((I799/60)/60)/24)+DATE(1970,1,1)</f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>IFERROR(ROUND(E800/L800,2),0)</f>
        <v>158.96</v>
      </c>
      <c r="Q800" s="11" t="s">
        <v>8327</v>
      </c>
      <c r="R800" t="s">
        <v>8331</v>
      </c>
      <c r="S800" s="14">
        <f>(((J800/60)/60)/24)+DATE(1970,1,1)</f>
        <v>40736.115011574075</v>
      </c>
      <c r="T800" s="14">
        <f>(((I800/60)/60)/24)+DATE(1970,1,1)</f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>IFERROR(ROUND(E801/L801,2),0)</f>
        <v>84.86</v>
      </c>
      <c r="Q801" s="11" t="s">
        <v>8323</v>
      </c>
      <c r="R801" t="s">
        <v>8324</v>
      </c>
      <c r="S801" s="14">
        <f>(((J801/60)/60)/24)+DATE(1970,1,1)</f>
        <v>42567.264178240745</v>
      </c>
      <c r="T801" s="14">
        <f>(((I801/60)/60)/24)+DATE(1970,1,1)</f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>IFERROR(ROUND(E802/L802,2),0)</f>
        <v>75.67</v>
      </c>
      <c r="Q802" s="11" t="s">
        <v>8319</v>
      </c>
      <c r="R802" t="s">
        <v>8320</v>
      </c>
      <c r="S802" s="14">
        <f>(((J802/60)/60)/24)+DATE(1970,1,1)</f>
        <v>42670.602673611109</v>
      </c>
      <c r="T802" s="14">
        <f>(((I802/60)/60)/24)+DATE(1970,1,1)</f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>IFERROR(ROUND(E803/L803,2),0)</f>
        <v>117.68</v>
      </c>
      <c r="Q803" s="11" t="s">
        <v>8327</v>
      </c>
      <c r="R803" t="s">
        <v>8331</v>
      </c>
      <c r="S803" s="14">
        <f>(((J803/60)/60)/24)+DATE(1970,1,1)</f>
        <v>40763.691423611112</v>
      </c>
      <c r="T803" s="14">
        <f>(((I803/60)/60)/24)+DATE(1970,1,1)</f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>IFERROR(ROUND(E804/L804,2),0)</f>
        <v>56.41</v>
      </c>
      <c r="Q804" s="11" t="s">
        <v>8327</v>
      </c>
      <c r="R804" t="s">
        <v>8331</v>
      </c>
      <c r="S804" s="14">
        <f>(((J804/60)/60)/24)+DATE(1970,1,1)</f>
        <v>41370.800185185188</v>
      </c>
      <c r="T804" s="14">
        <f>(((I804/60)/60)/24)+DATE(1970,1,1)</f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>IFERROR(ROUND(E805/L805,2),0)</f>
        <v>177.62</v>
      </c>
      <c r="Q805" s="11" t="s">
        <v>8323</v>
      </c>
      <c r="R805" t="s">
        <v>8326</v>
      </c>
      <c r="S805" s="14">
        <f>(((J805/60)/60)/24)+DATE(1970,1,1)</f>
        <v>42549.665717592594</v>
      </c>
      <c r="T805" s="14">
        <f>(((I805/60)/60)/24)+DATE(1970,1,1)</f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>IFERROR(ROUND(E806/L806,2),0)</f>
        <v>177.02</v>
      </c>
      <c r="Q806" s="11" t="s">
        <v>8323</v>
      </c>
      <c r="R806" t="s">
        <v>8324</v>
      </c>
      <c r="S806" s="14">
        <f>(((J806/60)/60)/24)+DATE(1970,1,1)</f>
        <v>41975.901180555549</v>
      </c>
      <c r="T806" s="14">
        <f>(((I806/60)/60)/24)+DATE(1970,1,1)</f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>IFERROR(ROUND(E807/L807,2),0)</f>
        <v>66.52</v>
      </c>
      <c r="Q807" s="11" t="s">
        <v>8321</v>
      </c>
      <c r="R807" t="s">
        <v>8339</v>
      </c>
      <c r="S807" s="14">
        <f>(((J807/60)/60)/24)+DATE(1970,1,1)</f>
        <v>41381.50577546296</v>
      </c>
      <c r="T807" s="14">
        <f>(((I807/60)/60)/24)+DATE(1970,1,1)</f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>IFERROR(ROUND(E808/L808,2),0)</f>
        <v>87.44</v>
      </c>
      <c r="Q808" s="11" t="s">
        <v>8308</v>
      </c>
      <c r="R808" t="s">
        <v>8309</v>
      </c>
      <c r="S808" s="14">
        <f>(((J808/60)/60)/24)+DATE(1970,1,1)</f>
        <v>40638.828009259261</v>
      </c>
      <c r="T808" s="14">
        <f>(((I808/60)/60)/24)+DATE(1970,1,1)</f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>IFERROR(ROUND(E809/L809,2),0)</f>
        <v>21.23</v>
      </c>
      <c r="Q809" s="11" t="s">
        <v>8316</v>
      </c>
      <c r="R809" t="s">
        <v>8317</v>
      </c>
      <c r="S809" s="14">
        <f>(((J809/60)/60)/24)+DATE(1970,1,1)</f>
        <v>42331.378923611104</v>
      </c>
      <c r="T809" s="14">
        <f>(((I809/60)/60)/24)+DATE(1970,1,1)</f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>IFERROR(ROUND(E810/L810,2),0)</f>
        <v>61.03</v>
      </c>
      <c r="Q810" s="11" t="s">
        <v>8327</v>
      </c>
      <c r="R810" t="s">
        <v>8341</v>
      </c>
      <c r="S810" s="14">
        <f>(((J810/60)/60)/24)+DATE(1970,1,1)</f>
        <v>41304.751284722224</v>
      </c>
      <c r="T810" s="14">
        <f>(((I810/60)/60)/24)+DATE(1970,1,1)</f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>IFERROR(ROUND(E811/L811,2),0)</f>
        <v>81.099999999999994</v>
      </c>
      <c r="Q811" s="11" t="s">
        <v>8313</v>
      </c>
      <c r="R811" t="s">
        <v>8314</v>
      </c>
      <c r="S811" s="14">
        <f>(((J811/60)/60)/24)+DATE(1970,1,1)</f>
        <v>42405.67260416667</v>
      </c>
      <c r="T811" s="14">
        <f>(((I811/60)/60)/24)+DATE(1970,1,1)</f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>IFERROR(ROUND(E812/L812,2),0)</f>
        <v>305.77999999999997</v>
      </c>
      <c r="Q812" s="11" t="s">
        <v>8319</v>
      </c>
      <c r="R812" t="s">
        <v>8345</v>
      </c>
      <c r="S812" s="14">
        <f>(((J812/60)/60)/24)+DATE(1970,1,1)</f>
        <v>41828.664456018516</v>
      </c>
      <c r="T812" s="14">
        <f>(((I812/60)/60)/24)+DATE(1970,1,1)</f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>IFERROR(ROUND(E813/L813,2),0)</f>
        <v>100.5</v>
      </c>
      <c r="Q813" s="11" t="s">
        <v>8323</v>
      </c>
      <c r="R813" t="s">
        <v>8326</v>
      </c>
      <c r="S813" s="14">
        <f>(((J813/60)/60)/24)+DATE(1970,1,1)</f>
        <v>41591.737974537034</v>
      </c>
      <c r="T813" s="14">
        <f>(((I813/60)/60)/24)+DATE(1970,1,1)</f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>IFERROR(ROUND(E814/L814,2),0)</f>
        <v>329.2</v>
      </c>
      <c r="Q814" s="11" t="s">
        <v>8323</v>
      </c>
      <c r="R814" t="s">
        <v>8335</v>
      </c>
      <c r="S814" s="14">
        <f>(((J814/60)/60)/24)+DATE(1970,1,1)</f>
        <v>41845.809166666666</v>
      </c>
      <c r="T814" s="14">
        <f>(((I814/60)/60)/24)+DATE(1970,1,1)</f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>IFERROR(ROUND(E815/L815,2),0)</f>
        <v>115.87</v>
      </c>
      <c r="Q815" s="11" t="s">
        <v>8323</v>
      </c>
      <c r="R815" t="s">
        <v>8326</v>
      </c>
      <c r="S815" s="14">
        <f>(((J815/60)/60)/24)+DATE(1970,1,1)</f>
        <v>42262.096782407403</v>
      </c>
      <c r="T815" s="14">
        <f>(((I815/60)/60)/24)+DATE(1970,1,1)</f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>IFERROR(ROUND(E816/L816,2),0)</f>
        <v>87.36</v>
      </c>
      <c r="Q816" s="11" t="s">
        <v>8323</v>
      </c>
      <c r="R816" t="s">
        <v>8326</v>
      </c>
      <c r="S816" s="14">
        <f>(((J816/60)/60)/24)+DATE(1970,1,1)</f>
        <v>41798.94027777778</v>
      </c>
      <c r="T816" s="14">
        <f>(((I816/60)/60)/24)+DATE(1970,1,1)</f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>IFERROR(ROUND(E817/L817,2),0)</f>
        <v>132.44</v>
      </c>
      <c r="Q817" s="11" t="s">
        <v>8327</v>
      </c>
      <c r="R817" t="s">
        <v>8338</v>
      </c>
      <c r="S817" s="14">
        <f>(((J817/60)/60)/24)+DATE(1970,1,1)</f>
        <v>40848.198333333334</v>
      </c>
      <c r="T817" s="14">
        <f>(((I817/60)/60)/24)+DATE(1970,1,1)</f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>IFERROR(ROUND(E818/L818,2),0)</f>
        <v>70.78</v>
      </c>
      <c r="Q818" s="11" t="s">
        <v>8327</v>
      </c>
      <c r="R818" t="s">
        <v>8338</v>
      </c>
      <c r="S818" s="14">
        <f>(((J818/60)/60)/24)+DATE(1970,1,1)</f>
        <v>40845.14975694444</v>
      </c>
      <c r="T818" s="14">
        <f>(((I818/60)/60)/24)+DATE(1970,1,1)</f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>IFERROR(ROUND(E819/L819,2),0)</f>
        <v>151.97999999999999</v>
      </c>
      <c r="Q819" s="11" t="s">
        <v>8323</v>
      </c>
      <c r="R819" t="s">
        <v>8326</v>
      </c>
      <c r="S819" s="14">
        <f>(((J819/60)/60)/24)+DATE(1970,1,1)</f>
        <v>42576.697569444441</v>
      </c>
      <c r="T819" s="14">
        <f>(((I819/60)/60)/24)+DATE(1970,1,1)</f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>IFERROR(ROUND(E820/L820,2),0)</f>
        <v>67.14</v>
      </c>
      <c r="Q820" s="11" t="s">
        <v>8313</v>
      </c>
      <c r="R820" t="s">
        <v>8314</v>
      </c>
      <c r="S820" s="14">
        <f>(((J820/60)/60)/24)+DATE(1970,1,1)</f>
        <v>42247.803912037038</v>
      </c>
      <c r="T820" s="14">
        <f>(((I820/60)/60)/24)+DATE(1970,1,1)</f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>IFERROR(ROUND(E821/L821,2),0)</f>
        <v>744.55</v>
      </c>
      <c r="Q821" s="11" t="s">
        <v>8311</v>
      </c>
      <c r="R821" t="s">
        <v>8348</v>
      </c>
      <c r="S821" s="14">
        <f>(((J821/60)/60)/24)+DATE(1970,1,1)</f>
        <v>42142.767106481479</v>
      </c>
      <c r="T821" s="14">
        <f>(((I821/60)/60)/24)+DATE(1970,1,1)</f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>IFERROR(ROUND(E822/L822,2),0)</f>
        <v>97.3</v>
      </c>
      <c r="Q822" s="11" t="s">
        <v>8316</v>
      </c>
      <c r="R822" t="s">
        <v>8317</v>
      </c>
      <c r="S822" s="14">
        <f>(((J822/60)/60)/24)+DATE(1970,1,1)</f>
        <v>41695.016782407409</v>
      </c>
      <c r="T822" s="14">
        <f>(((I822/60)/60)/24)+DATE(1970,1,1)</f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>IFERROR(ROUND(E823/L823,2),0)</f>
        <v>255.17</v>
      </c>
      <c r="Q823" s="11" t="s">
        <v>8323</v>
      </c>
      <c r="R823" t="s">
        <v>8335</v>
      </c>
      <c r="S823" s="14">
        <f>(((J823/60)/60)/24)+DATE(1970,1,1)</f>
        <v>41754.564328703702</v>
      </c>
      <c r="T823" s="14">
        <f>(((I823/60)/60)/24)+DATE(1970,1,1)</f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>IFERROR(ROUND(E824/L824,2),0)</f>
        <v>34.869999999999997</v>
      </c>
      <c r="Q824" s="11" t="s">
        <v>8311</v>
      </c>
      <c r="R824" t="s">
        <v>8312</v>
      </c>
      <c r="S824" s="14">
        <f>(((J824/60)/60)/24)+DATE(1970,1,1)</f>
        <v>41291.661550925928</v>
      </c>
      <c r="T824" s="14">
        <f>(((I824/60)/60)/24)+DATE(1970,1,1)</f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>IFERROR(ROUND(E825/L825,2),0)</f>
        <v>77.64</v>
      </c>
      <c r="Q825" s="11" t="s">
        <v>8327</v>
      </c>
      <c r="R825" t="s">
        <v>8331</v>
      </c>
      <c r="S825" s="14">
        <f>(((J825/60)/60)/24)+DATE(1970,1,1)</f>
        <v>41656.762638888889</v>
      </c>
      <c r="T825" s="14">
        <f>(((I825/60)/60)/24)+DATE(1970,1,1)</f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>IFERROR(ROUND(E826/L826,2),0)</f>
        <v>50.22</v>
      </c>
      <c r="Q826" s="11" t="s">
        <v>8308</v>
      </c>
      <c r="R826" t="s">
        <v>8309</v>
      </c>
      <c r="S826" s="14">
        <f>(((J826/60)/60)/24)+DATE(1970,1,1)</f>
        <v>40765.876886574071</v>
      </c>
      <c r="T826" s="14">
        <f>(((I826/60)/60)/24)+DATE(1970,1,1)</f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>IFERROR(ROUND(E827/L827,2),0)</f>
        <v>116</v>
      </c>
      <c r="Q827" s="11" t="s">
        <v>8323</v>
      </c>
      <c r="R827" t="s">
        <v>8326</v>
      </c>
      <c r="S827" s="14">
        <f>(((J827/60)/60)/24)+DATE(1970,1,1)</f>
        <v>42137.395798611105</v>
      </c>
      <c r="T827" s="14">
        <f>(((I827/60)/60)/24)+DATE(1970,1,1)</f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>IFERROR(ROUND(E828/L828,2),0)</f>
        <v>202.85</v>
      </c>
      <c r="Q828" s="11" t="s">
        <v>8323</v>
      </c>
      <c r="R828" t="s">
        <v>8326</v>
      </c>
      <c r="S828" s="14">
        <f>(((J828/60)/60)/24)+DATE(1970,1,1)</f>
        <v>42064.220069444447</v>
      </c>
      <c r="T828" s="14">
        <f>(((I828/60)/60)/24)+DATE(1970,1,1)</f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>IFERROR(ROUND(E829/L829,2),0)</f>
        <v>142.28</v>
      </c>
      <c r="Q829" s="11" t="s">
        <v>8323</v>
      </c>
      <c r="R829" t="s">
        <v>8326</v>
      </c>
      <c r="S829" s="14">
        <f>(((J829/60)/60)/24)+DATE(1970,1,1)</f>
        <v>42041.714178240742</v>
      </c>
      <c r="T829" s="14">
        <f>(((I829/60)/60)/24)+DATE(1970,1,1)</f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>IFERROR(ROUND(E830/L830,2),0)</f>
        <v>37.200000000000003</v>
      </c>
      <c r="Q830" s="11" t="s">
        <v>8316</v>
      </c>
      <c r="R830" t="s">
        <v>8317</v>
      </c>
      <c r="S830" s="14">
        <f>(((J830/60)/60)/24)+DATE(1970,1,1)</f>
        <v>42452.666770833333</v>
      </c>
      <c r="T830" s="14">
        <f>(((I830/60)/60)/24)+DATE(1970,1,1)</f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>IFERROR(ROUND(E831/L831,2),0)</f>
        <v>47.68</v>
      </c>
      <c r="Q831" s="11" t="s">
        <v>8327</v>
      </c>
      <c r="R831" t="s">
        <v>8328</v>
      </c>
      <c r="S831" s="14">
        <f>(((J831/60)/60)/24)+DATE(1970,1,1)</f>
        <v>41226.648576388885</v>
      </c>
      <c r="T831" s="14">
        <f>(((I831/60)/60)/24)+DATE(1970,1,1)</f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>IFERROR(ROUND(E832/L832,2),0)</f>
        <v>80.180000000000007</v>
      </c>
      <c r="Q832" s="11" t="s">
        <v>8327</v>
      </c>
      <c r="R832" t="s">
        <v>8338</v>
      </c>
      <c r="S832" s="14">
        <f>(((J832/60)/60)/24)+DATE(1970,1,1)</f>
        <v>42343.998043981483</v>
      </c>
      <c r="T832" s="14">
        <f>(((I832/60)/60)/24)+DATE(1970,1,1)</f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>IFERROR(ROUND(E833/L833,2),0)</f>
        <v>74.95</v>
      </c>
      <c r="Q833" s="11" t="s">
        <v>8327</v>
      </c>
      <c r="R833" t="s">
        <v>8331</v>
      </c>
      <c r="S833" s="14">
        <f>(((J833/60)/60)/24)+DATE(1970,1,1)</f>
        <v>41579.847997685189</v>
      </c>
      <c r="T833" s="14">
        <f>(((I833/60)/60)/24)+DATE(1970,1,1)</f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>IFERROR(ROUND(E834/L834,2),0)</f>
        <v>74.23</v>
      </c>
      <c r="Q834" s="11" t="s">
        <v>8319</v>
      </c>
      <c r="R834" t="s">
        <v>8320</v>
      </c>
      <c r="S834" s="14">
        <f>(((J834/60)/60)/24)+DATE(1970,1,1)</f>
        <v>42187.125625000001</v>
      </c>
      <c r="T834" s="14">
        <f>(((I834/60)/60)/24)+DATE(1970,1,1)</f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>IFERROR(ROUND(E835/L835,2),0)</f>
        <v>104.99</v>
      </c>
      <c r="Q835" s="11" t="s">
        <v>8323</v>
      </c>
      <c r="R835" t="s">
        <v>8326</v>
      </c>
      <c r="S835" s="14">
        <f>(((J835/60)/60)/24)+DATE(1970,1,1)</f>
        <v>42053.732627314821</v>
      </c>
      <c r="T835" s="14">
        <f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>IFERROR(ROUND(E836/L836,2),0)</f>
        <v>87.83</v>
      </c>
      <c r="Q836" s="11" t="s">
        <v>8327</v>
      </c>
      <c r="R836" t="s">
        <v>8331</v>
      </c>
      <c r="S836" s="14">
        <f>(((J836/60)/60)/24)+DATE(1970,1,1)</f>
        <v>40536.111550925925</v>
      </c>
      <c r="T836" s="14">
        <f>(((I836/60)/60)/24)+DATE(1970,1,1)</f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>IFERROR(ROUND(E837/L837,2),0)</f>
        <v>65.67</v>
      </c>
      <c r="Q837" s="11" t="s">
        <v>8316</v>
      </c>
      <c r="R837" t="s">
        <v>8334</v>
      </c>
      <c r="S837" s="14">
        <f>(((J837/60)/60)/24)+DATE(1970,1,1)</f>
        <v>41417.228043981479</v>
      </c>
      <c r="T837" s="14">
        <f>(((I837/60)/60)/24)+DATE(1970,1,1)</f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>IFERROR(ROUND(E838/L838,2),0)</f>
        <v>34.22</v>
      </c>
      <c r="Q838" s="11" t="s">
        <v>8316</v>
      </c>
      <c r="R838" t="s">
        <v>8334</v>
      </c>
      <c r="S838" s="14">
        <f>(((J838/60)/60)/24)+DATE(1970,1,1)</f>
        <v>42045.50535879629</v>
      </c>
      <c r="T838" s="14">
        <f>(((I838/60)/60)/24)+DATE(1970,1,1)</f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>IFERROR(ROUND(E839/L839,2),0)</f>
        <v>116.96</v>
      </c>
      <c r="Q839" s="11" t="s">
        <v>8327</v>
      </c>
      <c r="R839" t="s">
        <v>8328</v>
      </c>
      <c r="S839" s="14">
        <f>(((J839/60)/60)/24)+DATE(1970,1,1)</f>
        <v>41591.964537037034</v>
      </c>
      <c r="T839" s="14">
        <f>(((I839/60)/60)/24)+DATE(1970,1,1)</f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>IFERROR(ROUND(E840/L840,2),0)</f>
        <v>49.47</v>
      </c>
      <c r="Q840" s="11" t="s">
        <v>8316</v>
      </c>
      <c r="R840" t="s">
        <v>8317</v>
      </c>
      <c r="S840" s="14">
        <f>(((J840/60)/60)/24)+DATE(1970,1,1)</f>
        <v>42766.827546296292</v>
      </c>
      <c r="T840" s="14">
        <f>(((I840/60)/60)/24)+DATE(1970,1,1)</f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>IFERROR(ROUND(E841/L841,2),0)</f>
        <v>39.31</v>
      </c>
      <c r="Q841" s="11" t="s">
        <v>8327</v>
      </c>
      <c r="R841" t="s">
        <v>8331</v>
      </c>
      <c r="S841" s="14">
        <f>(((J841/60)/60)/24)+DATE(1970,1,1)</f>
        <v>41341.870868055557</v>
      </c>
      <c r="T841" s="14">
        <f>(((I841/60)/60)/24)+DATE(1970,1,1)</f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>IFERROR(ROUND(E842/L842,2),0)</f>
        <v>83.89</v>
      </c>
      <c r="Q842" s="11" t="s">
        <v>8327</v>
      </c>
      <c r="R842" t="s">
        <v>8331</v>
      </c>
      <c r="S842" s="14">
        <f>(((J842/60)/60)/24)+DATE(1970,1,1)</f>
        <v>40555.325937499998</v>
      </c>
      <c r="T842" s="14">
        <f>(((I842/60)/60)/24)+DATE(1970,1,1)</f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>IFERROR(ROUND(E843/L843,2),0)</f>
        <v>110.07</v>
      </c>
      <c r="Q843" s="11" t="s">
        <v>8321</v>
      </c>
      <c r="R843" t="s">
        <v>8322</v>
      </c>
      <c r="S843" s="14">
        <f>(((J843/60)/60)/24)+DATE(1970,1,1)</f>
        <v>41394.842442129629</v>
      </c>
      <c r="T843" s="14">
        <f>(((I843/60)/60)/24)+DATE(1970,1,1)</f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>IFERROR(ROUND(E844/L844,2),0)</f>
        <v>100.33</v>
      </c>
      <c r="Q844" s="11" t="s">
        <v>8327</v>
      </c>
      <c r="R844" t="s">
        <v>8341</v>
      </c>
      <c r="S844" s="14">
        <f>(((J844/60)/60)/24)+DATE(1970,1,1)</f>
        <v>41058.844571759262</v>
      </c>
      <c r="T844" s="14">
        <f>(((I844/60)/60)/24)+DATE(1970,1,1)</f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8327</v>
      </c>
      <c r="R845" t="s">
        <v>8336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>IFERROR(ROUND(E846/L846,2),0)</f>
        <v>70.88</v>
      </c>
      <c r="Q846" s="11" t="s">
        <v>8323</v>
      </c>
      <c r="R846" t="s">
        <v>8326</v>
      </c>
      <c r="S846" s="14">
        <f>(((J846/60)/60)/24)+DATE(1970,1,1)</f>
        <v>41941.683865740742</v>
      </c>
      <c r="T846" s="14">
        <f>(((I846/60)/60)/24)+DATE(1970,1,1)</f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>IFERROR(ROUND(E847/L847,2),0)</f>
        <v>65.08</v>
      </c>
      <c r="Q847" s="11" t="s">
        <v>8313</v>
      </c>
      <c r="R847" t="s">
        <v>8314</v>
      </c>
      <c r="S847" s="14">
        <f>(((J847/60)/60)/24)+DATE(1970,1,1)</f>
        <v>42123.86336805555</v>
      </c>
      <c r="T847" s="14">
        <f>(((I847/60)/60)/24)+DATE(1970,1,1)</f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>IFERROR(ROUND(E848/L848,2),0)</f>
        <v>421.11</v>
      </c>
      <c r="Q848" s="11" t="s">
        <v>8323</v>
      </c>
      <c r="R848" t="s">
        <v>8326</v>
      </c>
      <c r="S848" s="14">
        <f>(((J848/60)/60)/24)+DATE(1970,1,1)</f>
        <v>42059.701319444444</v>
      </c>
      <c r="T848" s="14">
        <f>(((I848/60)/60)/24)+DATE(1970,1,1)</f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>IFERROR(ROUND(E849/L849,2),0)</f>
        <v>89.89</v>
      </c>
      <c r="Q849" s="11" t="s">
        <v>8321</v>
      </c>
      <c r="R849" t="s">
        <v>8322</v>
      </c>
      <c r="S849" s="14">
        <f>(((J849/60)/60)/24)+DATE(1970,1,1)</f>
        <v>41078.91201388889</v>
      </c>
      <c r="T849" s="14">
        <f>(((I849/60)/60)/24)+DATE(1970,1,1)</f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>IFERROR(ROUND(E850/L850,2),0)</f>
        <v>89.67</v>
      </c>
      <c r="Q850" s="11" t="s">
        <v>8313</v>
      </c>
      <c r="R850" t="s">
        <v>8314</v>
      </c>
      <c r="S850" s="14">
        <f>(((J850/60)/60)/24)+DATE(1970,1,1)</f>
        <v>42690.259699074071</v>
      </c>
      <c r="T850" s="14">
        <f>(((I850/60)/60)/24)+DATE(1970,1,1)</f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>IFERROR(ROUND(E851/L851,2),0)</f>
        <v>74.22</v>
      </c>
      <c r="Q851" s="11" t="s">
        <v>8323</v>
      </c>
      <c r="R851" t="s">
        <v>8335</v>
      </c>
      <c r="S851" s="14">
        <f>(((J851/60)/60)/24)+DATE(1970,1,1)</f>
        <v>41820.776412037041</v>
      </c>
      <c r="T851" s="14">
        <f>(((I851/60)/60)/24)+DATE(1970,1,1)</f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>IFERROR(ROUND(E852/L852,2),0)</f>
        <v>74.150000000000006</v>
      </c>
      <c r="Q852" s="11" t="s">
        <v>8327</v>
      </c>
      <c r="R852" t="s">
        <v>8338</v>
      </c>
      <c r="S852" s="14">
        <f>(((J852/60)/60)/24)+DATE(1970,1,1)</f>
        <v>41223.22184027778</v>
      </c>
      <c r="T852" s="14">
        <f>(((I852/60)/60)/24)+DATE(1970,1,1)</f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>IFERROR(ROUND(E853/L853,2),0)</f>
        <v>60.9</v>
      </c>
      <c r="Q853" s="11" t="s">
        <v>8311</v>
      </c>
      <c r="R853" t="s">
        <v>8333</v>
      </c>
      <c r="S853" s="14">
        <f>(((J853/60)/60)/24)+DATE(1970,1,1)</f>
        <v>40731.837465277778</v>
      </c>
      <c r="T853" s="14">
        <f>(((I853/60)/60)/24)+DATE(1970,1,1)</f>
        <v>40776.837465277778</v>
      </c>
    </row>
    <row r="854" spans="1:20" ht="60" hidden="1" x14ac:dyDescent="0.25">
      <c r="A854">
        <v>3154</v>
      </c>
      <c r="B854" s="3" t="s">
        <v>3154</v>
      </c>
      <c r="C854" s="3" t="s">
        <v>7264</v>
      </c>
      <c r="D854" s="8">
        <v>7000</v>
      </c>
      <c r="E854" s="6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>ROUND(E854/D854*100,0)</f>
        <v>113</v>
      </c>
      <c r="P854">
        <f>IFERROR(ROUND(E854/L854,2),0)</f>
        <v>64.27</v>
      </c>
      <c r="Q854" s="11" t="s">
        <v>8323</v>
      </c>
      <c r="R854" t="s">
        <v>8326</v>
      </c>
      <c r="S854" s="14">
        <f>(((J854/60)/60)/24)+DATE(1970,1,1)</f>
        <v>40970.875671296293</v>
      </c>
      <c r="T854" s="14">
        <f>(((I854/60)/60)/24)+DATE(1970,1,1)</f>
        <v>41000.834004629629</v>
      </c>
    </row>
    <row r="855" spans="1:20" ht="60" hidden="1" x14ac:dyDescent="0.25">
      <c r="A855">
        <v>3107</v>
      </c>
      <c r="B855" s="3" t="s">
        <v>3107</v>
      </c>
      <c r="C855" s="3" t="s">
        <v>7217</v>
      </c>
      <c r="D855" s="8">
        <v>40000</v>
      </c>
      <c r="E855" s="6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>ROUND(E855/D855*100,0)</f>
        <v>20</v>
      </c>
      <c r="P855">
        <f>IFERROR(ROUND(E855/L855,2),0)</f>
        <v>272.58999999999997</v>
      </c>
      <c r="Q855" s="11" t="s">
        <v>8323</v>
      </c>
      <c r="R855" t="s">
        <v>8324</v>
      </c>
      <c r="S855" s="14">
        <f>(((J855/60)/60)/24)+DATE(1970,1,1)</f>
        <v>42128.814247685179</v>
      </c>
      <c r="T855" s="14">
        <f>(((I855/60)/60)/24)+DATE(1970,1,1)</f>
        <v>42135.814247685179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>IFERROR(ROUND(E856/L856,2),0)</f>
        <v>48.33</v>
      </c>
      <c r="Q856" s="11" t="s">
        <v>8323</v>
      </c>
      <c r="R856" t="s">
        <v>8326</v>
      </c>
      <c r="S856" s="14">
        <f>(((J856/60)/60)/24)+DATE(1970,1,1)</f>
        <v>42136.536134259266</v>
      </c>
      <c r="T856" s="14">
        <f>(((I856/60)/60)/24)+DATE(1970,1,1)</f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>IFERROR(ROUND(E857/L857,2),0)</f>
        <v>106.43</v>
      </c>
      <c r="Q857" s="11" t="s">
        <v>8321</v>
      </c>
      <c r="R857" t="s">
        <v>8322</v>
      </c>
      <c r="S857" s="14">
        <f>(((J857/60)/60)/24)+DATE(1970,1,1)</f>
        <v>41114.094872685186</v>
      </c>
      <c r="T857" s="14">
        <f>(((I857/60)/60)/24)+DATE(1970,1,1)</f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>IFERROR(ROUND(E858/L858,2),0)</f>
        <v>157.46</v>
      </c>
      <c r="Q858" s="11" t="s">
        <v>8308</v>
      </c>
      <c r="R858" t="s">
        <v>8310</v>
      </c>
      <c r="S858" s="14">
        <f>(((J858/60)/60)/24)+DATE(1970,1,1)</f>
        <v>42522.276724537034</v>
      </c>
      <c r="T858" s="14">
        <f>(((I858/60)/60)/24)+DATE(1970,1,1)</f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>IFERROR(ROUND(E859/L859,2),0)</f>
        <v>302.31</v>
      </c>
      <c r="Q859" s="11" t="s">
        <v>8323</v>
      </c>
      <c r="R859" t="s">
        <v>8326</v>
      </c>
      <c r="S859" s="14">
        <f>(((J859/60)/60)/24)+DATE(1970,1,1)</f>
        <v>41851.771354166667</v>
      </c>
      <c r="T859" s="14">
        <f>(((I859/60)/60)/24)+DATE(1970,1,1)</f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>IFERROR(ROUND(E860/L860,2),0)</f>
        <v>45.05</v>
      </c>
      <c r="Q860" s="11" t="s">
        <v>8321</v>
      </c>
      <c r="R860" t="s">
        <v>8322</v>
      </c>
      <c r="S860" s="14">
        <f>(((J860/60)/60)/24)+DATE(1970,1,1)</f>
        <v>40757.889247685183</v>
      </c>
      <c r="T860" s="14">
        <f>(((I860/60)/60)/24)+DATE(1970,1,1)</f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>IFERROR(ROUND(E861/L861,2),0)</f>
        <v>147.81</v>
      </c>
      <c r="Q861" s="11" t="s">
        <v>8327</v>
      </c>
      <c r="R861" t="s">
        <v>8328</v>
      </c>
      <c r="S861" s="14">
        <f>(((J861/60)/60)/24)+DATE(1970,1,1)</f>
        <v>42496.981597222228</v>
      </c>
      <c r="T861" s="14">
        <f>(((I861/60)/60)/24)+DATE(1970,1,1)</f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>IFERROR(ROUND(E862/L862,2),0)</f>
        <v>340.57</v>
      </c>
      <c r="Q862" s="11" t="s">
        <v>8308</v>
      </c>
      <c r="R862" t="s">
        <v>8309</v>
      </c>
      <c r="S862" s="14">
        <f>(((J862/60)/60)/24)+DATE(1970,1,1)</f>
        <v>42095.240706018521</v>
      </c>
      <c r="T862" s="14">
        <f>(((I862/60)/60)/24)+DATE(1970,1,1)</f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>IFERROR(ROUND(E863/L863,2),0)</f>
        <v>38.28</v>
      </c>
      <c r="Q863" s="11" t="s">
        <v>8323</v>
      </c>
      <c r="R863" t="s">
        <v>8326</v>
      </c>
      <c r="S863" s="14">
        <f>(((J863/60)/60)/24)+DATE(1970,1,1)</f>
        <v>42243.6252662037</v>
      </c>
      <c r="T863" s="14">
        <f>(((I863/60)/60)/24)+DATE(1970,1,1)</f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>IFERROR(ROUND(E864/L864,2),0)</f>
        <v>37.119999999999997</v>
      </c>
      <c r="Q864" s="11" t="s">
        <v>8316</v>
      </c>
      <c r="R864" t="s">
        <v>8317</v>
      </c>
      <c r="S864" s="14">
        <f>(((J864/60)/60)/24)+DATE(1970,1,1)</f>
        <v>42759.724768518514</v>
      </c>
      <c r="T864" s="14">
        <f>(((I864/60)/60)/24)+DATE(1970,1,1)</f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>IFERROR(ROUND(E865/L865,2),0)</f>
        <v>90.62</v>
      </c>
      <c r="Q865" s="11" t="s">
        <v>8308</v>
      </c>
      <c r="R865" t="s">
        <v>8310</v>
      </c>
      <c r="S865" s="14">
        <f>(((J865/60)/60)/24)+DATE(1970,1,1)</f>
        <v>42543.665601851855</v>
      </c>
      <c r="T865" s="14">
        <f>(((I865/60)/60)/24)+DATE(1970,1,1)</f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>IFERROR(ROUND(E866/L866,2),0)</f>
        <v>60.86</v>
      </c>
      <c r="Q866" s="11" t="s">
        <v>8327</v>
      </c>
      <c r="R866" t="s">
        <v>8331</v>
      </c>
      <c r="S866" s="14">
        <f>(((J866/60)/60)/24)+DATE(1970,1,1)</f>
        <v>41557.780624999999</v>
      </c>
      <c r="T866" s="14">
        <f>(((I866/60)/60)/24)+DATE(1970,1,1)</f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>IFERROR(ROUND(E867/L867,2),0)</f>
        <v>90.52</v>
      </c>
      <c r="Q867" s="11" t="s">
        <v>8327</v>
      </c>
      <c r="R867" t="s">
        <v>8328</v>
      </c>
      <c r="S867" s="14">
        <f>(((J867/60)/60)/24)+DATE(1970,1,1)</f>
        <v>40784.012696759259</v>
      </c>
      <c r="T867" s="14">
        <f>(((I867/60)/60)/24)+DATE(1970,1,1)</f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>IFERROR(ROUND(E868/L868,2),0)</f>
        <v>55.46</v>
      </c>
      <c r="Q868" s="11" t="s">
        <v>8321</v>
      </c>
      <c r="R868" t="s">
        <v>8339</v>
      </c>
      <c r="S868" s="14">
        <f>(((J868/60)/60)/24)+DATE(1970,1,1)</f>
        <v>41465.500173611108</v>
      </c>
      <c r="T868" s="14">
        <f>(((I868/60)/60)/24)+DATE(1970,1,1)</f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>IFERROR(ROUND(E869/L869,2),0)</f>
        <v>104.73</v>
      </c>
      <c r="Q869" s="11" t="s">
        <v>8327</v>
      </c>
      <c r="R869" t="s">
        <v>8331</v>
      </c>
      <c r="S869" s="14">
        <f>(((J869/60)/60)/24)+DATE(1970,1,1)</f>
        <v>41463.743472222224</v>
      </c>
      <c r="T869" s="14">
        <f>(((I869/60)/60)/24)+DATE(1970,1,1)</f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>IFERROR(ROUND(E870/L870,2),0)</f>
        <v>69.67</v>
      </c>
      <c r="Q870" s="11" t="s">
        <v>8327</v>
      </c>
      <c r="R870" t="s">
        <v>8329</v>
      </c>
      <c r="S870" s="14">
        <f>(((J870/60)/60)/24)+DATE(1970,1,1)</f>
        <v>41905.034108796295</v>
      </c>
      <c r="T870" s="14">
        <f>(((I870/60)/60)/24)+DATE(1970,1,1)</f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>IFERROR(ROUND(E871/L871,2),0)</f>
        <v>68.239999999999995</v>
      </c>
      <c r="Q871" s="11" t="s">
        <v>8321</v>
      </c>
      <c r="R871" t="s">
        <v>8322</v>
      </c>
      <c r="S871" s="14">
        <f>(((J871/60)/60)/24)+DATE(1970,1,1)</f>
        <v>41780.859629629631</v>
      </c>
      <c r="T871" s="14">
        <f>(((I871/60)/60)/24)+DATE(1970,1,1)</f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>IFERROR(ROUND(E872/L872,2),0)</f>
        <v>79.400000000000006</v>
      </c>
      <c r="Q872" s="11" t="s">
        <v>8321</v>
      </c>
      <c r="R872" t="s">
        <v>8322</v>
      </c>
      <c r="S872" s="14">
        <f>(((J872/60)/60)/24)+DATE(1970,1,1)</f>
        <v>42415.803159722222</v>
      </c>
      <c r="T872" s="14">
        <f>(((I872/60)/60)/24)+DATE(1970,1,1)</f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>IFERROR(ROUND(E873/L873,2),0)</f>
        <v>111.38</v>
      </c>
      <c r="Q873" s="11" t="s">
        <v>8321</v>
      </c>
      <c r="R873" t="s">
        <v>8343</v>
      </c>
      <c r="S873" s="14">
        <f>(((J873/60)/60)/24)+DATE(1970,1,1)</f>
        <v>40635.982488425929</v>
      </c>
      <c r="T873" s="14">
        <f>(((I873/60)/60)/24)+DATE(1970,1,1)</f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>IFERROR(ROUND(E874/L874,2),0)</f>
        <v>84.29</v>
      </c>
      <c r="Q874" s="11" t="s">
        <v>8323</v>
      </c>
      <c r="R874" t="s">
        <v>8326</v>
      </c>
      <c r="S874" s="14">
        <f>(((J874/60)/60)/24)+DATE(1970,1,1)</f>
        <v>42768.425370370373</v>
      </c>
      <c r="T874" s="14">
        <f>(((I874/60)/60)/24)+DATE(1970,1,1)</f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>IFERROR(ROUND(E875/L875,2),0)</f>
        <v>117.92</v>
      </c>
      <c r="Q875" s="11" t="s">
        <v>8321</v>
      </c>
      <c r="R875" t="s">
        <v>8343</v>
      </c>
      <c r="S875" s="14">
        <f>(((J875/60)/60)/24)+DATE(1970,1,1)</f>
        <v>40505.131168981483</v>
      </c>
      <c r="T875" s="14">
        <f>(((I875/60)/60)/24)+DATE(1970,1,1)</f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>IFERROR(ROUND(E876/L876,2),0)</f>
        <v>94.51</v>
      </c>
      <c r="Q876" s="11" t="s">
        <v>8321</v>
      </c>
      <c r="R876" t="s">
        <v>8337</v>
      </c>
      <c r="S876" s="14">
        <f>(((J876/60)/60)/24)+DATE(1970,1,1)</f>
        <v>41905.812581018516</v>
      </c>
      <c r="T876" s="14">
        <f>(((I876/60)/60)/24)+DATE(1970,1,1)</f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>IFERROR(ROUND(E877/L877,2),0)</f>
        <v>246.29</v>
      </c>
      <c r="Q877" s="11" t="s">
        <v>8327</v>
      </c>
      <c r="R877" t="s">
        <v>8331</v>
      </c>
      <c r="S877" s="14">
        <f>(((J877/60)/60)/24)+DATE(1970,1,1)</f>
        <v>41561.683553240742</v>
      </c>
      <c r="T877" s="14">
        <f>(((I877/60)/60)/24)+DATE(1970,1,1)</f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>IFERROR(ROUND(E878/L878,2),0)</f>
        <v>177.21</v>
      </c>
      <c r="Q878" s="11" t="s">
        <v>8327</v>
      </c>
      <c r="R878" t="s">
        <v>8341</v>
      </c>
      <c r="S878" s="14">
        <f>(((J878/60)/60)/24)+DATE(1970,1,1)</f>
        <v>41961.807372685187</v>
      </c>
      <c r="T878" s="14">
        <f>(((I878/60)/60)/24)+DATE(1970,1,1)</f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>IFERROR(ROUND(E879/L879,2),0)</f>
        <v>65.099999999999994</v>
      </c>
      <c r="Q879" s="11" t="s">
        <v>8323</v>
      </c>
      <c r="R879" t="s">
        <v>8326</v>
      </c>
      <c r="S879" s="14">
        <f>(((J879/60)/60)/24)+DATE(1970,1,1)</f>
        <v>42466.608310185184</v>
      </c>
      <c r="T879" s="14">
        <f>(((I879/60)/60)/24)+DATE(1970,1,1)</f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>IFERROR(ROUND(E880/L880,2),0)</f>
        <v>73.03</v>
      </c>
      <c r="Q880" s="11" t="s">
        <v>8323</v>
      </c>
      <c r="R880" t="s">
        <v>8324</v>
      </c>
      <c r="S880" s="14">
        <f>(((J880/60)/60)/24)+DATE(1970,1,1)</f>
        <v>41239.83625</v>
      </c>
      <c r="T880" s="14">
        <f>(((I880/60)/60)/24)+DATE(1970,1,1)</f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>IFERROR(ROUND(E881/L881,2),0)</f>
        <v>270.57</v>
      </c>
      <c r="Q881" s="11" t="s">
        <v>8308</v>
      </c>
      <c r="R881" t="s">
        <v>8315</v>
      </c>
      <c r="S881" s="14">
        <f>(((J881/60)/60)/24)+DATE(1970,1,1)</f>
        <v>41143.81821759259</v>
      </c>
      <c r="T881" s="14">
        <f>(((I881/60)/60)/24)+DATE(1970,1,1)</f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>IFERROR(ROUND(E882/L882,2),0)</f>
        <v>28.63</v>
      </c>
      <c r="Q882" s="11" t="s">
        <v>8311</v>
      </c>
      <c r="R882" t="s">
        <v>8333</v>
      </c>
      <c r="S882" s="14">
        <f>(((J882/60)/60)/24)+DATE(1970,1,1)</f>
        <v>41781.717268518521</v>
      </c>
      <c r="T882" s="14">
        <f>(((I882/60)/60)/24)+DATE(1970,1,1)</f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>IFERROR(ROUND(E883/L883,2),0)</f>
        <v>52.1</v>
      </c>
      <c r="Q883" s="11" t="s">
        <v>8323</v>
      </c>
      <c r="R883" t="s">
        <v>8324</v>
      </c>
      <c r="S883" s="14">
        <f>(((J883/60)/60)/24)+DATE(1970,1,1)</f>
        <v>41761.509409722225</v>
      </c>
      <c r="T883" s="14">
        <f>(((I883/60)/60)/24)+DATE(1970,1,1)</f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>IFERROR(ROUND(E884/L884,2),0)</f>
        <v>251.33</v>
      </c>
      <c r="Q884" s="11" t="s">
        <v>8323</v>
      </c>
      <c r="R884" t="s">
        <v>8326</v>
      </c>
      <c r="S884" s="14">
        <f>(((J884/60)/60)/24)+DATE(1970,1,1)</f>
        <v>42796.538275462968</v>
      </c>
      <c r="T884" s="14">
        <f>(((I884/60)/60)/24)+DATE(1970,1,1)</f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>IFERROR(ROUND(E885/L885,2),0)</f>
        <v>51.22</v>
      </c>
      <c r="Q885" s="11" t="s">
        <v>8321</v>
      </c>
      <c r="R885" t="s">
        <v>8339</v>
      </c>
      <c r="S885" s="14">
        <f>(((J885/60)/60)/24)+DATE(1970,1,1)</f>
        <v>41243.197592592594</v>
      </c>
      <c r="T885" s="14">
        <f>(((I885/60)/60)/24)+DATE(1970,1,1)</f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>IFERROR(ROUND(E886/L886,2),0)</f>
        <v>132.05000000000001</v>
      </c>
      <c r="Q886" s="11" t="s">
        <v>8321</v>
      </c>
      <c r="R886" t="s">
        <v>8343</v>
      </c>
      <c r="S886" s="14">
        <f>(((J886/60)/60)/24)+DATE(1970,1,1)</f>
        <v>41835.821226851855</v>
      </c>
      <c r="T886" s="14">
        <f>(((I886/60)/60)/24)+DATE(1970,1,1)</f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>IFERROR(ROUND(E887/L887,2),0)</f>
        <v>156.77000000000001</v>
      </c>
      <c r="Q887" s="11" t="s">
        <v>8327</v>
      </c>
      <c r="R887" t="s">
        <v>8338</v>
      </c>
      <c r="S887" s="14">
        <f>(((J887/60)/60)/24)+DATE(1970,1,1)</f>
        <v>41226.928842592592</v>
      </c>
      <c r="T887" s="14">
        <f>(((I887/60)/60)/24)+DATE(1970,1,1)</f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>IFERROR(ROUND(E888/L888,2),0)</f>
        <v>81.739999999999995</v>
      </c>
      <c r="Q888" s="11" t="s">
        <v>8327</v>
      </c>
      <c r="R888" t="s">
        <v>8331</v>
      </c>
      <c r="S888" s="14">
        <f>(((J888/60)/60)/24)+DATE(1970,1,1)</f>
        <v>42049.733240740738</v>
      </c>
      <c r="T888" s="14">
        <f>(((I888/60)/60)/24)+DATE(1970,1,1)</f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>IFERROR(ROUND(E889/L889,2),0)</f>
        <v>58.63</v>
      </c>
      <c r="Q889" s="11" t="s">
        <v>8316</v>
      </c>
      <c r="R889" t="s">
        <v>8317</v>
      </c>
      <c r="S889" s="14">
        <f>(((J889/60)/60)/24)+DATE(1970,1,1)</f>
        <v>42688.875902777778</v>
      </c>
      <c r="T889" s="14">
        <f>(((I889/60)/60)/24)+DATE(1970,1,1)</f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>IFERROR(ROUND(E890/L890,2),0)</f>
        <v>500</v>
      </c>
      <c r="Q890" s="11" t="s">
        <v>8323</v>
      </c>
      <c r="R890" t="s">
        <v>8326</v>
      </c>
      <c r="S890" s="14">
        <f>(((J890/60)/60)/24)+DATE(1970,1,1)</f>
        <v>42726.920081018514</v>
      </c>
      <c r="T890" s="14">
        <f>(((I890/60)/60)/24)+DATE(1970,1,1)</f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>IFERROR(ROUND(E891/L891,2),0)</f>
        <v>107.07</v>
      </c>
      <c r="Q891" s="11" t="s">
        <v>8327</v>
      </c>
      <c r="R891" t="s">
        <v>8331</v>
      </c>
      <c r="S891" s="14">
        <f>(((J891/60)/60)/24)+DATE(1970,1,1)</f>
        <v>42101.758587962962</v>
      </c>
      <c r="T891" s="14">
        <f>(((I891/60)/60)/24)+DATE(1970,1,1)</f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>IFERROR(ROUND(E892/L892,2),0)</f>
        <v>27.47</v>
      </c>
      <c r="Q892" s="11" t="s">
        <v>8308</v>
      </c>
      <c r="R892" t="s">
        <v>8309</v>
      </c>
      <c r="S892" s="14">
        <f>(((J892/60)/60)/24)+DATE(1970,1,1)</f>
        <v>41578.927118055559</v>
      </c>
      <c r="T892" s="14">
        <f>(((I892/60)/60)/24)+DATE(1970,1,1)</f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>IFERROR(ROUND(E893/L893,2),0)</f>
        <v>72.17</v>
      </c>
      <c r="Q893" s="11" t="s">
        <v>8313</v>
      </c>
      <c r="R893" t="s">
        <v>8314</v>
      </c>
      <c r="S893" s="14">
        <f>(((J893/60)/60)/24)+DATE(1970,1,1)</f>
        <v>41834.980462962965</v>
      </c>
      <c r="T893" s="14">
        <f>(((I893/60)/60)/24)+DATE(1970,1,1)</f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>IFERROR(ROUND(E894/L894,2),0)</f>
        <v>322.39</v>
      </c>
      <c r="Q894" s="11" t="s">
        <v>8321</v>
      </c>
      <c r="R894" t="s">
        <v>8343</v>
      </c>
      <c r="S894" s="14">
        <f>(((J894/60)/60)/24)+DATE(1970,1,1)</f>
        <v>41409.814317129632</v>
      </c>
      <c r="T894" s="14">
        <f>(((I894/60)/60)/24)+DATE(1970,1,1)</f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>IFERROR(ROUND(E895/L895,2),0)</f>
        <v>89.3</v>
      </c>
      <c r="Q895" s="11" t="s">
        <v>8327</v>
      </c>
      <c r="R895" t="s">
        <v>8328</v>
      </c>
      <c r="S895" s="14">
        <f>(((J895/60)/60)/24)+DATE(1970,1,1)</f>
        <v>41075.835497685184</v>
      </c>
      <c r="T895" s="14">
        <f>(((I895/60)/60)/24)+DATE(1970,1,1)</f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>IFERROR(ROUND(E896/L896,2),0)</f>
        <v>493.13</v>
      </c>
      <c r="Q896" s="11" t="s">
        <v>8308</v>
      </c>
      <c r="R896" t="s">
        <v>8309</v>
      </c>
      <c r="S896" s="14">
        <f>(((J896/60)/60)/24)+DATE(1970,1,1)</f>
        <v>42620.143564814818</v>
      </c>
      <c r="T896" s="14">
        <f>(((I896/60)/60)/24)+DATE(1970,1,1)</f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>IFERROR(ROUND(E897/L897,2),0)</f>
        <v>51.63</v>
      </c>
      <c r="Q897" s="11" t="s">
        <v>8311</v>
      </c>
      <c r="R897" t="s">
        <v>8333</v>
      </c>
      <c r="S897" s="14">
        <f>(((J897/60)/60)/24)+DATE(1970,1,1)</f>
        <v>40694.638460648144</v>
      </c>
      <c r="T897" s="14">
        <f>(((I897/60)/60)/24)+DATE(1970,1,1)</f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>IFERROR(ROUND(E898/L898,2),0)</f>
        <v>98.2</v>
      </c>
      <c r="Q898" s="11" t="s">
        <v>8323</v>
      </c>
      <c r="R898" t="s">
        <v>8326</v>
      </c>
      <c r="S898" s="14">
        <f>(((J898/60)/60)/24)+DATE(1970,1,1)</f>
        <v>41982.887280092589</v>
      </c>
      <c r="T898" s="14">
        <f>(((I898/60)/60)/24)+DATE(1970,1,1)</f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>IFERROR(ROUND(E899/L899,2),0)</f>
        <v>43.98</v>
      </c>
      <c r="Q899" s="11" t="s">
        <v>8316</v>
      </c>
      <c r="R899" t="s">
        <v>8334</v>
      </c>
      <c r="S899" s="14">
        <f>(((J899/60)/60)/24)+DATE(1970,1,1)</f>
        <v>42353.16679398148</v>
      </c>
      <c r="T899" s="14">
        <f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>IFERROR(ROUND(E900/L900,2),0)</f>
        <v>68.599999999999994</v>
      </c>
      <c r="Q900" s="11" t="s">
        <v>8327</v>
      </c>
      <c r="R900" t="s">
        <v>8328</v>
      </c>
      <c r="S900" s="14">
        <f>(((J900/60)/60)/24)+DATE(1970,1,1)</f>
        <v>41870.86546296296</v>
      </c>
      <c r="T900" s="14">
        <f>(((I900/60)/60)/24)+DATE(1970,1,1)</f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>IFERROR(ROUND(E901/L901,2),0)</f>
        <v>21.64</v>
      </c>
      <c r="Q901" s="11" t="s">
        <v>8308</v>
      </c>
      <c r="R901" t="s">
        <v>8309</v>
      </c>
      <c r="S901" s="14">
        <f>(((J901/60)/60)/24)+DATE(1970,1,1)</f>
        <v>41316.120949074073</v>
      </c>
      <c r="T901" s="14">
        <f>(((I901/60)/60)/24)+DATE(1970,1,1)</f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>IFERROR(ROUND(E902/L902,2),0)</f>
        <v>7.19</v>
      </c>
      <c r="Q902" s="11" t="s">
        <v>8308</v>
      </c>
      <c r="R902" t="s">
        <v>8309</v>
      </c>
      <c r="S902" s="14">
        <f>(((J902/60)/60)/24)+DATE(1970,1,1)</f>
        <v>42199.32707175926</v>
      </c>
      <c r="T902" s="14">
        <f>(((I902/60)/60)/24)+DATE(1970,1,1)</f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>IFERROR(ROUND(E903/L903,2),0)</f>
        <v>65.209999999999994</v>
      </c>
      <c r="Q903" s="11" t="s">
        <v>8327</v>
      </c>
      <c r="R903" t="s">
        <v>8331</v>
      </c>
      <c r="S903" s="14">
        <f>(((J903/60)/60)/24)+DATE(1970,1,1)</f>
        <v>41264.72314814815</v>
      </c>
      <c r="T903" s="14">
        <f>(((I903/60)/60)/24)+DATE(1970,1,1)</f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>IFERROR(ROUND(E904/L904,2),0)</f>
        <v>50.53</v>
      </c>
      <c r="Q904" s="11" t="s">
        <v>8323</v>
      </c>
      <c r="R904" t="s">
        <v>8324</v>
      </c>
      <c r="S904" s="14">
        <f>(((J904/60)/60)/24)+DATE(1970,1,1)</f>
        <v>41432.062037037038</v>
      </c>
      <c r="T904" s="14">
        <f>(((I904/60)/60)/24)+DATE(1970,1,1)</f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>IFERROR(ROUND(E905/L905,2),0)</f>
        <v>126.67</v>
      </c>
      <c r="Q905" s="11" t="s">
        <v>8323</v>
      </c>
      <c r="R905" t="s">
        <v>8326</v>
      </c>
      <c r="S905" s="14">
        <f>(((J905/60)/60)/24)+DATE(1970,1,1)</f>
        <v>41789.726979166669</v>
      </c>
      <c r="T905" s="14">
        <f>(((I905/60)/60)/24)+DATE(1970,1,1)</f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>IFERROR(ROUND(E906/L906,2),0)</f>
        <v>48.45</v>
      </c>
      <c r="Q906" s="11" t="s">
        <v>8311</v>
      </c>
      <c r="R906" t="s">
        <v>8333</v>
      </c>
      <c r="S906" s="14">
        <f>(((J906/60)/60)/24)+DATE(1970,1,1)</f>
        <v>41422.075821759259</v>
      </c>
      <c r="T906" s="14">
        <f>(((I906/60)/60)/24)+DATE(1970,1,1)</f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>IFERROR(ROUND(E907/L907,2),0)</f>
        <v>96.08</v>
      </c>
      <c r="Q907" s="11" t="s">
        <v>8327</v>
      </c>
      <c r="R907" t="s">
        <v>8331</v>
      </c>
      <c r="S907" s="14">
        <f>(((J907/60)/60)/24)+DATE(1970,1,1)</f>
        <v>41422.822824074072</v>
      </c>
      <c r="T907" s="14">
        <f>(((I907/60)/60)/24)+DATE(1970,1,1)</f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>IFERROR(ROUND(E908/L908,2),0)</f>
        <v>156.16999999999999</v>
      </c>
      <c r="Q908" s="11" t="s">
        <v>8313</v>
      </c>
      <c r="R908" t="s">
        <v>8314</v>
      </c>
      <c r="S908" s="14">
        <f>(((J908/60)/60)/24)+DATE(1970,1,1)</f>
        <v>41981.782060185185</v>
      </c>
      <c r="T908" s="14">
        <f>(((I908/60)/60)/24)+DATE(1970,1,1)</f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>IFERROR(ROUND(E909/L909,2),0)</f>
        <v>61.31</v>
      </c>
      <c r="Q909" s="11" t="s">
        <v>8323</v>
      </c>
      <c r="R909" t="s">
        <v>8324</v>
      </c>
      <c r="S909" s="14">
        <f>(((J909/60)/60)/24)+DATE(1970,1,1)</f>
        <v>42097.732418981483</v>
      </c>
      <c r="T909" s="14">
        <f>(((I909/60)/60)/24)+DATE(1970,1,1)</f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>IFERROR(ROUND(E910/L910,2),0)</f>
        <v>193.62</v>
      </c>
      <c r="Q910" s="11" t="s">
        <v>8323</v>
      </c>
      <c r="R910" t="s">
        <v>8326</v>
      </c>
      <c r="S910" s="14">
        <f>(((J910/60)/60)/24)+DATE(1970,1,1)</f>
        <v>42323.70930555556</v>
      </c>
      <c r="T910" s="14">
        <f>(((I910/60)/60)/24)+DATE(1970,1,1)</f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>IFERROR(ROUND(E911/L911,2),0)</f>
        <v>42.87</v>
      </c>
      <c r="Q911" s="11" t="s">
        <v>8321</v>
      </c>
      <c r="R911" t="s">
        <v>8322</v>
      </c>
      <c r="S911" s="14">
        <f>(((J911/60)/60)/24)+DATE(1970,1,1)</f>
        <v>40893.551724537036</v>
      </c>
      <c r="T911" s="14">
        <f>(((I911/60)/60)/24)+DATE(1970,1,1)</f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>IFERROR(ROUND(E912/L912,2),0)</f>
        <v>162.27000000000001</v>
      </c>
      <c r="Q912" s="11" t="s">
        <v>8327</v>
      </c>
      <c r="R912" t="s">
        <v>8331</v>
      </c>
      <c r="S912" s="14">
        <f>(((J912/60)/60)/24)+DATE(1970,1,1)</f>
        <v>40983.055949074071</v>
      </c>
      <c r="T912" s="14">
        <f>(((I912/60)/60)/24)+DATE(1970,1,1)</f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>IFERROR(ROUND(E913/L913,2),0)</f>
        <v>66.11</v>
      </c>
      <c r="Q913" s="11" t="s">
        <v>8323</v>
      </c>
      <c r="R913" t="s">
        <v>8326</v>
      </c>
      <c r="S913" s="14">
        <f>(((J913/60)/60)/24)+DATE(1970,1,1)</f>
        <v>41920.787534722222</v>
      </c>
      <c r="T913" s="14">
        <f>(((I913/60)/60)/24)+DATE(1970,1,1)</f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>IFERROR(ROUND(E914/L914,2),0)</f>
        <v>46.77</v>
      </c>
      <c r="Q914" s="11" t="s">
        <v>8323</v>
      </c>
      <c r="R914" t="s">
        <v>8326</v>
      </c>
      <c r="S914" s="14">
        <f>(((J914/60)/60)/24)+DATE(1970,1,1)</f>
        <v>40883.949317129627</v>
      </c>
      <c r="T914" s="14">
        <f>(((I914/60)/60)/24)+DATE(1970,1,1)</f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>IFERROR(ROUND(E915/L915,2),0)</f>
        <v>68.48</v>
      </c>
      <c r="Q915" s="11" t="s">
        <v>8327</v>
      </c>
      <c r="R915" t="s">
        <v>8328</v>
      </c>
      <c r="S915" s="14">
        <f>(((J915/60)/60)/24)+DATE(1970,1,1)</f>
        <v>40850.111064814817</v>
      </c>
      <c r="T915" s="14">
        <f>(((I915/60)/60)/24)+DATE(1970,1,1)</f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>IFERROR(ROUND(E916/L916,2),0)</f>
        <v>90.38</v>
      </c>
      <c r="Q916" s="11" t="s">
        <v>8321</v>
      </c>
      <c r="R916" t="s">
        <v>8343</v>
      </c>
      <c r="S916" s="14">
        <f>(((J916/60)/60)/24)+DATE(1970,1,1)</f>
        <v>40753.758425925924</v>
      </c>
      <c r="T916" s="14">
        <f>(((I916/60)/60)/24)+DATE(1970,1,1)</f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>IFERROR(ROUND(E917/L917,2),0)</f>
        <v>234.67</v>
      </c>
      <c r="Q917" s="11" t="s">
        <v>8323</v>
      </c>
      <c r="R917" t="s">
        <v>8324</v>
      </c>
      <c r="S917" s="14">
        <f>(((J917/60)/60)/24)+DATE(1970,1,1)</f>
        <v>42170.846446759257</v>
      </c>
      <c r="T917" s="14">
        <f>(((I917/60)/60)/24)+DATE(1970,1,1)</f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>IFERROR(ROUND(E918/L918,2),0)</f>
        <v>107.98</v>
      </c>
      <c r="Q918" s="11" t="s">
        <v>8327</v>
      </c>
      <c r="R918" t="s">
        <v>8331</v>
      </c>
      <c r="S918" s="14">
        <f>(((J918/60)/60)/24)+DATE(1970,1,1)</f>
        <v>41950.29483796296</v>
      </c>
      <c r="T918" s="14">
        <f>(((I918/60)/60)/24)+DATE(1970,1,1)</f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>IFERROR(ROUND(E919/L919,2),0)</f>
        <v>81.569999999999993</v>
      </c>
      <c r="Q919" s="11" t="s">
        <v>8323</v>
      </c>
      <c r="R919" t="s">
        <v>8326</v>
      </c>
      <c r="S919" s="14">
        <f>(((J919/60)/60)/24)+DATE(1970,1,1)</f>
        <v>42167.023206018523</v>
      </c>
      <c r="T919" s="14">
        <f>(((I919/60)/60)/24)+DATE(1970,1,1)</f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>IFERROR(ROUND(E920/L920,2),0)</f>
        <v>36.33</v>
      </c>
      <c r="Q920" s="11" t="s">
        <v>8308</v>
      </c>
      <c r="R920" t="s">
        <v>8309</v>
      </c>
      <c r="S920" s="14">
        <f>(((J920/60)/60)/24)+DATE(1970,1,1)</f>
        <v>42661.176817129628</v>
      </c>
      <c r="T920" s="14">
        <f>(((I920/60)/60)/24)+DATE(1970,1,1)</f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>IFERROR(ROUND(E921/L921,2),0)</f>
        <v>127.33</v>
      </c>
      <c r="Q921" s="11" t="s">
        <v>8311</v>
      </c>
      <c r="R921" t="s">
        <v>8333</v>
      </c>
      <c r="S921" s="14">
        <f>(((J921/60)/60)/24)+DATE(1970,1,1)</f>
        <v>41988.548831018517</v>
      </c>
      <c r="T921" s="14">
        <f>(((I921/60)/60)/24)+DATE(1970,1,1)</f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>IFERROR(ROUND(E922/L922,2),0)</f>
        <v>57.38</v>
      </c>
      <c r="Q922" s="11" t="s">
        <v>8327</v>
      </c>
      <c r="R922" t="s">
        <v>8329</v>
      </c>
      <c r="S922" s="14">
        <f>(((J922/60)/60)/24)+DATE(1970,1,1)</f>
        <v>42426.407592592594</v>
      </c>
      <c r="T922" s="14">
        <f>(((I922/60)/60)/24)+DATE(1970,1,1)</f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>IFERROR(ROUND(E923/L923,2),0)</f>
        <v>102.38</v>
      </c>
      <c r="Q923" s="11" t="s">
        <v>8321</v>
      </c>
      <c r="R923" t="s">
        <v>8339</v>
      </c>
      <c r="S923" s="14">
        <f>(((J923/60)/60)/24)+DATE(1970,1,1)</f>
        <v>42552.653993055559</v>
      </c>
      <c r="T923" s="14">
        <f>(((I923/60)/60)/24)+DATE(1970,1,1)</f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>IFERROR(ROUND(E924/L924,2),0)</f>
        <v>153.88999999999999</v>
      </c>
      <c r="Q924" s="11" t="s">
        <v>8308</v>
      </c>
      <c r="R924" t="s">
        <v>8310</v>
      </c>
      <c r="S924" s="14">
        <f>(((J924/60)/60)/24)+DATE(1970,1,1)</f>
        <v>41856.865717592591</v>
      </c>
      <c r="T924" s="14">
        <f>(((I924/60)/60)/24)+DATE(1970,1,1)</f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>IFERROR(ROUND(E925/L925,2),0)</f>
        <v>123.29</v>
      </c>
      <c r="Q925" s="11" t="s">
        <v>8321</v>
      </c>
      <c r="R925" t="s">
        <v>8343</v>
      </c>
      <c r="S925" s="14">
        <f>(((J925/60)/60)/24)+DATE(1970,1,1)</f>
        <v>41402.752222222225</v>
      </c>
      <c r="T925" s="14">
        <f>(((I925/60)/60)/24)+DATE(1970,1,1)</f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>IFERROR(ROUND(E926/L926,2),0)</f>
        <v>55.8</v>
      </c>
      <c r="Q926" s="11" t="s">
        <v>8327</v>
      </c>
      <c r="R926" t="s">
        <v>8329</v>
      </c>
      <c r="S926" s="14">
        <f>(((J926/60)/60)/24)+DATE(1970,1,1)</f>
        <v>41548.747418981482</v>
      </c>
      <c r="T926" s="14">
        <f>(((I926/60)/60)/24)+DATE(1970,1,1)</f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>IFERROR(ROUND(E927/L927,2),0)</f>
        <v>62.87</v>
      </c>
      <c r="Q927" s="11" t="s">
        <v>8327</v>
      </c>
      <c r="R927" t="s">
        <v>8331</v>
      </c>
      <c r="S927" s="14">
        <f>(((J927/60)/60)/24)+DATE(1970,1,1)</f>
        <v>42720.066192129627</v>
      </c>
      <c r="T927" s="14">
        <f>(((I927/60)/60)/24)+DATE(1970,1,1)</f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>IFERROR(ROUND(E928/L928,2),0)</f>
        <v>43.03</v>
      </c>
      <c r="Q928" s="11" t="s">
        <v>8327</v>
      </c>
      <c r="R928" t="s">
        <v>8329</v>
      </c>
      <c r="S928" s="14">
        <f>(((J928/60)/60)/24)+DATE(1970,1,1)</f>
        <v>42611.483206018514</v>
      </c>
      <c r="T928" s="14">
        <f>(((I928/60)/60)/24)+DATE(1970,1,1)</f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>IFERROR(ROUND(E929/L929,2),0)</f>
        <v>356.84</v>
      </c>
      <c r="Q929" s="11" t="s">
        <v>8323</v>
      </c>
      <c r="R929" t="s">
        <v>8335</v>
      </c>
      <c r="S929" s="14">
        <f>(((J929/60)/60)/24)+DATE(1970,1,1)</f>
        <v>42118.346435185187</v>
      </c>
      <c r="T929" s="14">
        <f>(((I929/60)/60)/24)+DATE(1970,1,1)</f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>IFERROR(ROUND(E930/L930,2),0)</f>
        <v>48.25</v>
      </c>
      <c r="Q930" s="11" t="s">
        <v>8313</v>
      </c>
      <c r="R930" t="s">
        <v>8314</v>
      </c>
      <c r="S930" s="14">
        <f>(((J930/60)/60)/24)+DATE(1970,1,1)</f>
        <v>42689.56931712963</v>
      </c>
      <c r="T930" s="14">
        <f>(((I930/60)/60)/24)+DATE(1970,1,1)</f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>IFERROR(ROUND(E931/L931,2),0)</f>
        <v>60.18</v>
      </c>
      <c r="Q931" s="11" t="s">
        <v>8327</v>
      </c>
      <c r="R931" t="s">
        <v>8331</v>
      </c>
      <c r="S931" s="14">
        <f>(((J931/60)/60)/24)+DATE(1970,1,1)</f>
        <v>42634.614780092597</v>
      </c>
      <c r="T931" s="14">
        <f>(((I931/60)/60)/24)+DATE(1970,1,1)</f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>IFERROR(ROUND(E932/L932,2),0)</f>
        <v>108.15</v>
      </c>
      <c r="Q932" s="11" t="s">
        <v>8321</v>
      </c>
      <c r="R932" t="s">
        <v>8322</v>
      </c>
      <c r="S932" s="14">
        <f>(((J932/60)/60)/24)+DATE(1970,1,1)</f>
        <v>40430.604328703703</v>
      </c>
      <c r="T932" s="14">
        <f>(((I932/60)/60)/24)+DATE(1970,1,1)</f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>IFERROR(ROUND(E933/L933,2),0)</f>
        <v>159.52000000000001</v>
      </c>
      <c r="Q933" s="11" t="s">
        <v>8327</v>
      </c>
      <c r="R933" t="s">
        <v>8338</v>
      </c>
      <c r="S933" s="14">
        <f>(((J933/60)/60)/24)+DATE(1970,1,1)</f>
        <v>42416.407129629632</v>
      </c>
      <c r="T933" s="14">
        <f>(((I933/60)/60)/24)+DATE(1970,1,1)</f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>IFERROR(ROUND(E934/L934,2),0)</f>
        <v>393.59</v>
      </c>
      <c r="Q934" s="11" t="s">
        <v>8321</v>
      </c>
      <c r="R934" t="s">
        <v>8339</v>
      </c>
      <c r="S934" s="14">
        <f>(((J934/60)/60)/24)+DATE(1970,1,1)</f>
        <v>42024.888692129629</v>
      </c>
      <c r="T934" s="14">
        <f>(((I934/60)/60)/24)+DATE(1970,1,1)</f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>IFERROR(ROUND(E935/L935,2),0)</f>
        <v>99.76</v>
      </c>
      <c r="Q935" s="11" t="s">
        <v>8323</v>
      </c>
      <c r="R935" t="s">
        <v>8324</v>
      </c>
      <c r="S935" s="14">
        <f>(((J935/60)/60)/24)+DATE(1970,1,1)</f>
        <v>42248.535787037035</v>
      </c>
      <c r="T935" s="14">
        <f>(((I935/60)/60)/24)+DATE(1970,1,1)</f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>IFERROR(ROUND(E936/L936,2),0)</f>
        <v>31.66</v>
      </c>
      <c r="Q936" s="11" t="s">
        <v>8327</v>
      </c>
      <c r="R936" t="s">
        <v>8328</v>
      </c>
      <c r="S936" s="14">
        <f>(((J936/60)/60)/24)+DATE(1970,1,1)</f>
        <v>41416.146944444445</v>
      </c>
      <c r="T936" s="14">
        <f>(((I936/60)/60)/24)+DATE(1970,1,1)</f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>IFERROR(ROUND(E937/L937,2),0)</f>
        <v>69.41</v>
      </c>
      <c r="Q937" s="11" t="s">
        <v>8308</v>
      </c>
      <c r="R937" t="s">
        <v>8310</v>
      </c>
      <c r="S937" s="14">
        <f>(((J937/60)/60)/24)+DATE(1970,1,1)</f>
        <v>42444.583912037036</v>
      </c>
      <c r="T937" s="14">
        <f>(((I937/60)/60)/24)+DATE(1970,1,1)</f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>IFERROR(ROUND(E938/L938,2),0)</f>
        <v>93.77</v>
      </c>
      <c r="Q938" s="11" t="s">
        <v>8323</v>
      </c>
      <c r="R938" t="s">
        <v>8335</v>
      </c>
      <c r="S938" s="14">
        <f>(((J938/60)/60)/24)+DATE(1970,1,1)</f>
        <v>42487.037905092591</v>
      </c>
      <c r="T938" s="14">
        <f>(((I938/60)/60)/24)+DATE(1970,1,1)</f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>IFERROR(ROUND(E939/L939,2),0)</f>
        <v>114.59</v>
      </c>
      <c r="Q939" s="11" t="s">
        <v>8321</v>
      </c>
      <c r="R939" t="s">
        <v>8322</v>
      </c>
      <c r="S939" s="14">
        <f>(((J939/60)/60)/24)+DATE(1970,1,1)</f>
        <v>42697.32136574074</v>
      </c>
      <c r="T939" s="14">
        <f>(((I939/60)/60)/24)+DATE(1970,1,1)</f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>IFERROR(ROUND(E940/L940,2),0)</f>
        <v>61.53</v>
      </c>
      <c r="Q940" s="11" t="s">
        <v>8313</v>
      </c>
      <c r="R940" t="s">
        <v>8314</v>
      </c>
      <c r="S940" s="14">
        <f>(((J940/60)/60)/24)+DATE(1970,1,1)</f>
        <v>42731.755787037036</v>
      </c>
      <c r="T940" s="14">
        <f>(((I940/60)/60)/24)+DATE(1970,1,1)</f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>IFERROR(ROUND(E941/L941,2),0)</f>
        <v>58.18</v>
      </c>
      <c r="Q941" s="11" t="s">
        <v>8323</v>
      </c>
      <c r="R941" t="s">
        <v>8324</v>
      </c>
      <c r="S941" s="14">
        <f>(((J941/60)/60)/24)+DATE(1970,1,1)</f>
        <v>41844.125115740739</v>
      </c>
      <c r="T941" s="14">
        <f>(((I941/60)/60)/24)+DATE(1970,1,1)</f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>IFERROR(ROUND(E942/L942,2),0)</f>
        <v>83.95</v>
      </c>
      <c r="Q942" s="11" t="s">
        <v>8321</v>
      </c>
      <c r="R942" t="s">
        <v>8322</v>
      </c>
      <c r="S942" s="14">
        <f>(((J942/60)/60)/24)+DATE(1970,1,1)</f>
        <v>39950.163344907407</v>
      </c>
      <c r="T942" s="14">
        <f>(((I942/60)/60)/24)+DATE(1970,1,1)</f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>IFERROR(ROUND(E943/L943,2),0)</f>
        <v>105.21</v>
      </c>
      <c r="Q943" s="11" t="s">
        <v>8323</v>
      </c>
      <c r="R943" t="s">
        <v>8326</v>
      </c>
      <c r="S943" s="14">
        <f>(((J943/60)/60)/24)+DATE(1970,1,1)</f>
        <v>42431.102534722217</v>
      </c>
      <c r="T943" s="14">
        <f>(((I943/60)/60)/24)+DATE(1970,1,1)</f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>IFERROR(ROUND(E944/L944,2),0)</f>
        <v>161.22</v>
      </c>
      <c r="Q944" s="11" t="s">
        <v>8308</v>
      </c>
      <c r="R944" t="s">
        <v>8310</v>
      </c>
      <c r="S944" s="14">
        <f>(((J944/60)/60)/24)+DATE(1970,1,1)</f>
        <v>41773.294560185182</v>
      </c>
      <c r="T944" s="14">
        <f>(((I944/60)/60)/24)+DATE(1970,1,1)</f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>IFERROR(ROUND(E945/L945,2),0)</f>
        <v>49.19</v>
      </c>
      <c r="Q945" s="11" t="s">
        <v>8327</v>
      </c>
      <c r="R945" t="s">
        <v>8341</v>
      </c>
      <c r="S945" s="14">
        <f>(((J945/60)/60)/24)+DATE(1970,1,1)</f>
        <v>40973.773182870369</v>
      </c>
      <c r="T945" s="14">
        <f>(((I945/60)/60)/24)+DATE(1970,1,1)</f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65</v>
      </c>
      <c r="Q946" s="11" t="s">
        <v>8308</v>
      </c>
      <c r="R946" t="s">
        <v>8310</v>
      </c>
      <c r="S946" s="14">
        <f>(((J946/60)/60)/24)+DATE(1970,1,1)</f>
        <v>42510.604699074072</v>
      </c>
      <c r="T946" s="14">
        <f>(((I946/60)/60)/24)+DATE(1970,1,1)</f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>IFERROR(ROUND(E947/L947,2),0)</f>
        <v>43.7</v>
      </c>
      <c r="Q947" s="11" t="s">
        <v>8327</v>
      </c>
      <c r="R947" t="s">
        <v>8341</v>
      </c>
      <c r="S947" s="14">
        <f>(((J947/60)/60)/24)+DATE(1970,1,1)</f>
        <v>42228.634328703702</v>
      </c>
      <c r="T947" s="14">
        <f>(((I947/60)/60)/24)+DATE(1970,1,1)</f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>IFERROR(ROUND(E948/L948,2),0)</f>
        <v>38.479999999999997</v>
      </c>
      <c r="Q948" s="11" t="s">
        <v>8321</v>
      </c>
      <c r="R948" t="s">
        <v>8339</v>
      </c>
      <c r="S948" s="14">
        <f>(((J948/60)/60)/24)+DATE(1970,1,1)</f>
        <v>41703.721979166665</v>
      </c>
      <c r="T948" s="14">
        <f>(((I948/60)/60)/24)+DATE(1970,1,1)</f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>IFERROR(ROUND(E949/L949,2),0)</f>
        <v>94.64</v>
      </c>
      <c r="Q949" s="11" t="s">
        <v>8323</v>
      </c>
      <c r="R949" t="s">
        <v>8324</v>
      </c>
      <c r="S949" s="14">
        <f>(((J949/60)/60)/24)+DATE(1970,1,1)</f>
        <v>42418.031180555554</v>
      </c>
      <c r="T949" s="14">
        <f>(((I949/60)/60)/24)+DATE(1970,1,1)</f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>IFERROR(ROUND(E950/L950,2),0)</f>
        <v>93.07</v>
      </c>
      <c r="Q950" s="11" t="s">
        <v>8313</v>
      </c>
      <c r="R950" t="s">
        <v>8314</v>
      </c>
      <c r="S950" s="14">
        <f>(((J950/60)/60)/24)+DATE(1970,1,1)</f>
        <v>42026.605057870373</v>
      </c>
      <c r="T950" s="14">
        <f>(((I950/60)/60)/24)+DATE(1970,1,1)</f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>IFERROR(ROUND(E951/L951,2),0)</f>
        <v>89.19</v>
      </c>
      <c r="Q951" s="11" t="s">
        <v>8308</v>
      </c>
      <c r="R951" t="s">
        <v>8310</v>
      </c>
      <c r="S951" s="14">
        <f>(((J951/60)/60)/24)+DATE(1970,1,1)</f>
        <v>42194.833784722221</v>
      </c>
      <c r="T951" s="14">
        <f>(((I951/60)/60)/24)+DATE(1970,1,1)</f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>IFERROR(ROUND(E952/L952,2),0)</f>
        <v>35.549999999999997</v>
      </c>
      <c r="Q952" s="11" t="s">
        <v>8327</v>
      </c>
      <c r="R952" t="s">
        <v>8328</v>
      </c>
      <c r="S952" s="14">
        <f>(((J952/60)/60)/24)+DATE(1970,1,1)</f>
        <v>41680.583402777782</v>
      </c>
      <c r="T952" s="14">
        <f>(((I952/60)/60)/24)+DATE(1970,1,1)</f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>IFERROR(ROUND(E953/L953,2),0)</f>
        <v>209.84</v>
      </c>
      <c r="Q953" s="11" t="s">
        <v>8323</v>
      </c>
      <c r="R953" t="s">
        <v>8326</v>
      </c>
      <c r="S953" s="14">
        <f>(((J953/60)/60)/24)+DATE(1970,1,1)</f>
        <v>42253.928530092591</v>
      </c>
      <c r="T953" s="14">
        <f>(((I953/60)/60)/24)+DATE(1970,1,1)</f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>IFERROR(ROUND(E954/L954,2),0)</f>
        <v>39.159999999999997</v>
      </c>
      <c r="Q954" s="11" t="s">
        <v>8327</v>
      </c>
      <c r="R954" t="s">
        <v>8329</v>
      </c>
      <c r="S954" s="14">
        <f>(((J954/60)/60)/24)+DATE(1970,1,1)</f>
        <v>42555.166712962964</v>
      </c>
      <c r="T954" s="14">
        <f>(((I954/60)/60)/24)+DATE(1970,1,1)</f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>IFERROR(ROUND(E955/L955,2),0)</f>
        <v>135.41999999999999</v>
      </c>
      <c r="Q955" s="11" t="s">
        <v>8327</v>
      </c>
      <c r="R955" t="s">
        <v>8341</v>
      </c>
      <c r="S955" s="14">
        <f>(((J955/60)/60)/24)+DATE(1970,1,1)</f>
        <v>42081.864641203705</v>
      </c>
      <c r="T955" s="14">
        <f>(((I955/60)/60)/24)+DATE(1970,1,1)</f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>IFERROR(ROUND(E956/L956,2),0)</f>
        <v>72.87</v>
      </c>
      <c r="Q956" s="11" t="s">
        <v>8321</v>
      </c>
      <c r="R956" t="s">
        <v>8322</v>
      </c>
      <c r="S956" s="14">
        <f>(((J956/60)/60)/24)+DATE(1970,1,1)</f>
        <v>42093.760046296295</v>
      </c>
      <c r="T956" s="14">
        <f>(((I956/60)/60)/24)+DATE(1970,1,1)</f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>IFERROR(ROUND(E957/L957,2),0)</f>
        <v>88.19</v>
      </c>
      <c r="Q957" s="11" t="s">
        <v>8327</v>
      </c>
      <c r="R957" t="s">
        <v>8331</v>
      </c>
      <c r="S957" s="14">
        <f>(((J957/60)/60)/24)+DATE(1970,1,1)</f>
        <v>42018.99863425926</v>
      </c>
      <c r="T957" s="14">
        <f>(((I957/60)/60)/24)+DATE(1970,1,1)</f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>IFERROR(ROUND(E958/L958,2),0)</f>
        <v>59.82</v>
      </c>
      <c r="Q958" s="11" t="s">
        <v>8327</v>
      </c>
      <c r="R958" t="s">
        <v>8328</v>
      </c>
      <c r="S958" s="14">
        <f>(((J958/60)/60)/24)+DATE(1970,1,1)</f>
        <v>41307.987696759257</v>
      </c>
      <c r="T958" s="14">
        <f>(((I958/60)/60)/24)+DATE(1970,1,1)</f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>IFERROR(ROUND(E959/L959,2),0)</f>
        <v>375.76</v>
      </c>
      <c r="Q959" s="11" t="s">
        <v>8321</v>
      </c>
      <c r="R959" t="s">
        <v>8343</v>
      </c>
      <c r="S959" s="14">
        <f>(((J959/60)/60)/24)+DATE(1970,1,1)</f>
        <v>42291.556076388893</v>
      </c>
      <c r="T959" s="14">
        <f>(((I959/60)/60)/24)+DATE(1970,1,1)</f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>IFERROR(ROUND(E960/L960,2),0)</f>
        <v>63.87</v>
      </c>
      <c r="Q960" s="11" t="s">
        <v>8308</v>
      </c>
      <c r="R960" t="s">
        <v>8315</v>
      </c>
      <c r="S960" s="14">
        <f>(((J960/60)/60)/24)+DATE(1970,1,1)</f>
        <v>42108.538449074069</v>
      </c>
      <c r="T960" s="14">
        <f>(((I960/60)/60)/24)+DATE(1970,1,1)</f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>IFERROR(ROUND(E961/L961,2),0)</f>
        <v>43.42</v>
      </c>
      <c r="Q961" s="11" t="s">
        <v>8316</v>
      </c>
      <c r="R961" t="s">
        <v>8334</v>
      </c>
      <c r="S961" s="14">
        <f>(((J961/60)/60)/24)+DATE(1970,1,1)</f>
        <v>41723.799386574072</v>
      </c>
      <c r="T961" s="14">
        <f>(((I961/60)/60)/24)+DATE(1970,1,1)</f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>IFERROR(ROUND(E962/L962,2),0)</f>
        <v>108.05</v>
      </c>
      <c r="Q962" s="11" t="s">
        <v>8311</v>
      </c>
      <c r="R962" t="s">
        <v>8349</v>
      </c>
      <c r="S962" s="14">
        <f>(((J962/60)/60)/24)+DATE(1970,1,1)</f>
        <v>42549.916712962964</v>
      </c>
      <c r="T962" s="14">
        <f>(((I962/60)/60)/24)+DATE(1970,1,1)</f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>IFERROR(ROUND(E963/L963,2),0)</f>
        <v>108.02</v>
      </c>
      <c r="Q963" s="11" t="s">
        <v>8327</v>
      </c>
      <c r="R963" t="s">
        <v>8331</v>
      </c>
      <c r="S963" s="14">
        <f>(((J963/60)/60)/24)+DATE(1970,1,1)</f>
        <v>40585.796817129631</v>
      </c>
      <c r="T963" s="14">
        <f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>IFERROR(ROUND(E964/L964,2),0)</f>
        <v>138.26</v>
      </c>
      <c r="Q964" s="11" t="s">
        <v>8313</v>
      </c>
      <c r="R964" t="s">
        <v>8314</v>
      </c>
      <c r="S964" s="14">
        <f>(((J964/60)/60)/24)+DATE(1970,1,1)</f>
        <v>42761.846122685187</v>
      </c>
      <c r="T964" s="14">
        <f>(((I964/60)/60)/24)+DATE(1970,1,1)</f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>IFERROR(ROUND(E965/L965,2),0)</f>
        <v>69.89</v>
      </c>
      <c r="Q965" s="11" t="s">
        <v>8323</v>
      </c>
      <c r="R965" t="s">
        <v>8326</v>
      </c>
      <c r="S965" s="14">
        <f>(((J965/60)/60)/24)+DATE(1970,1,1)</f>
        <v>41808.669571759259</v>
      </c>
      <c r="T965" s="14">
        <f>(((I965/60)/60)/24)+DATE(1970,1,1)</f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>IFERROR(ROUND(E966/L966,2),0)</f>
        <v>88.85</v>
      </c>
      <c r="Q966" s="11" t="s">
        <v>8321</v>
      </c>
      <c r="R966" t="s">
        <v>8322</v>
      </c>
      <c r="S966" s="14">
        <f>(((J966/60)/60)/24)+DATE(1970,1,1)</f>
        <v>42549.076157407413</v>
      </c>
      <c r="T966" s="14">
        <f>(((I966/60)/60)/24)+DATE(1970,1,1)</f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>IFERROR(ROUND(E967/L967,2),0)</f>
        <v>105.03</v>
      </c>
      <c r="Q967" s="11" t="s">
        <v>8323</v>
      </c>
      <c r="R967" t="s">
        <v>8326</v>
      </c>
      <c r="S967" s="14">
        <f>(((J967/60)/60)/24)+DATE(1970,1,1)</f>
        <v>42618.827013888891</v>
      </c>
      <c r="T967" s="14">
        <f>(((I967/60)/60)/24)+DATE(1970,1,1)</f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>IFERROR(ROUND(E968/L968,2),0)</f>
        <v>88.75</v>
      </c>
      <c r="Q968" s="11" t="s">
        <v>8327</v>
      </c>
      <c r="R968" t="s">
        <v>8331</v>
      </c>
      <c r="S968" s="14">
        <f>(((J968/60)/60)/24)+DATE(1970,1,1)</f>
        <v>42096.633206018523</v>
      </c>
      <c r="T968" s="14">
        <f>(((I968/60)/60)/24)+DATE(1970,1,1)</f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>IFERROR(ROUND(E969/L969,2),0)</f>
        <v>88.73</v>
      </c>
      <c r="Q969" s="11" t="s">
        <v>8311</v>
      </c>
      <c r="R969" t="s">
        <v>8333</v>
      </c>
      <c r="S969" s="14">
        <f>(((J969/60)/60)/24)+DATE(1970,1,1)</f>
        <v>40879.795682870368</v>
      </c>
      <c r="T969" s="14">
        <f>(((I969/60)/60)/24)+DATE(1970,1,1)</f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>IFERROR(ROUND(E970/L970,2),0)</f>
        <v>67.739999999999995</v>
      </c>
      <c r="Q970" s="11" t="s">
        <v>8323</v>
      </c>
      <c r="R970" t="s">
        <v>8326</v>
      </c>
      <c r="S970" s="14">
        <f>(((J970/60)/60)/24)+DATE(1970,1,1)</f>
        <v>42154.873124999998</v>
      </c>
      <c r="T970" s="14">
        <f>(((I970/60)/60)/24)+DATE(1970,1,1)</f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>IFERROR(ROUND(E971/L971,2),0)</f>
        <v>69.53</v>
      </c>
      <c r="Q971" s="11" t="s">
        <v>8323</v>
      </c>
      <c r="R971" t="s">
        <v>8324</v>
      </c>
      <c r="S971" s="14">
        <f>(((J971/60)/60)/24)+DATE(1970,1,1)</f>
        <v>42555.340486111112</v>
      </c>
      <c r="T971" s="14">
        <f>(((I971/60)/60)/24)+DATE(1970,1,1)</f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>IFERROR(ROUND(E972/L972,2),0)</f>
        <v>82.33</v>
      </c>
      <c r="Q972" s="11" t="s">
        <v>8327</v>
      </c>
      <c r="R972" t="s">
        <v>8341</v>
      </c>
      <c r="S972" s="14">
        <f>(((J972/60)/60)/24)+DATE(1970,1,1)</f>
        <v>40948.080729166664</v>
      </c>
      <c r="T972" s="14">
        <f>(((I972/60)/60)/24)+DATE(1970,1,1)</f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>IFERROR(ROUND(E973/L973,2),0)</f>
        <v>55.22</v>
      </c>
      <c r="Q973" s="11" t="s">
        <v>8321</v>
      </c>
      <c r="R973" t="s">
        <v>8322</v>
      </c>
      <c r="S973" s="14">
        <f>(((J973/60)/60)/24)+DATE(1970,1,1)</f>
        <v>40969.912372685183</v>
      </c>
      <c r="T973" s="14">
        <f>(((I973/60)/60)/24)+DATE(1970,1,1)</f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>IFERROR(ROUND(E974/L974,2),0)</f>
        <v>168.51</v>
      </c>
      <c r="Q974" s="11" t="s">
        <v>8327</v>
      </c>
      <c r="R974" t="s">
        <v>8338</v>
      </c>
      <c r="S974" s="14">
        <f>(((J974/60)/60)/24)+DATE(1970,1,1)</f>
        <v>41146.824212962965</v>
      </c>
      <c r="T974" s="14">
        <f>(((I974/60)/60)/24)+DATE(1970,1,1)</f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>IFERROR(ROUND(E975/L975,2),0)</f>
        <v>75.849999999999994</v>
      </c>
      <c r="Q975" s="11" t="s">
        <v>8327</v>
      </c>
      <c r="R975" t="s">
        <v>8331</v>
      </c>
      <c r="S975" s="14">
        <f>(((J975/60)/60)/24)+DATE(1970,1,1)</f>
        <v>41645.867280092592</v>
      </c>
      <c r="T975" s="14">
        <f>(((I975/60)/60)/24)+DATE(1970,1,1)</f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>IFERROR(ROUND(E976/L976,2),0)</f>
        <v>71.44</v>
      </c>
      <c r="Q976" s="11" t="s">
        <v>8311</v>
      </c>
      <c r="R976" t="s">
        <v>8333</v>
      </c>
      <c r="S976" s="14">
        <f>(((J976/60)/60)/24)+DATE(1970,1,1)</f>
        <v>41430.038888888892</v>
      </c>
      <c r="T976" s="14">
        <f>(((I976/60)/60)/24)+DATE(1970,1,1)</f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>IFERROR(ROUND(E977/L977,2),0)</f>
        <v>81.78</v>
      </c>
      <c r="Q977" s="11" t="s">
        <v>8323</v>
      </c>
      <c r="R977" t="s">
        <v>8326</v>
      </c>
      <c r="S977" s="14">
        <f>(((J977/60)/60)/24)+DATE(1970,1,1)</f>
        <v>42018.676898148144</v>
      </c>
      <c r="T977" s="14">
        <f>(((I977/60)/60)/24)+DATE(1970,1,1)</f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>IFERROR(ROUND(E978/L978,2),0)</f>
        <v>221.79</v>
      </c>
      <c r="Q978" s="11" t="s">
        <v>8313</v>
      </c>
      <c r="R978" t="s">
        <v>8314</v>
      </c>
      <c r="S978" s="14">
        <f>(((J978/60)/60)/24)+DATE(1970,1,1)</f>
        <v>42756.501041666663</v>
      </c>
      <c r="T978" s="14">
        <f>(((I978/60)/60)/24)+DATE(1970,1,1)</f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>IFERROR(ROUND(E979/L979,2),0)</f>
        <v>59.7</v>
      </c>
      <c r="Q979" s="11" t="s">
        <v>8323</v>
      </c>
      <c r="R979" t="s">
        <v>8326</v>
      </c>
      <c r="S979" s="14">
        <f>(((J979/60)/60)/24)+DATE(1970,1,1)</f>
        <v>42278.089039351849</v>
      </c>
      <c r="T979" s="14">
        <f>(((I979/60)/60)/24)+DATE(1970,1,1)</f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>IFERROR(ROUND(E980/L980,2),0)</f>
        <v>46.67</v>
      </c>
      <c r="Q980" s="11" t="s">
        <v>8327</v>
      </c>
      <c r="R980" t="s">
        <v>8336</v>
      </c>
      <c r="S980" s="14">
        <f>(((J980/60)/60)/24)+DATE(1970,1,1)</f>
        <v>42452.827743055561</v>
      </c>
      <c r="T980" s="14">
        <f>(((I980/60)/60)/24)+DATE(1970,1,1)</f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>IFERROR(ROUND(E981/L981,2),0)</f>
        <v>80.27</v>
      </c>
      <c r="Q981" s="11" t="s">
        <v>8327</v>
      </c>
      <c r="R981" t="s">
        <v>8328</v>
      </c>
      <c r="S981" s="14">
        <f>(((J981/60)/60)/24)+DATE(1970,1,1)</f>
        <v>40865.867141203707</v>
      </c>
      <c r="T981" s="14">
        <f>(((I981/60)/60)/24)+DATE(1970,1,1)</f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>IFERROR(ROUND(E982/L982,2),0)</f>
        <v>136.78</v>
      </c>
      <c r="Q982" s="11" t="s">
        <v>8323</v>
      </c>
      <c r="R982" t="s">
        <v>8326</v>
      </c>
      <c r="S982" s="14">
        <f>(((J982/60)/60)/24)+DATE(1970,1,1)</f>
        <v>41926.942685185182</v>
      </c>
      <c r="T982" s="14">
        <f>(((I982/60)/60)/24)+DATE(1970,1,1)</f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>IFERROR(ROUND(E983/L983,2),0)</f>
        <v>55.37</v>
      </c>
      <c r="Q983" s="11" t="s">
        <v>8313</v>
      </c>
      <c r="R983" t="s">
        <v>8314</v>
      </c>
      <c r="S983" s="14">
        <f>(((J983/60)/60)/24)+DATE(1970,1,1)</f>
        <v>42536.60701388889</v>
      </c>
      <c r="T983" s="14">
        <f>(((I983/60)/60)/24)+DATE(1970,1,1)</f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>IFERROR(ROUND(E984/L984,2),0)</f>
        <v>65.34</v>
      </c>
      <c r="Q984" s="11" t="s">
        <v>8323</v>
      </c>
      <c r="R984" t="s">
        <v>8326</v>
      </c>
      <c r="S984" s="14">
        <f>(((J984/60)/60)/24)+DATE(1970,1,1)</f>
        <v>42614.268796296295</v>
      </c>
      <c r="T984" s="14">
        <f>(((I984/60)/60)/24)+DATE(1970,1,1)</f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>IFERROR(ROUND(E985/L985,2),0)</f>
        <v>45.41</v>
      </c>
      <c r="Q985" s="11" t="s">
        <v>8308</v>
      </c>
      <c r="R985" t="s">
        <v>8310</v>
      </c>
      <c r="S985" s="14">
        <f>(((J985/60)/60)/24)+DATE(1970,1,1)</f>
        <v>41985.043657407412</v>
      </c>
      <c r="T985" s="14">
        <f>(((I985/60)/60)/24)+DATE(1970,1,1)</f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>IFERROR(ROUND(E986/L986,2),0)</f>
        <v>56.67</v>
      </c>
      <c r="Q986" s="11" t="s">
        <v>8311</v>
      </c>
      <c r="R986" t="s">
        <v>8333</v>
      </c>
      <c r="S986" s="14">
        <f>(((J986/60)/60)/24)+DATE(1970,1,1)</f>
        <v>41667.275312500002</v>
      </c>
      <c r="T986" s="14">
        <f>(((I986/60)/60)/24)+DATE(1970,1,1)</f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>IFERROR(ROUND(E987/L987,2),0)</f>
        <v>291.33</v>
      </c>
      <c r="Q987" s="11" t="s">
        <v>8308</v>
      </c>
      <c r="R987" t="s">
        <v>8310</v>
      </c>
      <c r="S987" s="14">
        <f>(((J987/60)/60)/24)+DATE(1970,1,1)</f>
        <v>41813.662962962961</v>
      </c>
      <c r="T987" s="14">
        <f>(((I987/60)/60)/24)+DATE(1970,1,1)</f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>IFERROR(ROUND(E988/L988,2),0)</f>
        <v>165.16</v>
      </c>
      <c r="Q988" s="11" t="s">
        <v>8327</v>
      </c>
      <c r="R988" t="s">
        <v>8341</v>
      </c>
      <c r="S988" s="14">
        <f>(((J988/60)/60)/24)+DATE(1970,1,1)</f>
        <v>42618.625428240746</v>
      </c>
      <c r="T988" s="14">
        <f>(((I988/60)/60)/24)+DATE(1970,1,1)</f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>IFERROR(ROUND(E989/L989,2),0)</f>
        <v>82.54</v>
      </c>
      <c r="Q989" s="11" t="s">
        <v>8327</v>
      </c>
      <c r="R989" t="s">
        <v>8331</v>
      </c>
      <c r="S989" s="14">
        <f>(((J989/60)/60)/24)+DATE(1970,1,1)</f>
        <v>40751.814432870371</v>
      </c>
      <c r="T989" s="14">
        <f>(((I989/60)/60)/24)+DATE(1970,1,1)</f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>IFERROR(ROUND(E990/L990,2),0)</f>
        <v>148.78</v>
      </c>
      <c r="Q990" s="11" t="s">
        <v>8327</v>
      </c>
      <c r="R990" t="s">
        <v>8331</v>
      </c>
      <c r="S990" s="14">
        <f>(((J990/60)/60)/24)+DATE(1970,1,1)</f>
        <v>41718.878182870372</v>
      </c>
      <c r="T990" s="14">
        <f>(((I990/60)/60)/24)+DATE(1970,1,1)</f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>IFERROR(ROUND(E991/L991,2),0)</f>
        <v>78.209999999999994</v>
      </c>
      <c r="Q991" s="11" t="s">
        <v>8323</v>
      </c>
      <c r="R991" t="s">
        <v>8326</v>
      </c>
      <c r="S991" s="14">
        <f>(((J991/60)/60)/24)+DATE(1970,1,1)</f>
        <v>42062.296412037031</v>
      </c>
      <c r="T991" s="14">
        <f>(((I991/60)/60)/24)+DATE(1970,1,1)</f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>IFERROR(ROUND(E992/L992,2),0)</f>
        <v>160.16</v>
      </c>
      <c r="Q992" s="11" t="s">
        <v>8321</v>
      </c>
      <c r="R992" t="s">
        <v>8322</v>
      </c>
      <c r="S992" s="14">
        <f>(((J992/60)/60)/24)+DATE(1970,1,1)</f>
        <v>41543.735995370371</v>
      </c>
      <c r="T992" s="14">
        <f>(((I992/60)/60)/24)+DATE(1970,1,1)</f>
        <v>41583.777662037035</v>
      </c>
    </row>
    <row r="993" spans="1:20" ht="45" hidden="1" x14ac:dyDescent="0.25">
      <c r="A993">
        <v>3281</v>
      </c>
      <c r="B993" s="3" t="s">
        <v>3281</v>
      </c>
      <c r="C993" s="3" t="s">
        <v>7391</v>
      </c>
      <c r="D993" s="8">
        <v>5000</v>
      </c>
      <c r="E993" s="6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>ROUND(E993/D993*100,0)</f>
        <v>122</v>
      </c>
      <c r="P993">
        <f>IFERROR(ROUND(E993/L993,2),0)</f>
        <v>129.36000000000001</v>
      </c>
      <c r="Q993" s="11" t="s">
        <v>8323</v>
      </c>
      <c r="R993" t="s">
        <v>8326</v>
      </c>
      <c r="S993" s="14">
        <f>(((J993/60)/60)/24)+DATE(1970,1,1)</f>
        <v>42219.019733796296</v>
      </c>
      <c r="T993" s="14">
        <f>(((I993/60)/60)/24)+DATE(1970,1,1)</f>
        <v>42249.019733796296</v>
      </c>
    </row>
    <row r="994" spans="1:20" ht="60" hidden="1" x14ac:dyDescent="0.25">
      <c r="A994">
        <v>802</v>
      </c>
      <c r="B994" s="3" t="s">
        <v>803</v>
      </c>
      <c r="C994" s="3" t="s">
        <v>4912</v>
      </c>
      <c r="D994" s="8">
        <v>6000</v>
      </c>
      <c r="E994" s="6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>ROUND(E994/D994*100,0)</f>
        <v>101</v>
      </c>
      <c r="P994">
        <f>IFERROR(ROUND(E994/L994,2),0)</f>
        <v>81.069999999999993</v>
      </c>
      <c r="Q994" s="11" t="s">
        <v>8327</v>
      </c>
      <c r="R994" t="s">
        <v>8331</v>
      </c>
      <c r="S994" s="14">
        <f>(((J994/60)/60)/24)+DATE(1970,1,1)</f>
        <v>41123.022268518522</v>
      </c>
      <c r="T994" s="14">
        <f>(((I994/60)/60)/24)+DATE(1970,1,1)</f>
        <v>41169.170138888891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>IFERROR(ROUND(E995/L995,2),0)</f>
        <v>110.49</v>
      </c>
      <c r="Q995" s="11" t="s">
        <v>8327</v>
      </c>
      <c r="R995" t="s">
        <v>8328</v>
      </c>
      <c r="S995" s="14">
        <f>(((J995/60)/60)/24)+DATE(1970,1,1)</f>
        <v>40763.707546296297</v>
      </c>
      <c r="T995" s="14">
        <f>(((I995/60)/60)/24)+DATE(1970,1,1)</f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>IFERROR(ROUND(E996/L996,2),0)</f>
        <v>55.7</v>
      </c>
      <c r="Q996" s="11" t="s">
        <v>8327</v>
      </c>
      <c r="R996" t="s">
        <v>8331</v>
      </c>
      <c r="S996" s="14">
        <f>(((J996/60)/60)/24)+DATE(1970,1,1)</f>
        <v>41579.845509259263</v>
      </c>
      <c r="T996" s="14">
        <f>(((I996/60)/60)/24)+DATE(1970,1,1)</f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>IFERROR(ROUND(E997/L997,2),0)</f>
        <v>116.56</v>
      </c>
      <c r="Q997" s="11" t="s">
        <v>8319</v>
      </c>
      <c r="R997" t="s">
        <v>8345</v>
      </c>
      <c r="S997" s="14">
        <f>(((J997/60)/60)/24)+DATE(1970,1,1)</f>
        <v>42187.940081018518</v>
      </c>
      <c r="T997" s="14">
        <f>(((I997/60)/60)/24)+DATE(1970,1,1)</f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>IFERROR(ROUND(E998/L998,2),0)</f>
        <v>163.78</v>
      </c>
      <c r="Q998" s="11" t="s">
        <v>8327</v>
      </c>
      <c r="R998" t="s">
        <v>8331</v>
      </c>
      <c r="S998" s="14">
        <f>(((J998/60)/60)/24)+DATE(1970,1,1)</f>
        <v>41003.60665509259</v>
      </c>
      <c r="T998" s="14">
        <f>(((I998/60)/60)/24)+DATE(1970,1,1)</f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>IFERROR(ROUND(E999/L999,2),0)</f>
        <v>147.71</v>
      </c>
      <c r="Q999" s="11" t="s">
        <v>8321</v>
      </c>
      <c r="R999" t="s">
        <v>8332</v>
      </c>
      <c r="S999" s="14">
        <f>(((J999/60)/60)/24)+DATE(1970,1,1)</f>
        <v>41808.02648148148</v>
      </c>
      <c r="T999" s="14">
        <f>(((I999/60)/60)/24)+DATE(1970,1,1)</f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>IFERROR(ROUND(E1000/L1000,2),0)</f>
        <v>37.130000000000003</v>
      </c>
      <c r="Q1000" s="11" t="s">
        <v>8327</v>
      </c>
      <c r="R1000" t="s">
        <v>8328</v>
      </c>
      <c r="S1000" s="14">
        <f>(((J1000/60)/60)/24)+DATE(1970,1,1)</f>
        <v>40050.643680555557</v>
      </c>
      <c r="T1000" s="14">
        <f>(((I1000/60)/60)/24)+DATE(1970,1,1)</f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>IFERROR(ROUND(E1001/L1001,2),0)</f>
        <v>53.47</v>
      </c>
      <c r="Q1001" s="11" t="s">
        <v>8327</v>
      </c>
      <c r="R1001" t="s">
        <v>8328</v>
      </c>
      <c r="S1001" s="14">
        <f>(((J1001/60)/60)/24)+DATE(1970,1,1)</f>
        <v>40502.815868055557</v>
      </c>
      <c r="T1001" s="14">
        <f>(((I1001/60)/60)/24)+DATE(1970,1,1)</f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>IFERROR(ROUND(E1002/L1002,2),0)</f>
        <v>137.31</v>
      </c>
      <c r="Q1002" s="11" t="s">
        <v>8327</v>
      </c>
      <c r="R1002" t="s">
        <v>8331</v>
      </c>
      <c r="S1002" s="14">
        <f>(((J1002/60)/60)/24)+DATE(1970,1,1)</f>
        <v>40747.012881944444</v>
      </c>
      <c r="T1002" s="14">
        <f>(((I1002/60)/60)/24)+DATE(1970,1,1)</f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>IFERROR(ROUND(E1003/L1003,2),0)</f>
        <v>40.549999999999997</v>
      </c>
      <c r="Q1003" s="11" t="s">
        <v>8327</v>
      </c>
      <c r="R1003" t="s">
        <v>8331</v>
      </c>
      <c r="S1003" s="14">
        <f>(((J1003/60)/60)/24)+DATE(1970,1,1)</f>
        <v>40833.200474537036</v>
      </c>
      <c r="T1003" s="14">
        <f>(((I1003/60)/60)/24)+DATE(1970,1,1)</f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>IFERROR(ROUND(E1004/L1004,2),0)</f>
        <v>68.63</v>
      </c>
      <c r="Q1004" s="11" t="s">
        <v>8316</v>
      </c>
      <c r="R1004" t="s">
        <v>8317</v>
      </c>
      <c r="S1004" s="14">
        <f>(((J1004/60)/60)/24)+DATE(1970,1,1)</f>
        <v>42467.788194444445</v>
      </c>
      <c r="T1004" s="14">
        <f>(((I1004/60)/60)/24)+DATE(1970,1,1)</f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>IFERROR(ROUND(E1005/L1005,2),0)</f>
        <v>71.790000000000006</v>
      </c>
      <c r="Q1005" s="11" t="s">
        <v>8323</v>
      </c>
      <c r="R1005" t="s">
        <v>8326</v>
      </c>
      <c r="S1005" s="14">
        <f>(((J1005/60)/60)/24)+DATE(1970,1,1)</f>
        <v>42238.13282407407</v>
      </c>
      <c r="T1005" s="14">
        <f>(((I1005/60)/60)/24)+DATE(1970,1,1)</f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>IFERROR(ROUND(E1006/L1006,2),0)</f>
        <v>58.53</v>
      </c>
      <c r="Q1006" s="11" t="s">
        <v>8313</v>
      </c>
      <c r="R1006" t="s">
        <v>8314</v>
      </c>
      <c r="S1006" s="14">
        <f>(((J1006/60)/60)/24)+DATE(1970,1,1)</f>
        <v>42089.477500000001</v>
      </c>
      <c r="T1006" s="14">
        <f>(((I1006/60)/60)/24)+DATE(1970,1,1)</f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>IFERROR(ROUND(E1007/L1007,2),0)</f>
        <v>215.25</v>
      </c>
      <c r="Q1007" s="11" t="s">
        <v>8323</v>
      </c>
      <c r="R1007" t="s">
        <v>8335</v>
      </c>
      <c r="S1007" s="14">
        <f>(((J1007/60)/60)/24)+DATE(1970,1,1)</f>
        <v>42016.981574074074</v>
      </c>
      <c r="T1007" s="14">
        <f>(((I1007/60)/60)/24)+DATE(1970,1,1)</f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>
        <f>IFERROR(ROUND(E1008/L1008,2),0)</f>
        <v>80.33</v>
      </c>
      <c r="Q1008" s="11" t="s">
        <v>8321</v>
      </c>
      <c r="R1008" t="s">
        <v>8332</v>
      </c>
      <c r="S1008" s="14">
        <f>(((J1008/60)/60)/24)+DATE(1970,1,1)</f>
        <v>42572.778495370367</v>
      </c>
      <c r="T1008" s="14">
        <f>(((I1008/60)/60)/24)+DATE(1970,1,1)</f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>
        <f>IFERROR(ROUND(E1009/L1009,2),0)</f>
        <v>89.93</v>
      </c>
      <c r="Q1009" s="11" t="s">
        <v>8313</v>
      </c>
      <c r="R1009" t="s">
        <v>8314</v>
      </c>
      <c r="S1009" s="14">
        <f>(((J1009/60)/60)/24)+DATE(1970,1,1)</f>
        <v>42586.925636574073</v>
      </c>
      <c r="T1009" s="14">
        <f>(((I1009/60)/60)/24)+DATE(1970,1,1)</f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>IFERROR(ROUND(E1010/L1010,2),0)</f>
        <v>188.13</v>
      </c>
      <c r="Q1010" s="11" t="s">
        <v>8327</v>
      </c>
      <c r="R1010" t="s">
        <v>8328</v>
      </c>
      <c r="S1010" s="14">
        <f>(((J1010/60)/60)/24)+DATE(1970,1,1)</f>
        <v>40946.11383101852</v>
      </c>
      <c r="T1010" s="14">
        <f>(((I1010/60)/60)/24)+DATE(1970,1,1)</f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>IFERROR(ROUND(E1011/L1011,2),0)</f>
        <v>34.01</v>
      </c>
      <c r="Q1011" s="11" t="s">
        <v>8327</v>
      </c>
      <c r="R1011" t="s">
        <v>8336</v>
      </c>
      <c r="S1011" s="14">
        <f>(((J1011/60)/60)/24)+DATE(1970,1,1)</f>
        <v>42578.205972222218</v>
      </c>
      <c r="T1011" s="14">
        <f>(((I1011/60)/60)/24)+DATE(1970,1,1)</f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>IFERROR(ROUND(E1012/L1012,2),0)</f>
        <v>859.86</v>
      </c>
      <c r="Q1012" s="11" t="s">
        <v>8308</v>
      </c>
      <c r="R1012" t="s">
        <v>8310</v>
      </c>
      <c r="S1012" s="14">
        <f>(((J1012/60)/60)/24)+DATE(1970,1,1)</f>
        <v>42697.74927083333</v>
      </c>
      <c r="T1012" s="14">
        <f>(((I1012/60)/60)/24)+DATE(1970,1,1)</f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>IFERROR(ROUND(E1013/L1013,2),0)</f>
        <v>127.81</v>
      </c>
      <c r="Q1013" s="11" t="s">
        <v>8323</v>
      </c>
      <c r="R1013" t="s">
        <v>8326</v>
      </c>
      <c r="S1013" s="14">
        <f>(((J1013/60)/60)/24)+DATE(1970,1,1)</f>
        <v>42171.763414351852</v>
      </c>
      <c r="T1013" s="14">
        <f>(((I1013/60)/60)/24)+DATE(1970,1,1)</f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>IFERROR(ROUND(E1014/L1014,2),0)</f>
        <v>46.88</v>
      </c>
      <c r="Q1014" s="11" t="s">
        <v>8321</v>
      </c>
      <c r="R1014" t="s">
        <v>8322</v>
      </c>
      <c r="S1014" s="14">
        <f>(((J1014/60)/60)/24)+DATE(1970,1,1)</f>
        <v>41376.769050925926</v>
      </c>
      <c r="T1014" s="14">
        <f>(((I1014/60)/60)/24)+DATE(1970,1,1)</f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>IFERROR(ROUND(E1015/L1015,2),0)</f>
        <v>93.76</v>
      </c>
      <c r="Q1015" s="11" t="s">
        <v>8323</v>
      </c>
      <c r="R1015" t="s">
        <v>8326</v>
      </c>
      <c r="S1015" s="14">
        <f>(((J1015/60)/60)/24)+DATE(1970,1,1)</f>
        <v>42292.087592592594</v>
      </c>
      <c r="T1015" s="14">
        <f>(((I1015/60)/60)/24)+DATE(1970,1,1)</f>
        <v>42329.125</v>
      </c>
    </row>
    <row r="1016" spans="1:20" ht="30" hidden="1" x14ac:dyDescent="0.25">
      <c r="A1016">
        <v>262</v>
      </c>
      <c r="B1016" s="3" t="s">
        <v>263</v>
      </c>
      <c r="C1016" s="3" t="s">
        <v>4372</v>
      </c>
      <c r="D1016" s="8">
        <v>2500</v>
      </c>
      <c r="E1016" s="6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>ROUND(E1016/D1016*100,0)</f>
        <v>240</v>
      </c>
      <c r="P1016">
        <f>IFERROR(ROUND(E1016/L1016,2),0)</f>
        <v>41.38</v>
      </c>
      <c r="Q1016" s="11" t="s">
        <v>8321</v>
      </c>
      <c r="R1016" t="s">
        <v>8322</v>
      </c>
      <c r="S1016" s="14">
        <f>(((J1016/60)/60)/24)+DATE(1970,1,1)</f>
        <v>40555.24800925926</v>
      </c>
      <c r="T1016" s="14">
        <f>(((I1016/60)/60)/24)+DATE(1970,1,1)</f>
        <v>40600.24800925926</v>
      </c>
    </row>
    <row r="1017" spans="1:20" ht="45" hidden="1" x14ac:dyDescent="0.25">
      <c r="A1017">
        <v>45</v>
      </c>
      <c r="B1017" s="3" t="s">
        <v>47</v>
      </c>
      <c r="C1017" s="3" t="s">
        <v>4156</v>
      </c>
      <c r="D1017" s="8">
        <v>5000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>ROUND(E1017/D1017*100,0)</f>
        <v>120</v>
      </c>
      <c r="P1017">
        <f>IFERROR(ROUND(E1017/L1017,2),0)</f>
        <v>98.36</v>
      </c>
      <c r="Q1017" s="11" t="s">
        <v>8321</v>
      </c>
      <c r="R1017" t="s">
        <v>8332</v>
      </c>
      <c r="S1017" s="14">
        <f>(((J1017/60)/60)/24)+DATE(1970,1,1)</f>
        <v>42457.623923611114</v>
      </c>
      <c r="T1017" s="14">
        <f>(((I1017/60)/60)/24)+DATE(1970,1,1)</f>
        <v>42487.623923611114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>
        <f>IFERROR(ROUND(E1018/L1018,2),0)</f>
        <v>600</v>
      </c>
      <c r="Q1018" s="11" t="s">
        <v>8327</v>
      </c>
      <c r="R1018" t="s">
        <v>8328</v>
      </c>
      <c r="S1018" s="14">
        <f>(((J1018/60)/60)/24)+DATE(1970,1,1)</f>
        <v>41327.996435185189</v>
      </c>
      <c r="T1018" s="14">
        <f>(((I1018/60)/60)/24)+DATE(1970,1,1)</f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>IFERROR(ROUND(E1019/L1019,2),0)</f>
        <v>63.83</v>
      </c>
      <c r="Q1019" s="11" t="s">
        <v>8323</v>
      </c>
      <c r="R1019" t="s">
        <v>8326</v>
      </c>
      <c r="S1019" s="14">
        <f>(((J1019/60)/60)/24)+DATE(1970,1,1)</f>
        <v>42060.683935185181</v>
      </c>
      <c r="T1019" s="14">
        <f>(((I1019/60)/60)/24)+DATE(1970,1,1)</f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>IFERROR(ROUND(E1020/L1020,2),0)</f>
        <v>72.290000000000006</v>
      </c>
      <c r="Q1020" s="11" t="s">
        <v>8323</v>
      </c>
      <c r="R1020" t="s">
        <v>8326</v>
      </c>
      <c r="S1020" s="14">
        <f>(((J1020/60)/60)/24)+DATE(1970,1,1)</f>
        <v>41809.860300925924</v>
      </c>
      <c r="T1020" s="14">
        <f>(((I1020/60)/60)/24)+DATE(1970,1,1)</f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>IFERROR(ROUND(E1021/L1021,2),0)</f>
        <v>230.19</v>
      </c>
      <c r="Q1021" s="11" t="s">
        <v>8311</v>
      </c>
      <c r="R1021" t="s">
        <v>8333</v>
      </c>
      <c r="S1021" s="14">
        <f>(((J1021/60)/60)/24)+DATE(1970,1,1)</f>
        <v>41963.506168981476</v>
      </c>
      <c r="T1021" s="14">
        <f>(((I1021/60)/60)/24)+DATE(1970,1,1)</f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>IFERROR(ROUND(E1022/L1022,2),0)</f>
        <v>97.38</v>
      </c>
      <c r="Q1022" s="11" t="s">
        <v>8323</v>
      </c>
      <c r="R1022" t="s">
        <v>8326</v>
      </c>
      <c r="S1022" s="14">
        <f>(((J1022/60)/60)/24)+DATE(1970,1,1)</f>
        <v>42766.805034722223</v>
      </c>
      <c r="T1022" s="14">
        <f>(((I1022/60)/60)/24)+DATE(1970,1,1)</f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>IFERROR(ROUND(E1023/L1023,2),0)</f>
        <v>120.86</v>
      </c>
      <c r="Q1023" s="11" t="s">
        <v>8308</v>
      </c>
      <c r="R1023" t="s">
        <v>8309</v>
      </c>
      <c r="S1023" s="14">
        <f>(((J1023/60)/60)/24)+DATE(1970,1,1)</f>
        <v>42472.73265046296</v>
      </c>
      <c r="T1023" s="14">
        <f>(((I1023/60)/60)/24)+DATE(1970,1,1)</f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>IFERROR(ROUND(E1024/L1024,2),0)</f>
        <v>64.95</v>
      </c>
      <c r="Q1024" s="11" t="s">
        <v>8321</v>
      </c>
      <c r="R1024" t="s">
        <v>8322</v>
      </c>
      <c r="S1024" s="14">
        <f>(((J1024/60)/60)/24)+DATE(1970,1,1)</f>
        <v>41010.620312500003</v>
      </c>
      <c r="T1024" s="14">
        <f>(((I1024/60)/60)/24)+DATE(1970,1,1)</f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>IFERROR(ROUND(E1025/L1025,2),0)</f>
        <v>32.82</v>
      </c>
      <c r="Q1025" s="11" t="s">
        <v>8316</v>
      </c>
      <c r="R1025" t="s">
        <v>8317</v>
      </c>
      <c r="S1025" s="14">
        <f>(((J1025/60)/60)/24)+DATE(1970,1,1)</f>
        <v>41336.703298611108</v>
      </c>
      <c r="T1025" s="14">
        <f>(((I1025/60)/60)/24)+DATE(1970,1,1)</f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>IFERROR(ROUND(E1026/L1026,2),0)</f>
        <v>95.23</v>
      </c>
      <c r="Q1026" s="11" t="s">
        <v>8321</v>
      </c>
      <c r="R1026" t="s">
        <v>8322</v>
      </c>
      <c r="S1026" s="14">
        <f>(((J1026/60)/60)/24)+DATE(1970,1,1)</f>
        <v>40967.081874999996</v>
      </c>
      <c r="T1026" s="14">
        <f>(((I1026/60)/60)/24)+DATE(1970,1,1)</f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>IFERROR(ROUND(E1027/L1027,2),0)</f>
        <v>42.16</v>
      </c>
      <c r="Q1027" s="11" t="s">
        <v>8313</v>
      </c>
      <c r="R1027" t="s">
        <v>8314</v>
      </c>
      <c r="S1027" s="14">
        <f>(((J1027/60)/60)/24)+DATE(1970,1,1)</f>
        <v>42033.314074074078</v>
      </c>
      <c r="T1027" s="14">
        <f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>IFERROR(ROUND(E1028/L1028,2),0)</f>
        <v>83.94</v>
      </c>
      <c r="Q1028" s="11" t="s">
        <v>8308</v>
      </c>
      <c r="R1028" t="s">
        <v>8315</v>
      </c>
      <c r="S1028" s="14">
        <f>(((J1028/60)/60)/24)+DATE(1970,1,1)</f>
        <v>41771.651932870373</v>
      </c>
      <c r="T1028" s="14">
        <f>(((I1028/60)/60)/24)+DATE(1970,1,1)</f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>IFERROR(ROUND(E1029/L1029,2),0)</f>
        <v>69.12</v>
      </c>
      <c r="Q1029" s="11" t="s">
        <v>8319</v>
      </c>
      <c r="R1029" t="s">
        <v>8345</v>
      </c>
      <c r="S1029" s="14">
        <f>(((J1029/60)/60)/24)+DATE(1970,1,1)</f>
        <v>41781.806875000002</v>
      </c>
      <c r="T1029" s="14">
        <f>(((I1029/60)/60)/24)+DATE(1970,1,1)</f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>IFERROR(ROUND(E1030/L1030,2),0)</f>
        <v>61.03</v>
      </c>
      <c r="Q1030" s="11" t="s">
        <v>8327</v>
      </c>
      <c r="R1030" t="s">
        <v>8329</v>
      </c>
      <c r="S1030" s="14">
        <f>(((J1030/60)/60)/24)+DATE(1970,1,1)</f>
        <v>42514.666956018518</v>
      </c>
      <c r="T1030" s="14">
        <f>(((I1030/60)/60)/24)+DATE(1970,1,1)</f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>IFERROR(ROUND(E1031/L1031,2),0)</f>
        <v>130.09</v>
      </c>
      <c r="Q1031" s="11" t="s">
        <v>8323</v>
      </c>
      <c r="R1031" t="s">
        <v>8324</v>
      </c>
      <c r="S1031" s="14">
        <f>(((J1031/60)/60)/24)+DATE(1970,1,1)</f>
        <v>42528.542627314819</v>
      </c>
      <c r="T1031" s="14">
        <f>(((I1031/60)/60)/24)+DATE(1970,1,1)</f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>IFERROR(ROUND(E1032/L1032,2),0)</f>
        <v>56.2</v>
      </c>
      <c r="Q1032" s="11" t="s">
        <v>8323</v>
      </c>
      <c r="R1032" t="s">
        <v>8326</v>
      </c>
      <c r="S1032" s="14">
        <f>(((J1032/60)/60)/24)+DATE(1970,1,1)</f>
        <v>42196.028703703705</v>
      </c>
      <c r="T1032" s="14">
        <f>(((I1032/60)/60)/24)+DATE(1970,1,1)</f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>IFERROR(ROUND(E1033/L1033,2),0)</f>
        <v>44.86</v>
      </c>
      <c r="Q1033" s="11" t="s">
        <v>8323</v>
      </c>
      <c r="R1033" t="s">
        <v>8326</v>
      </c>
      <c r="S1033" s="14">
        <f>(((J1033/60)/60)/24)+DATE(1970,1,1)</f>
        <v>42507.264699074076</v>
      </c>
      <c r="T1033" s="14">
        <f>(((I1033/60)/60)/24)+DATE(1970,1,1)</f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>IFERROR(ROUND(E1034/L1034,2),0)</f>
        <v>60.74</v>
      </c>
      <c r="Q1034" s="11" t="s">
        <v>8327</v>
      </c>
      <c r="R1034" t="s">
        <v>8331</v>
      </c>
      <c r="S1034" s="14">
        <f>(((J1034/60)/60)/24)+DATE(1970,1,1)</f>
        <v>41144.763379629629</v>
      </c>
      <c r="T1034" s="14">
        <f>(((I1034/60)/60)/24)+DATE(1970,1,1)</f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>IFERROR(ROUND(E1035/L1035,2),0)</f>
        <v>36.630000000000003</v>
      </c>
      <c r="Q1035" s="11" t="s">
        <v>8327</v>
      </c>
      <c r="R1035" t="s">
        <v>8336</v>
      </c>
      <c r="S1035" s="14">
        <f>(((J1035/60)/60)/24)+DATE(1970,1,1)</f>
        <v>41905.684629629628</v>
      </c>
      <c r="T1035" s="14">
        <f>(((I1035/60)/60)/24)+DATE(1970,1,1)</f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>IFERROR(ROUND(E1036/L1036,2),0)</f>
        <v>73.58</v>
      </c>
      <c r="Q1036" s="11" t="s">
        <v>8323</v>
      </c>
      <c r="R1036" t="s">
        <v>8326</v>
      </c>
      <c r="S1036" s="14">
        <f>(((J1036/60)/60)/24)+DATE(1970,1,1)</f>
        <v>42173.803217592591</v>
      </c>
      <c r="T1036" s="14">
        <f>(((I1036/60)/60)/24)+DATE(1970,1,1)</f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>IFERROR(ROUND(E1037/L1037,2),0)</f>
        <v>414.29</v>
      </c>
      <c r="Q1037" s="11" t="s">
        <v>8313</v>
      </c>
      <c r="R1037" t="s">
        <v>8314</v>
      </c>
      <c r="S1037" s="14">
        <f>(((J1037/60)/60)/24)+DATE(1970,1,1)</f>
        <v>42733.827349537038</v>
      </c>
      <c r="T1037" s="14">
        <f>(((I1037/60)/60)/24)+DATE(1970,1,1)</f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>IFERROR(ROUND(E1038/L1038,2),0)</f>
        <v>65.58</v>
      </c>
      <c r="Q1038" s="11" t="s">
        <v>8323</v>
      </c>
      <c r="R1038" t="s">
        <v>8326</v>
      </c>
      <c r="S1038" s="14">
        <f>(((J1038/60)/60)/24)+DATE(1970,1,1)</f>
        <v>42145.746689814812</v>
      </c>
      <c r="T1038" s="14">
        <f>(((I1038/60)/60)/24)+DATE(1970,1,1)</f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>IFERROR(ROUND(E1039/L1039,2),0)</f>
        <v>127.93</v>
      </c>
      <c r="Q1039" s="11" t="s">
        <v>8308</v>
      </c>
      <c r="R1039" t="s">
        <v>8310</v>
      </c>
      <c r="S1039" s="14">
        <f>(((J1039/60)/60)/24)+DATE(1970,1,1)</f>
        <v>42387.503229166665</v>
      </c>
      <c r="T1039" s="14">
        <f>(((I1039/60)/60)/24)+DATE(1970,1,1)</f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>IFERROR(ROUND(E1040/L1040,2),0)</f>
        <v>358.69</v>
      </c>
      <c r="Q1040" s="11" t="s">
        <v>8323</v>
      </c>
      <c r="R1040" t="s">
        <v>8326</v>
      </c>
      <c r="S1040" s="14">
        <f>(((J1040/60)/60)/24)+DATE(1970,1,1)</f>
        <v>41821.205636574072</v>
      </c>
      <c r="T1040" s="14">
        <f>(((I1040/60)/60)/24)+DATE(1970,1,1)</f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>IFERROR(ROUND(E1041/L1041,2),0)</f>
        <v>63.48</v>
      </c>
      <c r="Q1041" s="11" t="s">
        <v>8327</v>
      </c>
      <c r="R1041" t="s">
        <v>8331</v>
      </c>
      <c r="S1041" s="14">
        <f>(((J1041/60)/60)/24)+DATE(1970,1,1)</f>
        <v>42292.002893518518</v>
      </c>
      <c r="T1041" s="14">
        <f>(((I1041/60)/60)/24)+DATE(1970,1,1)</f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>IFERROR(ROUND(E1042/L1042,2),0)</f>
        <v>82.61</v>
      </c>
      <c r="Q1042" s="11" t="s">
        <v>8323</v>
      </c>
      <c r="R1042" t="s">
        <v>8326</v>
      </c>
      <c r="S1042" s="14">
        <f>(((J1042/60)/60)/24)+DATE(1970,1,1)</f>
        <v>41447.839722222219</v>
      </c>
      <c r="T1042" s="14">
        <f>(((I1042/60)/60)/24)+DATE(1970,1,1)</f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>IFERROR(ROUND(E1043/L1043,2),0)</f>
        <v>80.23</v>
      </c>
      <c r="Q1043" s="11" t="s">
        <v>8323</v>
      </c>
      <c r="R1043" t="s">
        <v>8326</v>
      </c>
      <c r="S1043" s="14">
        <f>(((J1043/60)/60)/24)+DATE(1970,1,1)</f>
        <v>42042.197824074072</v>
      </c>
      <c r="T1043" s="14">
        <f>(((I1043/60)/60)/24)+DATE(1970,1,1)</f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>IFERROR(ROUND(E1044/L1044,2),0)</f>
        <v>189.33</v>
      </c>
      <c r="Q1044" s="11" t="s">
        <v>8327</v>
      </c>
      <c r="R1044" t="s">
        <v>8350</v>
      </c>
      <c r="S1044" s="14">
        <f>(((J1044/60)/60)/24)+DATE(1970,1,1)</f>
        <v>41878.530011574076</v>
      </c>
      <c r="T1044" s="14">
        <f>(((I1044/60)/60)/24)+DATE(1970,1,1)</f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>IFERROR(ROUND(E1045/L1045,2),0)</f>
        <v>83.43</v>
      </c>
      <c r="Q1045" s="11" t="s">
        <v>8323</v>
      </c>
      <c r="R1045" t="s">
        <v>8326</v>
      </c>
      <c r="S1045" s="14">
        <f>(((J1045/60)/60)/24)+DATE(1970,1,1)</f>
        <v>41866.025347222225</v>
      </c>
      <c r="T1045" s="14">
        <f>(((I1045/60)/60)/24)+DATE(1970,1,1)</f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>IFERROR(ROUND(E1046/L1046,2),0)</f>
        <v>107</v>
      </c>
      <c r="Q1046" s="11" t="s">
        <v>8323</v>
      </c>
      <c r="R1046" t="s">
        <v>8326</v>
      </c>
      <c r="S1046" s="14">
        <f>(((J1046/60)/60)/24)+DATE(1970,1,1)</f>
        <v>42016.050451388888</v>
      </c>
      <c r="T1046" s="14">
        <f>(((I1046/60)/60)/24)+DATE(1970,1,1)</f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>IFERROR(ROUND(E1047/L1047,2),0)</f>
        <v>40.76</v>
      </c>
      <c r="Q1047" s="11" t="s">
        <v>8311</v>
      </c>
      <c r="R1047" t="s">
        <v>8333</v>
      </c>
      <c r="S1047" s="14">
        <f>(((J1047/60)/60)/24)+DATE(1970,1,1)</f>
        <v>42522.789803240739</v>
      </c>
      <c r="T1047" s="14">
        <f>(((I1047/60)/60)/24)+DATE(1970,1,1)</f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>IFERROR(ROUND(E1048/L1048,2),0)</f>
        <v>68.25</v>
      </c>
      <c r="Q1048" s="11" t="s">
        <v>8323</v>
      </c>
      <c r="R1048" t="s">
        <v>8326</v>
      </c>
      <c r="S1048" s="14">
        <f>(((J1048/60)/60)/24)+DATE(1970,1,1)</f>
        <v>42054.74418981481</v>
      </c>
      <c r="T1048" s="14">
        <f>(((I1048/60)/60)/24)+DATE(1970,1,1)</f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>IFERROR(ROUND(E1049/L1049,2),0)</f>
        <v>115.51</v>
      </c>
      <c r="Q1049" s="11" t="s">
        <v>8321</v>
      </c>
      <c r="R1049" t="s">
        <v>8322</v>
      </c>
      <c r="S1049" s="14">
        <f>(((J1049/60)/60)/24)+DATE(1970,1,1)</f>
        <v>42367.719814814816</v>
      </c>
      <c r="T1049" s="14">
        <f>(((I1049/60)/60)/24)+DATE(1970,1,1)</f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>IFERROR(ROUND(E1050/L1050,2),0)</f>
        <v>47.13</v>
      </c>
      <c r="Q1050" s="11" t="s">
        <v>8313</v>
      </c>
      <c r="R1050" t="s">
        <v>8314</v>
      </c>
      <c r="S1050" s="14">
        <f>(((J1050/60)/60)/24)+DATE(1970,1,1)</f>
        <v>42571.167465277773</v>
      </c>
      <c r="T1050" s="14">
        <f>(((I1050/60)/60)/24)+DATE(1970,1,1)</f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>IFERROR(ROUND(E1051/L1051,2),0)</f>
        <v>144.91</v>
      </c>
      <c r="Q1051" s="11" t="s">
        <v>8321</v>
      </c>
      <c r="R1051" t="s">
        <v>8343</v>
      </c>
      <c r="S1051" s="14">
        <f>(((J1051/60)/60)/24)+DATE(1970,1,1)</f>
        <v>40723.053657407407</v>
      </c>
      <c r="T1051" s="14">
        <f>(((I1051/60)/60)/24)+DATE(1970,1,1)</f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>IFERROR(ROUND(E1052/L1052,2),0)</f>
        <v>68.010000000000005</v>
      </c>
      <c r="Q1052" s="11" t="s">
        <v>8327</v>
      </c>
      <c r="R1052" t="s">
        <v>8331</v>
      </c>
      <c r="S1052" s="14">
        <f>(((J1052/60)/60)/24)+DATE(1970,1,1)</f>
        <v>42515.71775462963</v>
      </c>
      <c r="T1052" s="14">
        <f>(((I1052/60)/60)/24)+DATE(1970,1,1)</f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>IFERROR(ROUND(E1053/L1053,2),0)</f>
        <v>78.260000000000005</v>
      </c>
      <c r="Q1053" s="11" t="s">
        <v>8323</v>
      </c>
      <c r="R1053" t="s">
        <v>8326</v>
      </c>
      <c r="S1053" s="14">
        <f>(((J1053/60)/60)/24)+DATE(1970,1,1)</f>
        <v>41753.635775462964</v>
      </c>
      <c r="T1053" s="14">
        <f>(((I1053/60)/60)/24)+DATE(1970,1,1)</f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>IFERROR(ROUND(E1054/L1054,2),0)</f>
        <v>110.47</v>
      </c>
      <c r="Q1054" s="11" t="s">
        <v>8321</v>
      </c>
      <c r="R1054" t="s">
        <v>8322</v>
      </c>
      <c r="S1054" s="14">
        <f>(((J1054/60)/60)/24)+DATE(1970,1,1)</f>
        <v>40123.83829861111</v>
      </c>
      <c r="T1054" s="14">
        <f>(((I1054/60)/60)/24)+DATE(1970,1,1)</f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>IFERROR(ROUND(E1055/L1055,2),0)</f>
        <v>66.150000000000006</v>
      </c>
      <c r="Q1055" s="11" t="s">
        <v>8323</v>
      </c>
      <c r="R1055" t="s">
        <v>8326</v>
      </c>
      <c r="S1055" s="14">
        <f>(((J1055/60)/60)/24)+DATE(1970,1,1)</f>
        <v>41829.599791666667</v>
      </c>
      <c r="T1055" s="14">
        <f>(((I1055/60)/60)/24)+DATE(1970,1,1)</f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>IFERROR(ROUND(E1056/L1056,2),0)</f>
        <v>95.28</v>
      </c>
      <c r="Q1056" s="11" t="s">
        <v>8308</v>
      </c>
      <c r="R1056" t="s">
        <v>8315</v>
      </c>
      <c r="S1056" s="14">
        <f>(((J1056/60)/60)/24)+DATE(1970,1,1)</f>
        <v>42551.928854166668</v>
      </c>
      <c r="T1056" s="14">
        <f>(((I1056/60)/60)/24)+DATE(1970,1,1)</f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>IFERROR(ROUND(E1057/L1057,2),0)</f>
        <v>70.209999999999994</v>
      </c>
      <c r="Q1057" s="11" t="s">
        <v>8327</v>
      </c>
      <c r="R1057" t="s">
        <v>8328</v>
      </c>
      <c r="S1057" s="14">
        <f>(((J1057/60)/60)/24)+DATE(1970,1,1)</f>
        <v>40911.809872685182</v>
      </c>
      <c r="T1057" s="14">
        <f>(((I1057/60)/60)/24)+DATE(1970,1,1)</f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>IFERROR(ROUND(E1058/L1058,2),0)</f>
        <v>69.19</v>
      </c>
      <c r="Q1058" s="11" t="s">
        <v>8323</v>
      </c>
      <c r="R1058" t="s">
        <v>8326</v>
      </c>
      <c r="S1058" s="14">
        <f>(((J1058/60)/60)/24)+DATE(1970,1,1)</f>
        <v>42762.942430555559</v>
      </c>
      <c r="T1058" s="14">
        <f>(((I1058/60)/60)/24)+DATE(1970,1,1)</f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>IFERROR(ROUND(E1059/L1059,2),0)</f>
        <v>62.92</v>
      </c>
      <c r="Q1059" s="11" t="s">
        <v>8323</v>
      </c>
      <c r="R1059" t="s">
        <v>8326</v>
      </c>
      <c r="S1059" s="14">
        <f>(((J1059/60)/60)/24)+DATE(1970,1,1)</f>
        <v>41026.953055555554</v>
      </c>
      <c r="T1059" s="14">
        <f>(((I1059/60)/60)/24)+DATE(1970,1,1)</f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>IFERROR(ROUND(E1060/L1060,2),0)</f>
        <v>109.78</v>
      </c>
      <c r="Q1060" s="11" t="s">
        <v>8321</v>
      </c>
      <c r="R1060" t="s">
        <v>8332</v>
      </c>
      <c r="S1060" s="14">
        <f>(((J1060/60)/60)/24)+DATE(1970,1,1)</f>
        <v>42508.677187499998</v>
      </c>
      <c r="T1060" s="14">
        <f>(((I1060/60)/60)/24)+DATE(1970,1,1)</f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>IFERROR(ROUND(E1061/L1061,2),0)</f>
        <v>53.19</v>
      </c>
      <c r="Q1061" s="11" t="s">
        <v>8311</v>
      </c>
      <c r="R1061" t="s">
        <v>8333</v>
      </c>
      <c r="S1061" s="14">
        <f>(((J1061/60)/60)/24)+DATE(1970,1,1)</f>
        <v>42639.421493055561</v>
      </c>
      <c r="T1061" s="14">
        <f>(((I1061/60)/60)/24)+DATE(1970,1,1)</f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>IFERROR(ROUND(E1062/L1062,2),0)</f>
        <v>113.88</v>
      </c>
      <c r="Q1062" s="11" t="s">
        <v>8327</v>
      </c>
      <c r="R1062" t="s">
        <v>8331</v>
      </c>
      <c r="S1062" s="14">
        <f>(((J1062/60)/60)/24)+DATE(1970,1,1)</f>
        <v>40973.038541666669</v>
      </c>
      <c r="T1062" s="14">
        <f>(((I1062/60)/60)/24)+DATE(1970,1,1)</f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>IFERROR(ROUND(E1063/L1063,2),0)</f>
        <v>23.52</v>
      </c>
      <c r="Q1063" s="11" t="s">
        <v>8308</v>
      </c>
      <c r="R1063" t="s">
        <v>8310</v>
      </c>
      <c r="S1063" s="14">
        <f>(((J1063/60)/60)/24)+DATE(1970,1,1)</f>
        <v>42564.026319444441</v>
      </c>
      <c r="T1063" s="14">
        <f>(((I1063/60)/60)/24)+DATE(1970,1,1)</f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>IFERROR(ROUND(E1064/L1064,2),0)</f>
        <v>50.18</v>
      </c>
      <c r="Q1064" s="11" t="s">
        <v>8321</v>
      </c>
      <c r="R1064" t="s">
        <v>8322</v>
      </c>
      <c r="S1064" s="14">
        <f>(((J1064/60)/60)/24)+DATE(1970,1,1)</f>
        <v>40809.15252314815</v>
      </c>
      <c r="T1064" s="14">
        <f>(((I1064/60)/60)/24)+DATE(1970,1,1)</f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>IFERROR(ROUND(E1065/L1065,2),0)</f>
        <v>168.39</v>
      </c>
      <c r="Q1065" s="11" t="s">
        <v>8319</v>
      </c>
      <c r="R1065" t="s">
        <v>8345</v>
      </c>
      <c r="S1065" s="14">
        <f>(((J1065/60)/60)/24)+DATE(1970,1,1)</f>
        <v>42082.575555555552</v>
      </c>
      <c r="T1065" s="14">
        <f>(((I1065/60)/60)/24)+DATE(1970,1,1)</f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>IFERROR(ROUND(E1066/L1066,2),0)</f>
        <v>95.78</v>
      </c>
      <c r="Q1066" s="11" t="s">
        <v>8321</v>
      </c>
      <c r="R1066" t="s">
        <v>8322</v>
      </c>
      <c r="S1066" s="14">
        <f>(((J1066/60)/60)/24)+DATE(1970,1,1)</f>
        <v>40267.245717592588</v>
      </c>
      <c r="T1066" s="14">
        <f>(((I1066/60)/60)/24)+DATE(1970,1,1)</f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>IFERROR(ROUND(E1067/L1067,2),0)</f>
        <v>554</v>
      </c>
      <c r="Q1067" s="11" t="s">
        <v>8327</v>
      </c>
      <c r="R1067" t="s">
        <v>8338</v>
      </c>
      <c r="S1067" s="14">
        <f>(((J1067/60)/60)/24)+DATE(1970,1,1)</f>
        <v>41521.617361111108</v>
      </c>
      <c r="T1067" s="14">
        <f>(((I1067/60)/60)/24)+DATE(1970,1,1)</f>
        <v>41535.617361111108</v>
      </c>
    </row>
    <row r="1068" spans="1:20" ht="30" hidden="1" x14ac:dyDescent="0.25">
      <c r="A1068">
        <v>2195</v>
      </c>
      <c r="B1068" s="3" t="s">
        <v>2196</v>
      </c>
      <c r="C1068" s="3" t="s">
        <v>6305</v>
      </c>
      <c r="D1068" s="8">
        <v>4600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>ROUND(E1068/D1068*100,0)</f>
        <v>120</v>
      </c>
      <c r="P1068">
        <f>IFERROR(ROUND(E1068/L1068,2),0)</f>
        <v>48.13</v>
      </c>
      <c r="Q1068" s="11" t="s">
        <v>8316</v>
      </c>
      <c r="R1068" t="s">
        <v>8317</v>
      </c>
      <c r="S1068" s="14">
        <f>(((J1068/60)/60)/24)+DATE(1970,1,1)</f>
        <v>42197.771990740745</v>
      </c>
      <c r="T1068" s="14">
        <f>(((I1068/60)/60)/24)+DATE(1970,1,1)</f>
        <v>42227.771990740745</v>
      </c>
    </row>
    <row r="1069" spans="1:20" ht="45" hidden="1" x14ac:dyDescent="0.25">
      <c r="A1069">
        <v>1368</v>
      </c>
      <c r="B1069" s="3" t="s">
        <v>1369</v>
      </c>
      <c r="C1069" s="3" t="s">
        <v>5478</v>
      </c>
      <c r="D1069" s="8">
        <v>5000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>ROUND(E1069/D1069*100,0)</f>
        <v>111</v>
      </c>
      <c r="P1069">
        <f>IFERROR(ROUND(E1069/L1069,2),0)</f>
        <v>63.62</v>
      </c>
      <c r="Q1069" s="11" t="s">
        <v>8327</v>
      </c>
      <c r="R1069" t="s">
        <v>8331</v>
      </c>
      <c r="S1069" s="14">
        <f>(((J1069/60)/60)/24)+DATE(1970,1,1)</f>
        <v>42146.190902777773</v>
      </c>
      <c r="T1069" s="14">
        <f>(((I1069/60)/60)/24)+DATE(1970,1,1)</f>
        <v>42170.190902777773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>IFERROR(ROUND(E1070/L1070,2),0)</f>
        <v>40.630000000000003</v>
      </c>
      <c r="Q1070" s="11" t="s">
        <v>8323</v>
      </c>
      <c r="R1070" t="s">
        <v>8326</v>
      </c>
      <c r="S1070" s="14">
        <f>(((J1070/60)/60)/24)+DATE(1970,1,1)</f>
        <v>42401.806562500002</v>
      </c>
      <c r="T1070" s="14">
        <f>(((I1070/60)/60)/24)+DATE(1970,1,1)</f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>IFERROR(ROUND(E1071/L1071,2),0)</f>
        <v>69.819999999999993</v>
      </c>
      <c r="Q1071" s="11" t="s">
        <v>8323</v>
      </c>
      <c r="R1071" t="s">
        <v>8326</v>
      </c>
      <c r="S1071" s="14">
        <f>(((J1071/60)/60)/24)+DATE(1970,1,1)</f>
        <v>42466.558796296296</v>
      </c>
      <c r="T1071" s="14">
        <f>(((I1071/60)/60)/24)+DATE(1970,1,1)</f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>IFERROR(ROUND(E1072/L1072,2),0)</f>
        <v>166.97</v>
      </c>
      <c r="Q1072" s="11" t="s">
        <v>8323</v>
      </c>
      <c r="R1072" t="s">
        <v>8335</v>
      </c>
      <c r="S1072" s="14">
        <f>(((J1072/60)/60)/24)+DATE(1970,1,1)</f>
        <v>42682.616967592592</v>
      </c>
      <c r="T1072" s="14">
        <f>(((I1072/60)/60)/24)+DATE(1970,1,1)</f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>
        <f>IFERROR(ROUND(E1073/L1073,2),0)</f>
        <v>37.479999999999997</v>
      </c>
      <c r="Q1073" s="11" t="s">
        <v>8316</v>
      </c>
      <c r="R1073" t="s">
        <v>8317</v>
      </c>
      <c r="S1073" s="14">
        <f>(((J1073/60)/60)/24)+DATE(1970,1,1)</f>
        <v>42781.549097222218</v>
      </c>
      <c r="T1073" s="14">
        <f>(((I1073/60)/60)/24)+DATE(1970,1,1)</f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>
        <f>IFERROR(ROUND(E1074/L1074,2),0)</f>
        <v>68.86</v>
      </c>
      <c r="Q1074" s="11" t="s">
        <v>8319</v>
      </c>
      <c r="R1074" t="s">
        <v>8320</v>
      </c>
      <c r="S1074" s="14">
        <f>(((J1074/60)/60)/24)+DATE(1970,1,1)</f>
        <v>42495.871736111112</v>
      </c>
      <c r="T1074" s="14">
        <f>(((I1074/60)/60)/24)+DATE(1970,1,1)</f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>IFERROR(ROUND(E1075/L1075,2),0)</f>
        <v>125.09</v>
      </c>
      <c r="Q1075" s="11" t="s">
        <v>8323</v>
      </c>
      <c r="R1075" t="s">
        <v>8326</v>
      </c>
      <c r="S1075" s="14">
        <f>(((J1075/60)/60)/24)+DATE(1970,1,1)</f>
        <v>42193.771481481483</v>
      </c>
      <c r="T1075" s="14">
        <f>(((I1075/60)/60)/24)+DATE(1970,1,1)</f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>IFERROR(ROUND(E1076/L1076,2),0)</f>
        <v>72.38</v>
      </c>
      <c r="Q1076" s="11" t="s">
        <v>8323</v>
      </c>
      <c r="R1076" t="s">
        <v>8326</v>
      </c>
      <c r="S1076" s="14">
        <f>(((J1076/60)/60)/24)+DATE(1970,1,1)</f>
        <v>42329.838159722218</v>
      </c>
      <c r="T1076" s="14">
        <f>(((I1076/60)/60)/24)+DATE(1970,1,1)</f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>IFERROR(ROUND(E1077/L1077,2),0)</f>
        <v>305.56</v>
      </c>
      <c r="Q1077" s="11" t="s">
        <v>8327</v>
      </c>
      <c r="R1077" t="s">
        <v>8331</v>
      </c>
      <c r="S1077" s="14">
        <f>(((J1077/60)/60)/24)+DATE(1970,1,1)</f>
        <v>40730.105625000004</v>
      </c>
      <c r="T1077" s="14">
        <f>(((I1077/60)/60)/24)+DATE(1970,1,1)</f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>IFERROR(ROUND(E1078/L1078,2),0)</f>
        <v>69.569999999999993</v>
      </c>
      <c r="Q1078" s="11" t="s">
        <v>8316</v>
      </c>
      <c r="R1078" t="s">
        <v>8317</v>
      </c>
      <c r="S1078" s="14">
        <f>(((J1078/60)/60)/24)+DATE(1970,1,1)</f>
        <v>42774.621712962966</v>
      </c>
      <c r="T1078" s="14">
        <f>(((I1078/60)/60)/24)+DATE(1970,1,1)</f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>IFERROR(ROUND(E1079/L1079,2),0)</f>
        <v>50.75</v>
      </c>
      <c r="Q1079" s="11" t="s">
        <v>8323</v>
      </c>
      <c r="R1079" t="s">
        <v>8326</v>
      </c>
      <c r="S1079" s="14">
        <f>(((J1079/60)/60)/24)+DATE(1970,1,1)</f>
        <v>42061.212488425925</v>
      </c>
      <c r="T1079" s="14">
        <f>(((I1079/60)/60)/24)+DATE(1970,1,1)</f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>IFERROR(ROUND(E1080/L1080,2),0)</f>
        <v>91.3</v>
      </c>
      <c r="Q1080" s="11" t="s">
        <v>8323</v>
      </c>
      <c r="R1080" t="s">
        <v>8326</v>
      </c>
      <c r="S1080" s="14">
        <f>(((J1080/60)/60)/24)+DATE(1970,1,1)</f>
        <v>40531.886886574073</v>
      </c>
      <c r="T1080" s="14">
        <f>(((I1080/60)/60)/24)+DATE(1970,1,1)</f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>IFERROR(ROUND(E1081/L1081,2),0)</f>
        <v>54.69</v>
      </c>
      <c r="Q1081" s="11" t="s">
        <v>8311</v>
      </c>
      <c r="R1081" t="s">
        <v>8333</v>
      </c>
      <c r="S1081" s="14">
        <f>(((J1081/60)/60)/24)+DATE(1970,1,1)</f>
        <v>42184.816539351858</v>
      </c>
      <c r="T1081" s="14">
        <f>(((I1081/60)/60)/24)+DATE(1970,1,1)</f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>IFERROR(ROUND(E1082/L1082,2),0)</f>
        <v>70.06</v>
      </c>
      <c r="Q1082" s="11" t="s">
        <v>8327</v>
      </c>
      <c r="R1082" t="s">
        <v>8331</v>
      </c>
      <c r="S1082" s="14">
        <f>(((J1082/60)/60)/24)+DATE(1970,1,1)</f>
        <v>42126.92123842593</v>
      </c>
      <c r="T1082" s="14">
        <f>(((I1082/60)/60)/24)+DATE(1970,1,1)</f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>IFERROR(ROUND(E1083/L1083,2),0)</f>
        <v>74.819999999999993</v>
      </c>
      <c r="Q1083" s="11" t="s">
        <v>8323</v>
      </c>
      <c r="R1083" t="s">
        <v>8326</v>
      </c>
      <c r="S1083" s="14">
        <f>(((J1083/60)/60)/24)+DATE(1970,1,1)</f>
        <v>42303.672662037032</v>
      </c>
      <c r="T1083" s="14">
        <f>(((I1083/60)/60)/24)+DATE(1970,1,1)</f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>IFERROR(ROUND(E1084/L1084,2),0)</f>
        <v>160.47</v>
      </c>
      <c r="Q1084" s="11" t="s">
        <v>8321</v>
      </c>
      <c r="R1084" t="s">
        <v>8322</v>
      </c>
      <c r="S1084" s="14">
        <f>(((J1084/60)/60)/24)+DATE(1970,1,1)</f>
        <v>42058.235289351855</v>
      </c>
      <c r="T1084" s="14">
        <f>(((I1084/60)/60)/24)+DATE(1970,1,1)</f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>IFERROR(ROUND(E1085/L1085,2),0)</f>
        <v>104.85</v>
      </c>
      <c r="Q1085" s="11" t="s">
        <v>8313</v>
      </c>
      <c r="R1085" t="s">
        <v>8314</v>
      </c>
      <c r="S1085" s="14">
        <f>(((J1085/60)/60)/24)+DATE(1970,1,1)</f>
        <v>42282.678287037037</v>
      </c>
      <c r="T1085" s="14">
        <f>(((I1085/60)/60)/24)+DATE(1970,1,1)</f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>IFERROR(ROUND(E1086/L1086,2),0)</f>
        <v>36.53</v>
      </c>
      <c r="Q1086" s="11" t="s">
        <v>8311</v>
      </c>
      <c r="R1086" t="s">
        <v>8333</v>
      </c>
      <c r="S1086" s="14">
        <f>(((J1086/60)/60)/24)+DATE(1970,1,1)</f>
        <v>41247.020243055551</v>
      </c>
      <c r="T1086" s="14">
        <f>(((I1086/60)/60)/24)+DATE(1970,1,1)</f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>IFERROR(ROUND(E1087/L1087,2),0)</f>
        <v>48.54</v>
      </c>
      <c r="Q1087" s="11" t="s">
        <v>8327</v>
      </c>
      <c r="R1087" t="s">
        <v>8331</v>
      </c>
      <c r="S1087" s="14">
        <f>(((J1087/60)/60)/24)+DATE(1970,1,1)</f>
        <v>41228.924884259257</v>
      </c>
      <c r="T1087" s="14">
        <f>(((I1087/60)/60)/24)+DATE(1970,1,1)</f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>IFERROR(ROUND(E1088/L1088,2),0)</f>
        <v>61.04</v>
      </c>
      <c r="Q1088" s="11" t="s">
        <v>8327</v>
      </c>
      <c r="R1088" t="s">
        <v>8328</v>
      </c>
      <c r="S1088" s="14">
        <f>(((J1088/60)/60)/24)+DATE(1970,1,1)</f>
        <v>41696.817129629628</v>
      </c>
      <c r="T1088" s="14">
        <f>(((I1088/60)/60)/24)+DATE(1970,1,1)</f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>IFERROR(ROUND(E1089/L1089,2),0)</f>
        <v>115.55</v>
      </c>
      <c r="Q1089" s="11" t="s">
        <v>8311</v>
      </c>
      <c r="R1089" t="s">
        <v>8348</v>
      </c>
      <c r="S1089" s="14">
        <f>(((J1089/60)/60)/24)+DATE(1970,1,1)</f>
        <v>42304.210833333331</v>
      </c>
      <c r="T1089" s="14">
        <f>(((I1089/60)/60)/24)+DATE(1970,1,1)</f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>IFERROR(ROUND(E1090/L1090,2),0)</f>
        <v>54.3</v>
      </c>
      <c r="Q1090" s="11" t="s">
        <v>8323</v>
      </c>
      <c r="R1090" t="s">
        <v>8326</v>
      </c>
      <c r="S1090" s="14">
        <f>(((J1090/60)/60)/24)+DATE(1970,1,1)</f>
        <v>41931.682939814818</v>
      </c>
      <c r="T1090" s="14">
        <f>(((I1090/60)/60)/24)+DATE(1970,1,1)</f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>IFERROR(ROUND(E1091/L1091,2),0)</f>
        <v>71.34</v>
      </c>
      <c r="Q1091" s="11" t="s">
        <v>8313</v>
      </c>
      <c r="R1091" t="s">
        <v>8314</v>
      </c>
      <c r="S1091" s="14">
        <f>(((J1091/60)/60)/24)+DATE(1970,1,1)</f>
        <v>42388.575104166666</v>
      </c>
      <c r="T1091" s="14">
        <f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>IFERROR(ROUND(E1092/L1092,2),0)</f>
        <v>53.08</v>
      </c>
      <c r="Q1092" s="11" t="s">
        <v>8316</v>
      </c>
      <c r="R1092" t="s">
        <v>8317</v>
      </c>
      <c r="S1092" s="14">
        <f>(((J1092/60)/60)/24)+DATE(1970,1,1)</f>
        <v>42338.709108796291</v>
      </c>
      <c r="T1092" s="14">
        <f>(((I1092/60)/60)/24)+DATE(1970,1,1)</f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>IFERROR(ROUND(E1093/L1093,2),0)</f>
        <v>102.08</v>
      </c>
      <c r="Q1093" s="11" t="s">
        <v>8321</v>
      </c>
      <c r="R1093" t="s">
        <v>8343</v>
      </c>
      <c r="S1093" s="14">
        <f>(((J1093/60)/60)/24)+DATE(1970,1,1)</f>
        <v>42125.333182870367</v>
      </c>
      <c r="T1093" s="14">
        <f>(((I1093/60)/60)/24)+DATE(1970,1,1)</f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>IFERROR(ROUND(E1094/L1094,2),0)</f>
        <v>94.91</v>
      </c>
      <c r="Q1094" s="11" t="s">
        <v>8323</v>
      </c>
      <c r="R1094" t="s">
        <v>8335</v>
      </c>
      <c r="S1094" s="14">
        <f>(((J1094/60)/60)/24)+DATE(1970,1,1)</f>
        <v>42656.005173611105</v>
      </c>
      <c r="T1094" s="14">
        <f>(((I1094/60)/60)/24)+DATE(1970,1,1)</f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>IFERROR(ROUND(E1095/L1095,2),0)</f>
        <v>50.93</v>
      </c>
      <c r="Q1095" s="11" t="s">
        <v>8327</v>
      </c>
      <c r="R1095" t="s">
        <v>8331</v>
      </c>
      <c r="S1095" s="14">
        <f>(((J1095/60)/60)/24)+DATE(1970,1,1)</f>
        <v>41792.667361111111</v>
      </c>
      <c r="T1095" s="14">
        <f>(((I1095/60)/60)/24)+DATE(1970,1,1)</f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>IFERROR(ROUND(E1096/L1096,2),0)</f>
        <v>154.16999999999999</v>
      </c>
      <c r="Q1096" s="11" t="s">
        <v>8308</v>
      </c>
      <c r="R1096" t="s">
        <v>8309</v>
      </c>
      <c r="S1096" s="14">
        <f>(((J1096/60)/60)/24)+DATE(1970,1,1)</f>
        <v>42705.764513888891</v>
      </c>
      <c r="T1096" s="14">
        <f>(((I1096/60)/60)/24)+DATE(1970,1,1)</f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>IFERROR(ROUND(E1097/L1097,2),0)</f>
        <v>71.87</v>
      </c>
      <c r="Q1097" s="11" t="s">
        <v>8313</v>
      </c>
      <c r="R1097" t="s">
        <v>8314</v>
      </c>
      <c r="S1097" s="14">
        <f>(((J1097/60)/60)/24)+DATE(1970,1,1)</f>
        <v>42018.071550925932</v>
      </c>
      <c r="T1097" s="14">
        <f>(((I1097/60)/60)/24)+DATE(1970,1,1)</f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>IFERROR(ROUND(E1098/L1098,2),0)</f>
        <v>45.67</v>
      </c>
      <c r="Q1098" s="11" t="s">
        <v>8321</v>
      </c>
      <c r="R1098" t="s">
        <v>8322</v>
      </c>
      <c r="S1098" s="14">
        <f>(((J1098/60)/60)/24)+DATE(1970,1,1)</f>
        <v>40697.498449074075</v>
      </c>
      <c r="T1098" s="14">
        <f>(((I1098/60)/60)/24)+DATE(1970,1,1)</f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>IFERROR(ROUND(E1099/L1099,2),0)</f>
        <v>76.87</v>
      </c>
      <c r="Q1099" s="11" t="s">
        <v>8321</v>
      </c>
      <c r="R1099" t="s">
        <v>8332</v>
      </c>
      <c r="S1099" s="14">
        <f>(((J1099/60)/60)/24)+DATE(1970,1,1)</f>
        <v>41932.819525462961</v>
      </c>
      <c r="T1099" s="14">
        <f>(((I1099/60)/60)/24)+DATE(1970,1,1)</f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>IFERROR(ROUND(E1100/L1100,2),0)</f>
        <v>145.41</v>
      </c>
      <c r="Q1100" s="11" t="s">
        <v>8323</v>
      </c>
      <c r="R1100" t="s">
        <v>8335</v>
      </c>
      <c r="S1100" s="14">
        <f>(((J1100/60)/60)/24)+DATE(1970,1,1)</f>
        <v>42084.881539351853</v>
      </c>
      <c r="T1100" s="14">
        <f>(((I1100/60)/60)/24)+DATE(1970,1,1)</f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>IFERROR(ROUND(E1101/L1101,2),0)</f>
        <v>76.8</v>
      </c>
      <c r="Q1101" s="11" t="s">
        <v>8323</v>
      </c>
      <c r="R1101" t="s">
        <v>8326</v>
      </c>
      <c r="S1101" s="14">
        <f>(((J1101/60)/60)/24)+DATE(1970,1,1)</f>
        <v>42495.992800925931</v>
      </c>
      <c r="T1101" s="14">
        <f>(((I1101/60)/60)/24)+DATE(1970,1,1)</f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>IFERROR(ROUND(E1102/L1102,2),0)</f>
        <v>116.65</v>
      </c>
      <c r="Q1102" s="11" t="s">
        <v>8323</v>
      </c>
      <c r="R1102" t="s">
        <v>8326</v>
      </c>
      <c r="S1102" s="14">
        <f>(((J1102/60)/60)/24)+DATE(1970,1,1)</f>
        <v>42185.521087962959</v>
      </c>
      <c r="T1102" s="14">
        <f>(((I1102/60)/60)/24)+DATE(1970,1,1)</f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>IFERROR(ROUND(E1103/L1103,2),0)</f>
        <v>83.75</v>
      </c>
      <c r="Q1103" s="11" t="s">
        <v>8321</v>
      </c>
      <c r="R1103" t="s">
        <v>8332</v>
      </c>
      <c r="S1103" s="14">
        <f>(((J1103/60)/60)/24)+DATE(1970,1,1)</f>
        <v>42286.660891203705</v>
      </c>
      <c r="T1103" s="14">
        <f>(((I1103/60)/60)/24)+DATE(1970,1,1)</f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>IFERROR(ROUND(E1104/L1104,2),0)</f>
        <v>68.709999999999994</v>
      </c>
      <c r="Q1104" s="11" t="s">
        <v>8327</v>
      </c>
      <c r="R1104" t="s">
        <v>8331</v>
      </c>
      <c r="S1104" s="14">
        <f>(((J1104/60)/60)/24)+DATE(1970,1,1)</f>
        <v>42279.669768518521</v>
      </c>
      <c r="T1104" s="14">
        <f>(((I1104/60)/60)/24)+DATE(1970,1,1)</f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>IFERROR(ROUND(E1105/L1105,2),0)</f>
        <v>40.29</v>
      </c>
      <c r="Q1105" s="11" t="s">
        <v>8323</v>
      </c>
      <c r="R1105" t="s">
        <v>8326</v>
      </c>
      <c r="S1105" s="14">
        <f>(((J1105/60)/60)/24)+DATE(1970,1,1)</f>
        <v>41793.668761574074</v>
      </c>
      <c r="T1105" s="14">
        <f>(((I1105/60)/60)/24)+DATE(1970,1,1)</f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>IFERROR(ROUND(E1106/L1106,2),0)</f>
        <v>73.36</v>
      </c>
      <c r="Q1106" s="11" t="s">
        <v>8327</v>
      </c>
      <c r="R1106" t="s">
        <v>8331</v>
      </c>
      <c r="S1106" s="14">
        <f>(((J1106/60)/60)/24)+DATE(1970,1,1)</f>
        <v>42703.214409722219</v>
      </c>
      <c r="T1106" s="14">
        <f>(((I1106/60)/60)/24)+DATE(1970,1,1)</f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>IFERROR(ROUND(E1107/L1107,2),0)</f>
        <v>74.209999999999994</v>
      </c>
      <c r="Q1107" s="11" t="s">
        <v>8323</v>
      </c>
      <c r="R1107" t="s">
        <v>8326</v>
      </c>
      <c r="S1107" s="14">
        <f>(((J1107/60)/60)/24)+DATE(1970,1,1)</f>
        <v>41915.762835648151</v>
      </c>
      <c r="T1107" s="14">
        <f>(((I1107/60)/60)/24)+DATE(1970,1,1)</f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>IFERROR(ROUND(E1108/L1108,2),0)</f>
        <v>59.23</v>
      </c>
      <c r="Q1108" s="11" t="s">
        <v>8327</v>
      </c>
      <c r="R1108" t="s">
        <v>8331</v>
      </c>
      <c r="S1108" s="14">
        <f>(((J1108/60)/60)/24)+DATE(1970,1,1)</f>
        <v>41495.692627314813</v>
      </c>
      <c r="T1108" s="14">
        <f>(((I1108/60)/60)/24)+DATE(1970,1,1)</f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>IFERROR(ROUND(E1109/L1109,2),0)</f>
        <v>108.78</v>
      </c>
      <c r="Q1109" s="11" t="s">
        <v>8313</v>
      </c>
      <c r="R1109" t="s">
        <v>8314</v>
      </c>
      <c r="S1109" s="14">
        <f>(((J1109/60)/60)/24)+DATE(1970,1,1)</f>
        <v>42068.829039351855</v>
      </c>
      <c r="T1109" s="14">
        <f>(((I1109/60)/60)/24)+DATE(1970,1,1)</f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>IFERROR(ROUND(E1110/L1110,2),0)</f>
        <v>70.11</v>
      </c>
      <c r="Q1110" s="11" t="s">
        <v>8323</v>
      </c>
      <c r="R1110" t="s">
        <v>8324</v>
      </c>
      <c r="S1110" s="14">
        <f>(((J1110/60)/60)/24)+DATE(1970,1,1)</f>
        <v>41885.595138888886</v>
      </c>
      <c r="T1110" s="14">
        <f>(((I1110/60)/60)/24)+DATE(1970,1,1)</f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>IFERROR(ROUND(E1111/L1111,2),0)</f>
        <v>81.89</v>
      </c>
      <c r="Q1111" s="11" t="s">
        <v>8321</v>
      </c>
      <c r="R1111" t="s">
        <v>8322</v>
      </c>
      <c r="S1111" s="14">
        <f>(((J1111/60)/60)/24)+DATE(1970,1,1)</f>
        <v>40235.900358796294</v>
      </c>
      <c r="T1111" s="14">
        <f>(((I1111/60)/60)/24)+DATE(1970,1,1)</f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>IFERROR(ROUND(E1112/L1112,2),0)</f>
        <v>50.69</v>
      </c>
      <c r="Q1112" s="11" t="s">
        <v>8327</v>
      </c>
      <c r="R1112" t="s">
        <v>8328</v>
      </c>
      <c r="S1112" s="14">
        <f>(((J1112/60)/60)/24)+DATE(1970,1,1)</f>
        <v>41099.093865740739</v>
      </c>
      <c r="T1112" s="14">
        <f>(((I1112/60)/60)/24)+DATE(1970,1,1)</f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>IFERROR(ROUND(E1113/L1113,2),0)</f>
        <v>82.94</v>
      </c>
      <c r="Q1113" s="11" t="s">
        <v>8323</v>
      </c>
      <c r="R1113" t="s">
        <v>8324</v>
      </c>
      <c r="S1113" s="14">
        <f>(((J1113/60)/60)/24)+DATE(1970,1,1)</f>
        <v>41843.155729166669</v>
      </c>
      <c r="T1113" s="14">
        <f>(((I1113/60)/60)/24)+DATE(1970,1,1)</f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>IFERROR(ROUND(E1114/L1114,2),0)</f>
        <v>189.29</v>
      </c>
      <c r="Q1114" s="11" t="s">
        <v>8327</v>
      </c>
      <c r="R1114" t="s">
        <v>8331</v>
      </c>
      <c r="S1114" s="14">
        <f>(((J1114/60)/60)/24)+DATE(1970,1,1)</f>
        <v>40274.745127314818</v>
      </c>
      <c r="T1114" s="14">
        <f>(((I1114/60)/60)/24)+DATE(1970,1,1)</f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>IFERROR(ROUND(E1115/L1115,2),0)</f>
        <v>48.15</v>
      </c>
      <c r="Q1115" s="11" t="s">
        <v>8313</v>
      </c>
      <c r="R1115" t="s">
        <v>8314</v>
      </c>
      <c r="S1115" s="14">
        <f>(((J1115/60)/60)/24)+DATE(1970,1,1)</f>
        <v>42484.829062500001</v>
      </c>
      <c r="T1115" s="14">
        <f>(((I1115/60)/60)/24)+DATE(1970,1,1)</f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>IFERROR(ROUND(E1116/L1116,2),0)</f>
        <v>143.11000000000001</v>
      </c>
      <c r="Q1116" s="11" t="s">
        <v>8323</v>
      </c>
      <c r="R1116" t="s">
        <v>8326</v>
      </c>
      <c r="S1116" s="14">
        <f>(((J1116/60)/60)/24)+DATE(1970,1,1)</f>
        <v>41851.541585648149</v>
      </c>
      <c r="T1116" s="14">
        <f>(((I1116/60)/60)/24)+DATE(1970,1,1)</f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>IFERROR(ROUND(E1117/L1117,2),0)</f>
        <v>115.02</v>
      </c>
      <c r="Q1117" s="11" t="s">
        <v>8323</v>
      </c>
      <c r="R1117" t="s">
        <v>8326</v>
      </c>
      <c r="S1117" s="14">
        <f>(((J1117/60)/60)/24)+DATE(1970,1,1)</f>
        <v>42737.910138888896</v>
      </c>
      <c r="T1117" s="14">
        <f>(((I1117/60)/60)/24)+DATE(1970,1,1)</f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>IFERROR(ROUND(E1118/L1118,2),0)</f>
        <v>41.94</v>
      </c>
      <c r="Q1118" s="11" t="s">
        <v>8323</v>
      </c>
      <c r="R1118" t="s">
        <v>8326</v>
      </c>
      <c r="S1118" s="14">
        <f>(((J1118/60)/60)/24)+DATE(1970,1,1)</f>
        <v>41753.593275462961</v>
      </c>
      <c r="T1118" s="14">
        <f>(((I1118/60)/60)/24)+DATE(1970,1,1)</f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>IFERROR(ROUND(E1119/L1119,2),0)</f>
        <v>107.57</v>
      </c>
      <c r="Q1119" s="11" t="s">
        <v>8323</v>
      </c>
      <c r="R1119" t="s">
        <v>8326</v>
      </c>
      <c r="S1119" s="14">
        <f>(((J1119/60)/60)/24)+DATE(1970,1,1)</f>
        <v>42151.069606481484</v>
      </c>
      <c r="T1119" s="14">
        <f>(((I1119/60)/60)/24)+DATE(1970,1,1)</f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>IFERROR(ROUND(E1120/L1120,2),0)</f>
        <v>75.19</v>
      </c>
      <c r="Q1120" s="11" t="s">
        <v>8321</v>
      </c>
      <c r="R1120" t="s">
        <v>8322</v>
      </c>
      <c r="S1120" s="14">
        <f>(((J1120/60)/60)/24)+DATE(1970,1,1)</f>
        <v>40718.310659722221</v>
      </c>
      <c r="T1120" s="14">
        <f>(((I1120/60)/60)/24)+DATE(1970,1,1)</f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>IFERROR(ROUND(E1121/L1121,2),0)</f>
        <v>64.16</v>
      </c>
      <c r="Q1121" s="11" t="s">
        <v>8323</v>
      </c>
      <c r="R1121" t="s">
        <v>8326</v>
      </c>
      <c r="S1121" s="14">
        <f>(((J1121/60)/60)/24)+DATE(1970,1,1)</f>
        <v>41809.12300925926</v>
      </c>
      <c r="T1121" s="14">
        <f>(((I1121/60)/60)/24)+DATE(1970,1,1)</f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>IFERROR(ROUND(E1122/L1122,2),0)</f>
        <v>122.33</v>
      </c>
      <c r="Q1122" s="11" t="s">
        <v>8321</v>
      </c>
      <c r="R1122" t="s">
        <v>8343</v>
      </c>
      <c r="S1122" s="14">
        <f>(((J1122/60)/60)/24)+DATE(1970,1,1)</f>
        <v>42721.198877314819</v>
      </c>
      <c r="T1122" s="14">
        <f>(((I1122/60)/60)/24)+DATE(1970,1,1)</f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>IFERROR(ROUND(E1123/L1123,2),0)</f>
        <v>105.18</v>
      </c>
      <c r="Q1123" s="11" t="s">
        <v>8321</v>
      </c>
      <c r="R1123" t="s">
        <v>8322</v>
      </c>
      <c r="S1123" s="14">
        <f>(((J1123/60)/60)/24)+DATE(1970,1,1)</f>
        <v>42417.818078703705</v>
      </c>
      <c r="T1123" s="14">
        <f>(((I1123/60)/60)/24)+DATE(1970,1,1)</f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>IFERROR(ROUND(E1124/L1124,2),0)</f>
        <v>52.58</v>
      </c>
      <c r="Q1124" s="11" t="s">
        <v>8323</v>
      </c>
      <c r="R1124" t="s">
        <v>8326</v>
      </c>
      <c r="S1124" s="14">
        <f>(((J1124/60)/60)/24)+DATE(1970,1,1)</f>
        <v>42426.949988425928</v>
      </c>
      <c r="T1124" s="14">
        <f>(((I1124/60)/60)/24)+DATE(1970,1,1)</f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>IFERROR(ROUND(E1125/L1125,2),0)</f>
        <v>437.5</v>
      </c>
      <c r="Q1125" s="11" t="s">
        <v>8323</v>
      </c>
      <c r="R1125" t="s">
        <v>8326</v>
      </c>
      <c r="S1125" s="14">
        <f>(((J1125/60)/60)/24)+DATE(1970,1,1)</f>
        <v>42796.682476851856</v>
      </c>
      <c r="T1125" s="14">
        <f>(((I1125/60)/60)/24)+DATE(1970,1,1)</f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>IFERROR(ROUND(E1126/L1126,2),0)</f>
        <v>50.38</v>
      </c>
      <c r="Q1126" s="11" t="s">
        <v>8323</v>
      </c>
      <c r="R1126" t="s">
        <v>8326</v>
      </c>
      <c r="S1126" s="14">
        <f>(((J1126/60)/60)/24)+DATE(1970,1,1)</f>
        <v>42139.525567129633</v>
      </c>
      <c r="T1126" s="14">
        <f>(((I1126/60)/60)/24)+DATE(1970,1,1)</f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>IFERROR(ROUND(E1127/L1127,2),0)</f>
        <v>113.83</v>
      </c>
      <c r="Q1127" s="11" t="s">
        <v>8327</v>
      </c>
      <c r="R1127" t="s">
        <v>8338</v>
      </c>
      <c r="S1127" s="14">
        <f>(((J1127/60)/60)/24)+DATE(1970,1,1)</f>
        <v>41039.409456018519</v>
      </c>
      <c r="T1127" s="14">
        <f>(((I1127/60)/60)/24)+DATE(1970,1,1)</f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>IFERROR(ROUND(E1128/L1128,2),0)</f>
        <v>35.61</v>
      </c>
      <c r="Q1128" s="11" t="s">
        <v>8327</v>
      </c>
      <c r="R1128" t="s">
        <v>8328</v>
      </c>
      <c r="S1128" s="14">
        <f>(((J1128/60)/60)/24)+DATE(1970,1,1)</f>
        <v>40458.815625000003</v>
      </c>
      <c r="T1128" s="14">
        <f>(((I1128/60)/60)/24)+DATE(1970,1,1)</f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>IFERROR(ROUND(E1129/L1129,2),0)</f>
        <v>36.86</v>
      </c>
      <c r="Q1129" s="11" t="s">
        <v>8323</v>
      </c>
      <c r="R1129" t="s">
        <v>8326</v>
      </c>
      <c r="S1129" s="14">
        <f>(((J1129/60)/60)/24)+DATE(1970,1,1)</f>
        <v>42558.189432870371</v>
      </c>
      <c r="T1129" s="14">
        <f>(((I1129/60)/60)/24)+DATE(1970,1,1)</f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>IFERROR(ROUND(E1130/L1130,2),0)</f>
        <v>307.82</v>
      </c>
      <c r="Q1130" s="11" t="s">
        <v>8308</v>
      </c>
      <c r="R1130" t="s">
        <v>8315</v>
      </c>
      <c r="S1130" s="14">
        <f>(((J1130/60)/60)/24)+DATE(1970,1,1)</f>
        <v>42327.805659722217</v>
      </c>
      <c r="T1130" s="14">
        <f>(((I1130/60)/60)/24)+DATE(1970,1,1)</f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>IFERROR(ROUND(E1131/L1131,2),0)</f>
        <v>93.43</v>
      </c>
      <c r="Q1131" s="11" t="s">
        <v>8323</v>
      </c>
      <c r="R1131" t="s">
        <v>8326</v>
      </c>
      <c r="S1131" s="14">
        <f>(((J1131/60)/60)/24)+DATE(1970,1,1)</f>
        <v>42646.092812499999</v>
      </c>
      <c r="T1131" s="14">
        <f>(((I1131/60)/60)/24)+DATE(1970,1,1)</f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>
        <f>IFERROR(ROUND(E1132/L1132,2),0)</f>
        <v>43.55</v>
      </c>
      <c r="Q1132" s="11" t="s">
        <v>8311</v>
      </c>
      <c r="R1132" t="s">
        <v>8333</v>
      </c>
      <c r="S1132" s="14">
        <f>(((J1132/60)/60)/24)+DATE(1970,1,1)</f>
        <v>41111.185891203706</v>
      </c>
      <c r="T1132" s="14">
        <f>(((I1132/60)/60)/24)+DATE(1970,1,1)</f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>IFERROR(ROUND(E1133/L1133,2),0)</f>
        <v>80.400000000000006</v>
      </c>
      <c r="Q1133" s="11" t="s">
        <v>8323</v>
      </c>
      <c r="R1133" t="s">
        <v>8326</v>
      </c>
      <c r="S1133" s="14">
        <f>(((J1133/60)/60)/24)+DATE(1970,1,1)</f>
        <v>42248.697754629626</v>
      </c>
      <c r="T1133" s="14">
        <f>(((I1133/60)/60)/24)+DATE(1970,1,1)</f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>IFERROR(ROUND(E1134/L1134,2),0)</f>
        <v>64.47</v>
      </c>
      <c r="Q1134" s="11" t="s">
        <v>8327</v>
      </c>
      <c r="R1134" t="s">
        <v>8331</v>
      </c>
      <c r="S1134" s="14">
        <f>(((J1134/60)/60)/24)+DATE(1970,1,1)</f>
        <v>41067.74086805556</v>
      </c>
      <c r="T1134" s="14">
        <f>(((I1134/60)/60)/24)+DATE(1970,1,1)</f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>IFERROR(ROUND(E1135/L1135,2),0)</f>
        <v>50.69</v>
      </c>
      <c r="Q1135" s="11" t="s">
        <v>8323</v>
      </c>
      <c r="R1135" t="s">
        <v>8324</v>
      </c>
      <c r="S1135" s="14">
        <f>(((J1135/60)/60)/24)+DATE(1970,1,1)</f>
        <v>42660.618854166663</v>
      </c>
      <c r="T1135" s="14">
        <f>(((I1135/60)/60)/24)+DATE(1970,1,1)</f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>IFERROR(ROUND(E1136/L1136,2),0)</f>
        <v>50.2</v>
      </c>
      <c r="Q1136" s="11" t="s">
        <v>8323</v>
      </c>
      <c r="R1136" t="s">
        <v>8326</v>
      </c>
      <c r="S1136" s="14">
        <f>(((J1136/60)/60)/24)+DATE(1970,1,1)</f>
        <v>42648.546111111107</v>
      </c>
      <c r="T1136" s="14">
        <f>(((I1136/60)/60)/24)+DATE(1970,1,1)</f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>IFERROR(ROUND(E1137/L1137,2),0)</f>
        <v>65.97</v>
      </c>
      <c r="Q1137" s="11" t="s">
        <v>8327</v>
      </c>
      <c r="R1137" t="s">
        <v>8330</v>
      </c>
      <c r="S1137" s="14">
        <f>(((J1137/60)/60)/24)+DATE(1970,1,1)</f>
        <v>42796.071643518517</v>
      </c>
      <c r="T1137" s="14">
        <f>(((I1137/60)/60)/24)+DATE(1970,1,1)</f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>IFERROR(ROUND(E1138/L1138,2),0)</f>
        <v>66.7</v>
      </c>
      <c r="Q1138" s="11" t="s">
        <v>8311</v>
      </c>
      <c r="R1138" t="s">
        <v>8333</v>
      </c>
      <c r="S1138" s="14">
        <f>(((J1138/60)/60)/24)+DATE(1970,1,1)</f>
        <v>42334.013124999998</v>
      </c>
      <c r="T1138" s="14">
        <f>(((I1138/60)/60)/24)+DATE(1970,1,1)</f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>IFERROR(ROUND(E1139/L1139,2),0)</f>
        <v>64.2</v>
      </c>
      <c r="Q1139" s="11" t="s">
        <v>8321</v>
      </c>
      <c r="R1139" t="s">
        <v>8343</v>
      </c>
      <c r="S1139" s="14">
        <f>(((J1139/60)/60)/24)+DATE(1970,1,1)</f>
        <v>41718.043032407404</v>
      </c>
      <c r="T1139" s="14">
        <f>(((I1139/60)/60)/24)+DATE(1970,1,1)</f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>IFERROR(ROUND(E1140/L1140,2),0)</f>
        <v>1300</v>
      </c>
      <c r="Q1140" s="11" t="s">
        <v>8308</v>
      </c>
      <c r="R1140" t="s">
        <v>8310</v>
      </c>
      <c r="S1140" s="14">
        <f>(((J1140/60)/60)/24)+DATE(1970,1,1)</f>
        <v>42720.720057870371</v>
      </c>
      <c r="T1140" s="14">
        <f>(((I1140/60)/60)/24)+DATE(1970,1,1)</f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>IFERROR(ROUND(E1141/L1141,2),0)</f>
        <v>96.2</v>
      </c>
      <c r="Q1141" s="11" t="s">
        <v>8323</v>
      </c>
      <c r="R1141" t="s">
        <v>8326</v>
      </c>
      <c r="S1141" s="14">
        <f>(((J1141/60)/60)/24)+DATE(1970,1,1)</f>
        <v>42690.041435185187</v>
      </c>
      <c r="T1141" s="14">
        <f>(((I1141/60)/60)/24)+DATE(1970,1,1)</f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>IFERROR(ROUND(E1142/L1142,2),0)</f>
        <v>54.02</v>
      </c>
      <c r="Q1142" s="11" t="s">
        <v>8321</v>
      </c>
      <c r="R1142" t="s">
        <v>8322</v>
      </c>
      <c r="S1142" s="14">
        <f>(((J1142/60)/60)/24)+DATE(1970,1,1)</f>
        <v>41107.053067129629</v>
      </c>
      <c r="T1142" s="14">
        <f>(((I1142/60)/60)/24)+DATE(1970,1,1)</f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>IFERROR(ROUND(E1143/L1143,2),0)</f>
        <v>99.54</v>
      </c>
      <c r="Q1143" s="11" t="s">
        <v>8323</v>
      </c>
      <c r="R1143" t="s">
        <v>8335</v>
      </c>
      <c r="S1143" s="14">
        <f>(((J1143/60)/60)/24)+DATE(1970,1,1)</f>
        <v>42395.706435185188</v>
      </c>
      <c r="T1143" s="14">
        <f>(((I1143/60)/60)/24)+DATE(1970,1,1)</f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>IFERROR(ROUND(E1144/L1144,2),0)</f>
        <v>63.11</v>
      </c>
      <c r="Q1144" s="11" t="s">
        <v>8323</v>
      </c>
      <c r="R1144" t="s">
        <v>8326</v>
      </c>
      <c r="S1144" s="14">
        <f>(((J1144/60)/60)/24)+DATE(1970,1,1)</f>
        <v>41827.605057870373</v>
      </c>
      <c r="T1144" s="14">
        <f>(((I1144/60)/60)/24)+DATE(1970,1,1)</f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>IFERROR(ROUND(E1145/L1145,2),0)</f>
        <v>172.23</v>
      </c>
      <c r="Q1145" s="11" t="s">
        <v>8323</v>
      </c>
      <c r="R1145" t="s">
        <v>8335</v>
      </c>
      <c r="S1145" s="14">
        <f>(((J1145/60)/60)/24)+DATE(1970,1,1)</f>
        <v>42128.824074074073</v>
      </c>
      <c r="T1145" s="14">
        <f>(((I1145/60)/60)/24)+DATE(1970,1,1)</f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>IFERROR(ROUND(E1146/L1146,2),0)</f>
        <v>53.16</v>
      </c>
      <c r="Q1146" s="11" t="s">
        <v>8323</v>
      </c>
      <c r="R1146" t="s">
        <v>8324</v>
      </c>
      <c r="S1146" s="14">
        <f>(((J1146/60)/60)/24)+DATE(1970,1,1)</f>
        <v>42225.559675925921</v>
      </c>
      <c r="T1146" s="14">
        <f>(((I1146/60)/60)/24)+DATE(1970,1,1)</f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>IFERROR(ROUND(E1147/L1147,2),0)</f>
        <v>85.75</v>
      </c>
      <c r="Q1147" s="11" t="s">
        <v>8308</v>
      </c>
      <c r="R1147" t="s">
        <v>8340</v>
      </c>
      <c r="S1147" s="14">
        <f>(((J1147/60)/60)/24)+DATE(1970,1,1)</f>
        <v>41542.958449074074</v>
      </c>
      <c r="T1147" s="14">
        <f>(((I1147/60)/60)/24)+DATE(1970,1,1)</f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>IFERROR(ROUND(E1148/L1148,2),0)</f>
        <v>66.69</v>
      </c>
      <c r="Q1148" s="11" t="s">
        <v>8327</v>
      </c>
      <c r="R1148" t="s">
        <v>8331</v>
      </c>
      <c r="S1148" s="14">
        <f>(((J1148/60)/60)/24)+DATE(1970,1,1)</f>
        <v>41794.981122685182</v>
      </c>
      <c r="T1148" s="14">
        <f>(((I1148/60)/60)/24)+DATE(1970,1,1)</f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>IFERROR(ROUND(E1149/L1149,2),0)</f>
        <v>55.01</v>
      </c>
      <c r="Q1149" s="11" t="s">
        <v>8323</v>
      </c>
      <c r="R1149" t="s">
        <v>8326</v>
      </c>
      <c r="S1149" s="14">
        <f>(((J1149/60)/60)/24)+DATE(1970,1,1)</f>
        <v>42575.130057870367</v>
      </c>
      <c r="T1149" s="14">
        <f>(((I1149/60)/60)/24)+DATE(1970,1,1)</f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>IFERROR(ROUND(E1150/L1150,2),0)</f>
        <v>82.52</v>
      </c>
      <c r="Q1150" s="11" t="s">
        <v>8311</v>
      </c>
      <c r="R1150" t="s">
        <v>8333</v>
      </c>
      <c r="S1150" s="14">
        <f>(((J1150/60)/60)/24)+DATE(1970,1,1)</f>
        <v>41226.95721064815</v>
      </c>
      <c r="T1150" s="14">
        <f>(((I1150/60)/60)/24)+DATE(1970,1,1)</f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>IFERROR(ROUND(E1151/L1151,2),0)</f>
        <v>150.15</v>
      </c>
      <c r="Q1151" s="11" t="s">
        <v>8323</v>
      </c>
      <c r="R1151" t="s">
        <v>8326</v>
      </c>
      <c r="S1151" s="14">
        <f>(((J1151/60)/60)/24)+DATE(1970,1,1)</f>
        <v>42318.702094907407</v>
      </c>
      <c r="T1151" s="14">
        <f>(((I1151/60)/60)/24)+DATE(1970,1,1)</f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>IFERROR(ROUND(E1152/L1152,2),0)</f>
        <v>86.49</v>
      </c>
      <c r="Q1152" s="11" t="s">
        <v>8323</v>
      </c>
      <c r="R1152" t="s">
        <v>8324</v>
      </c>
      <c r="S1152" s="14">
        <f>(((J1152/60)/60)/24)+DATE(1970,1,1)</f>
        <v>42381.686840277776</v>
      </c>
      <c r="T1152" s="14">
        <f>(((I1152/60)/60)/24)+DATE(1970,1,1)</f>
        <v>42411.686840277776</v>
      </c>
    </row>
    <row r="1153" spans="1:20" ht="45" hidden="1" x14ac:dyDescent="0.25">
      <c r="A1153">
        <v>3589</v>
      </c>
      <c r="B1153" s="3" t="s">
        <v>3588</v>
      </c>
      <c r="C1153" s="3" t="s">
        <v>7699</v>
      </c>
      <c r="D1153" s="8">
        <v>4000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>ROUND(E1153/D1153*100,0)</f>
        <v>128</v>
      </c>
      <c r="P1153">
        <f>IFERROR(ROUND(E1153/L1153,2),0)</f>
        <v>82.26</v>
      </c>
      <c r="Q1153" s="11" t="s">
        <v>8323</v>
      </c>
      <c r="R1153" t="s">
        <v>8326</v>
      </c>
      <c r="S1153" s="14">
        <f>(((J1153/60)/60)/24)+DATE(1970,1,1)</f>
        <v>42125.647534722222</v>
      </c>
      <c r="T1153" s="14">
        <f>(((I1153/60)/60)/24)+DATE(1970,1,1)</f>
        <v>42150.647534722222</v>
      </c>
    </row>
    <row r="1154" spans="1:20" ht="60" hidden="1" x14ac:dyDescent="0.25">
      <c r="A1154">
        <v>2974</v>
      </c>
      <c r="B1154" s="3" t="s">
        <v>2974</v>
      </c>
      <c r="C1154" s="3" t="s">
        <v>7084</v>
      </c>
      <c r="D1154" s="8">
        <v>5000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>ROUND(E1154/D1154*100,0)</f>
        <v>102</v>
      </c>
      <c r="P1154">
        <f>IFERROR(ROUND(E1154/L1154,2),0)</f>
        <v>58.62</v>
      </c>
      <c r="Q1154" s="11" t="s">
        <v>8323</v>
      </c>
      <c r="R1154" t="s">
        <v>8326</v>
      </c>
      <c r="S1154" s="14">
        <f>(((J1154/60)/60)/24)+DATE(1970,1,1)</f>
        <v>41880.061006944445</v>
      </c>
      <c r="T1154" s="14">
        <f>(((I1154/60)/60)/24)+DATE(1970,1,1)</f>
        <v>41908.065972222219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>IFERROR(ROUND(E1155/L1155,2),0)</f>
        <v>51.47</v>
      </c>
      <c r="Q1155" s="11" t="s">
        <v>8311</v>
      </c>
      <c r="R1155" t="s">
        <v>8333</v>
      </c>
      <c r="S1155" s="14">
        <f>(((J1155/60)/60)/24)+DATE(1970,1,1)</f>
        <v>41789.330312500002</v>
      </c>
      <c r="T1155" s="14">
        <f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>IFERROR(ROUND(E1156/L1156,2),0)</f>
        <v>28.1</v>
      </c>
      <c r="Q1156" s="11" t="s">
        <v>8316</v>
      </c>
      <c r="R1156" t="s">
        <v>8317</v>
      </c>
      <c r="S1156" s="14">
        <f>(((J1156/60)/60)/24)+DATE(1970,1,1)</f>
        <v>41926.585162037038</v>
      </c>
      <c r="T1156" s="14">
        <f>(((I1156/60)/60)/24)+DATE(1970,1,1)</f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>IFERROR(ROUND(E1157/L1157,2),0)</f>
        <v>80.73</v>
      </c>
      <c r="Q1157" s="11" t="s">
        <v>8323</v>
      </c>
      <c r="R1157" t="s">
        <v>8326</v>
      </c>
      <c r="S1157" s="14">
        <f>(((J1157/60)/60)/24)+DATE(1970,1,1)</f>
        <v>41799.685902777775</v>
      </c>
      <c r="T1157" s="14">
        <f>(((I1157/60)/60)/24)+DATE(1970,1,1)</f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>IFERROR(ROUND(E1158/L1158,2),0)</f>
        <v>51.31</v>
      </c>
      <c r="Q1158" s="11" t="s">
        <v>8327</v>
      </c>
      <c r="R1158" t="s">
        <v>8328</v>
      </c>
      <c r="S1158" s="14">
        <f>(((J1158/60)/60)/24)+DATE(1970,1,1)</f>
        <v>41951.788807870369</v>
      </c>
      <c r="T1158" s="14">
        <f>(((I1158/60)/60)/24)+DATE(1970,1,1)</f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>IFERROR(ROUND(E1159/L1159,2),0)</f>
        <v>101.56</v>
      </c>
      <c r="Q1159" s="11" t="s">
        <v>8308</v>
      </c>
      <c r="R1159" t="s">
        <v>8309</v>
      </c>
      <c r="S1159" s="14">
        <f>(((J1159/60)/60)/24)+DATE(1970,1,1)</f>
        <v>42289.957175925927</v>
      </c>
      <c r="T1159" s="14">
        <f>(((I1159/60)/60)/24)+DATE(1970,1,1)</f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>IFERROR(ROUND(E1160/L1160,2),0)</f>
        <v>36.47</v>
      </c>
      <c r="Q1160" s="11" t="s">
        <v>8323</v>
      </c>
      <c r="R1160" t="s">
        <v>8326</v>
      </c>
      <c r="S1160" s="14">
        <f>(((J1160/60)/60)/24)+DATE(1970,1,1)</f>
        <v>42201.675011574072</v>
      </c>
      <c r="T1160" s="14">
        <f>(((I1160/60)/60)/24)+DATE(1970,1,1)</f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>IFERROR(ROUND(E1161/L1161,2),0)</f>
        <v>110.22</v>
      </c>
      <c r="Q1161" s="11" t="s">
        <v>8323</v>
      </c>
      <c r="R1161" t="s">
        <v>8326</v>
      </c>
      <c r="S1161" s="14">
        <f>(((J1161/60)/60)/24)+DATE(1970,1,1)</f>
        <v>41993.824340277773</v>
      </c>
      <c r="T1161" s="14">
        <f>(((I1161/60)/60)/24)+DATE(1970,1,1)</f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>IFERROR(ROUND(E1162/L1162,2),0)</f>
        <v>53.89</v>
      </c>
      <c r="Q1162" s="11" t="s">
        <v>8327</v>
      </c>
      <c r="R1162" t="s">
        <v>8336</v>
      </c>
      <c r="S1162" s="14">
        <f>(((J1162/60)/60)/24)+DATE(1970,1,1)</f>
        <v>41923.838692129626</v>
      </c>
      <c r="T1162" s="14">
        <f>(((I1162/60)/60)/24)+DATE(1970,1,1)</f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>IFERROR(ROUND(E1163/L1163,2),0)</f>
        <v>23.96</v>
      </c>
      <c r="Q1163" s="11" t="s">
        <v>8327</v>
      </c>
      <c r="R1163" t="s">
        <v>8329</v>
      </c>
      <c r="S1163" s="14">
        <f>(((J1163/60)/60)/24)+DATE(1970,1,1)</f>
        <v>41249.448958333334</v>
      </c>
      <c r="T1163" s="14">
        <f>(((I1163/60)/60)/24)+DATE(1970,1,1)</f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>IFERROR(ROUND(E1164/L1164,2),0)</f>
        <v>93.61</v>
      </c>
      <c r="Q1164" s="11" t="s">
        <v>8323</v>
      </c>
      <c r="R1164" t="s">
        <v>8326</v>
      </c>
      <c r="S1164" s="14">
        <f>(((J1164/60)/60)/24)+DATE(1970,1,1)</f>
        <v>41806.395428240743</v>
      </c>
      <c r="T1164" s="14">
        <f>(((I1164/60)/60)/24)+DATE(1970,1,1)</f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>IFERROR(ROUND(E1165/L1165,2),0)</f>
        <v>87.1</v>
      </c>
      <c r="Q1165" s="11" t="s">
        <v>8327</v>
      </c>
      <c r="R1165" t="s">
        <v>8331</v>
      </c>
      <c r="S1165" s="14">
        <f>(((J1165/60)/60)/24)+DATE(1970,1,1)</f>
        <v>41813.766099537039</v>
      </c>
      <c r="T1165" s="14">
        <f>(((I1165/60)/60)/24)+DATE(1970,1,1)</f>
        <v>41844.766099537039</v>
      </c>
    </row>
    <row r="1166" spans="1:20" ht="60" hidden="1" x14ac:dyDescent="0.25">
      <c r="A1166">
        <v>2053</v>
      </c>
      <c r="B1166" s="3" t="s">
        <v>2054</v>
      </c>
      <c r="C1166" s="3" t="s">
        <v>6163</v>
      </c>
      <c r="D1166" s="8">
        <v>5000</v>
      </c>
      <c r="E1166" s="6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>ROUND(E1166/D1166*100,0)</f>
        <v>101</v>
      </c>
      <c r="P1166">
        <f>IFERROR(ROUND(E1166/L1166,2),0)</f>
        <v>41.74</v>
      </c>
      <c r="Q1166" s="11" t="s">
        <v>8308</v>
      </c>
      <c r="R1166" t="s">
        <v>8309</v>
      </c>
      <c r="S1166" s="14">
        <f>(((J1166/60)/60)/24)+DATE(1970,1,1)</f>
        <v>42303.617488425924</v>
      </c>
      <c r="T1166" s="14">
        <f>(((I1166/60)/60)/24)+DATE(1970,1,1)</f>
        <v>42333.659155092595</v>
      </c>
    </row>
    <row r="1167" spans="1:20" ht="45" hidden="1" x14ac:dyDescent="0.25">
      <c r="A1167">
        <v>1066</v>
      </c>
      <c r="B1167" s="3" t="s">
        <v>1067</v>
      </c>
      <c r="C1167" s="3" t="s">
        <v>5176</v>
      </c>
      <c r="D1167" s="8">
        <v>150000</v>
      </c>
      <c r="E1167" s="6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>ROUND(E1167/D1167*100,0)</f>
        <v>3</v>
      </c>
      <c r="P1167">
        <f>IFERROR(ROUND(E1167/L1167,2),0)</f>
        <v>34.130000000000003</v>
      </c>
      <c r="Q1167" s="11" t="s">
        <v>8316</v>
      </c>
      <c r="R1167" t="s">
        <v>8334</v>
      </c>
      <c r="S1167" s="14">
        <f>(((J1167/60)/60)/24)+DATE(1970,1,1)</f>
        <v>41445.962754629632</v>
      </c>
      <c r="T1167" s="14">
        <f>(((I1167/60)/60)/24)+DATE(1970,1,1)</f>
        <v>41490.962754629632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>IFERROR(ROUND(E1168/L1168,2),0)</f>
        <v>55.5</v>
      </c>
      <c r="Q1168" s="11" t="s">
        <v>8323</v>
      </c>
      <c r="R1168" t="s">
        <v>8335</v>
      </c>
      <c r="S1168" s="14">
        <f>(((J1168/60)/60)/24)+DATE(1970,1,1)</f>
        <v>41739.525300925925</v>
      </c>
      <c r="T1168" s="14">
        <f>(((I1168/60)/60)/24)+DATE(1970,1,1)</f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>IFERROR(ROUND(E1169/L1169,2),0)</f>
        <v>53.72</v>
      </c>
      <c r="Q1169" s="11" t="s">
        <v>8323</v>
      </c>
      <c r="R1169" t="s">
        <v>8326</v>
      </c>
      <c r="S1169" s="14">
        <f>(((J1169/60)/60)/24)+DATE(1970,1,1)</f>
        <v>41829.795729166668</v>
      </c>
      <c r="T1169" s="14">
        <f>(((I1169/60)/60)/24)+DATE(1970,1,1)</f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>IFERROR(ROUND(E1170/L1170,2),0)</f>
        <v>109.71</v>
      </c>
      <c r="Q1170" s="11" t="s">
        <v>8327</v>
      </c>
      <c r="R1170" t="s">
        <v>8331</v>
      </c>
      <c r="S1170" s="14">
        <f>(((J1170/60)/60)/24)+DATE(1970,1,1)</f>
        <v>41524.056921296295</v>
      </c>
      <c r="T1170" s="14">
        <f>(((I1170/60)/60)/24)+DATE(1970,1,1)</f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>IFERROR(ROUND(E1171/L1171,2),0)</f>
        <v>84.08</v>
      </c>
      <c r="Q1171" s="11" t="s">
        <v>8327</v>
      </c>
      <c r="R1171" t="s">
        <v>8341</v>
      </c>
      <c r="S1171" s="14">
        <f>(((J1171/60)/60)/24)+DATE(1970,1,1)</f>
        <v>41107.849143518521</v>
      </c>
      <c r="T1171" s="14">
        <f>(((I1171/60)/60)/24)+DATE(1970,1,1)</f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>IFERROR(ROUND(E1172/L1172,2),0)</f>
        <v>88.44</v>
      </c>
      <c r="Q1172" s="11" t="s">
        <v>8327</v>
      </c>
      <c r="R1172" t="s">
        <v>8341</v>
      </c>
      <c r="S1172" s="14">
        <f>(((J1172/60)/60)/24)+DATE(1970,1,1)</f>
        <v>41068.520474537036</v>
      </c>
      <c r="T1172" s="14">
        <f>(((I1172/60)/60)/24)+DATE(1970,1,1)</f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>IFERROR(ROUND(E1173/L1173,2),0)</f>
        <v>114.55</v>
      </c>
      <c r="Q1173" s="11" t="s">
        <v>8323</v>
      </c>
      <c r="R1173" t="s">
        <v>8326</v>
      </c>
      <c r="S1173" s="14">
        <f>(((J1173/60)/60)/24)+DATE(1970,1,1)</f>
        <v>41927.936157407406</v>
      </c>
      <c r="T1173" s="14">
        <f>(((I1173/60)/60)/24)+DATE(1970,1,1)</f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>IFERROR(ROUND(E1174/L1174,2),0)</f>
        <v>25.69</v>
      </c>
      <c r="Q1174" s="11" t="s">
        <v>8323</v>
      </c>
      <c r="R1174" t="s">
        <v>8326</v>
      </c>
      <c r="S1174" s="14">
        <f>(((J1174/60)/60)/24)+DATE(1970,1,1)</f>
        <v>41827.909942129627</v>
      </c>
      <c r="T1174" s="14">
        <f>(((I1174/60)/60)/24)+DATE(1970,1,1)</f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>IFERROR(ROUND(E1175/L1175,2),0)</f>
        <v>186.11</v>
      </c>
      <c r="Q1175" s="11" t="s">
        <v>8321</v>
      </c>
      <c r="R1175" t="s">
        <v>8343</v>
      </c>
      <c r="S1175" s="14">
        <f>(((J1175/60)/60)/24)+DATE(1970,1,1)</f>
        <v>40987.776631944449</v>
      </c>
      <c r="T1175" s="14">
        <f>(((I1175/60)/60)/24)+DATE(1970,1,1)</f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>IFERROR(ROUND(E1176/L1176,2),0)</f>
        <v>122.54</v>
      </c>
      <c r="Q1176" s="11" t="s">
        <v>8323</v>
      </c>
      <c r="R1176" t="s">
        <v>8326</v>
      </c>
      <c r="S1176" s="14">
        <f>(((J1176/60)/60)/24)+DATE(1970,1,1)</f>
        <v>41982.688611111109</v>
      </c>
      <c r="T1176" s="14">
        <f>(((I1176/60)/60)/24)+DATE(1970,1,1)</f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>IFERROR(ROUND(E1177/L1177,2),0)</f>
        <v>79.62</v>
      </c>
      <c r="Q1177" s="11" t="s">
        <v>8323</v>
      </c>
      <c r="R1177" t="s">
        <v>8326</v>
      </c>
      <c r="S1177" s="14">
        <f>(((J1177/60)/60)/24)+DATE(1970,1,1)</f>
        <v>41827.674143518518</v>
      </c>
      <c r="T1177" s="14">
        <f>(((I1177/60)/60)/24)+DATE(1970,1,1)</f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>IFERROR(ROUND(E1178/L1178,2),0)</f>
        <v>200.49</v>
      </c>
      <c r="Q1178" s="11" t="s">
        <v>8323</v>
      </c>
      <c r="R1178" t="s">
        <v>8326</v>
      </c>
      <c r="S1178" s="14">
        <f>(((J1178/60)/60)/24)+DATE(1970,1,1)</f>
        <v>41787.218229166669</v>
      </c>
      <c r="T1178" s="14">
        <f>(((I1178/60)/60)/24)+DATE(1970,1,1)</f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>IFERROR(ROUND(E1179/L1179,2),0)</f>
        <v>178.93</v>
      </c>
      <c r="Q1179" s="11" t="s">
        <v>8308</v>
      </c>
      <c r="R1179" t="s">
        <v>8310</v>
      </c>
      <c r="S1179" s="14">
        <f>(((J1179/60)/60)/24)+DATE(1970,1,1)</f>
        <v>42632.373414351852</v>
      </c>
      <c r="T1179" s="14">
        <f>(((I1179/60)/60)/24)+DATE(1970,1,1)</f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>IFERROR(ROUND(E1180/L1180,2),0)</f>
        <v>68.53</v>
      </c>
      <c r="Q1180" s="11" t="s">
        <v>8323</v>
      </c>
      <c r="R1180" t="s">
        <v>8326</v>
      </c>
      <c r="S1180" s="14">
        <f>(((J1180/60)/60)/24)+DATE(1970,1,1)</f>
        <v>41902.333726851852</v>
      </c>
      <c r="T1180" s="14">
        <f>(((I1180/60)/60)/24)+DATE(1970,1,1)</f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>IFERROR(ROUND(E1181/L1181,2),0)</f>
        <v>178.61</v>
      </c>
      <c r="Q1181" s="11" t="s">
        <v>8327</v>
      </c>
      <c r="R1181" t="s">
        <v>8331</v>
      </c>
      <c r="S1181" s="14">
        <f>(((J1181/60)/60)/24)+DATE(1970,1,1)</f>
        <v>40996.667199074072</v>
      </c>
      <c r="T1181" s="14">
        <f>(((I1181/60)/60)/24)+DATE(1970,1,1)</f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>IFERROR(ROUND(E1182/L1182,2),0)</f>
        <v>131.58000000000001</v>
      </c>
      <c r="Q1182" s="11" t="s">
        <v>8327</v>
      </c>
      <c r="R1182" t="s">
        <v>8328</v>
      </c>
      <c r="S1182" s="14">
        <f>(((J1182/60)/60)/24)+DATE(1970,1,1)</f>
        <v>40417.011296296296</v>
      </c>
      <c r="T1182" s="14">
        <f>(((I1182/60)/60)/24)+DATE(1970,1,1)</f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>IFERROR(ROUND(E1183/L1183,2),0)</f>
        <v>192.31</v>
      </c>
      <c r="Q1183" s="11" t="s">
        <v>8321</v>
      </c>
      <c r="R1183" t="s">
        <v>8343</v>
      </c>
      <c r="S1183" s="14">
        <f>(((J1183/60)/60)/24)+DATE(1970,1,1)</f>
        <v>41197.753310185188</v>
      </c>
      <c r="T1183" s="14">
        <f>(((I1183/60)/60)/24)+DATE(1970,1,1)</f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>IFERROR(ROUND(E1184/L1184,2),0)</f>
        <v>100</v>
      </c>
      <c r="Q1184" s="11" t="s">
        <v>8321</v>
      </c>
      <c r="R1184" t="s">
        <v>8322</v>
      </c>
      <c r="S1184" s="14">
        <f>(((J1184/60)/60)/24)+DATE(1970,1,1)</f>
        <v>40343.084421296298</v>
      </c>
      <c r="T1184" s="14">
        <f>(((I1184/60)/60)/24)+DATE(1970,1,1)</f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>IFERROR(ROUND(E1185/L1185,2),0)</f>
        <v>185.19</v>
      </c>
      <c r="Q1185" s="11" t="s">
        <v>8327</v>
      </c>
      <c r="R1185" t="s">
        <v>8341</v>
      </c>
      <c r="S1185" s="14">
        <f>(((J1185/60)/60)/24)+DATE(1970,1,1)</f>
        <v>42460.573611111111</v>
      </c>
      <c r="T1185" s="14">
        <f>(((I1185/60)/60)/24)+DATE(1970,1,1)</f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>IFERROR(ROUND(E1186/L1186,2),0)</f>
        <v>64.94</v>
      </c>
      <c r="Q1186" s="11" t="s">
        <v>8323</v>
      </c>
      <c r="R1186" t="s">
        <v>8335</v>
      </c>
      <c r="S1186" s="14">
        <f>(((J1186/60)/60)/24)+DATE(1970,1,1)</f>
        <v>42065.750300925924</v>
      </c>
      <c r="T1186" s="14">
        <f>(((I1186/60)/60)/24)+DATE(1970,1,1)</f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>IFERROR(ROUND(E1187/L1187,2),0)</f>
        <v>178.57</v>
      </c>
      <c r="Q1187" s="11" t="s">
        <v>8323</v>
      </c>
      <c r="R1187" t="s">
        <v>8326</v>
      </c>
      <c r="S1187" s="14">
        <f>(((J1187/60)/60)/24)+DATE(1970,1,1)</f>
        <v>41944.527627314819</v>
      </c>
      <c r="T1187" s="14">
        <f>(((I1187/60)/60)/24)+DATE(1970,1,1)</f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>IFERROR(ROUND(E1188/L1188,2),0)</f>
        <v>65.16</v>
      </c>
      <c r="Q1188" s="11" t="s">
        <v>8327</v>
      </c>
      <c r="R1188" t="s">
        <v>8329</v>
      </c>
      <c r="S1188" s="14">
        <f>(((J1188/60)/60)/24)+DATE(1970,1,1)</f>
        <v>42016.641435185185</v>
      </c>
      <c r="T1188" s="14">
        <f>(((I1188/60)/60)/24)+DATE(1970,1,1)</f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>IFERROR(ROUND(E1189/L1189,2),0)</f>
        <v>308.75</v>
      </c>
      <c r="Q1189" s="11" t="s">
        <v>8308</v>
      </c>
      <c r="R1189" t="s">
        <v>8310</v>
      </c>
      <c r="S1189" s="14">
        <f>(((J1189/60)/60)/24)+DATE(1970,1,1)</f>
        <v>42313.936365740738</v>
      </c>
      <c r="T1189" s="14">
        <f>(((I1189/60)/60)/24)+DATE(1970,1,1)</f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>IFERROR(ROUND(E1190/L1190,2),0)</f>
        <v>129.97</v>
      </c>
      <c r="Q1190" s="11" t="s">
        <v>8308</v>
      </c>
      <c r="R1190" t="s">
        <v>8318</v>
      </c>
      <c r="S1190" s="14">
        <f>(((J1190/60)/60)/24)+DATE(1970,1,1)</f>
        <v>41905.429155092592</v>
      </c>
      <c r="T1190" s="14">
        <f>(((I1190/60)/60)/24)+DATE(1970,1,1)</f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>IFERROR(ROUND(E1191/L1191,2),0)</f>
        <v>94.9</v>
      </c>
      <c r="Q1191" s="11" t="s">
        <v>8323</v>
      </c>
      <c r="R1191" t="s">
        <v>8335</v>
      </c>
      <c r="S1191" s="14">
        <f>(((J1191/60)/60)/24)+DATE(1970,1,1)</f>
        <v>41865.882928240739</v>
      </c>
      <c r="T1191" s="14">
        <f>(((I1191/60)/60)/24)+DATE(1970,1,1)</f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>IFERROR(ROUND(E1192/L1192,2),0)</f>
        <v>54.67</v>
      </c>
      <c r="Q1192" s="11" t="s">
        <v>8308</v>
      </c>
      <c r="R1192" t="s">
        <v>8310</v>
      </c>
      <c r="S1192" s="14">
        <f>(((J1192/60)/60)/24)+DATE(1970,1,1)</f>
        <v>42626.633703703701</v>
      </c>
      <c r="T1192" s="14">
        <f>(((I1192/60)/60)/24)+DATE(1970,1,1)</f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>IFERROR(ROUND(E1193/L1193,2),0)</f>
        <v>39.57</v>
      </c>
      <c r="Q1193" s="11" t="s">
        <v>8321</v>
      </c>
      <c r="R1193" t="s">
        <v>8339</v>
      </c>
      <c r="S1193" s="14">
        <f>(((J1193/60)/60)/24)+DATE(1970,1,1)</f>
        <v>41757.975011574075</v>
      </c>
      <c r="T1193" s="14">
        <f>(((I1193/60)/60)/24)+DATE(1970,1,1)</f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>IFERROR(ROUND(E1194/L1194,2),0)</f>
        <v>148.47999999999999</v>
      </c>
      <c r="Q1194" s="11" t="s">
        <v>8323</v>
      </c>
      <c r="R1194" t="s">
        <v>8326</v>
      </c>
      <c r="S1194" s="14">
        <f>(((J1194/60)/60)/24)+DATE(1970,1,1)</f>
        <v>42062.834444444445</v>
      </c>
      <c r="T1194" s="14">
        <f>(((I1194/60)/60)/24)+DATE(1970,1,1)</f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>IFERROR(ROUND(E1195/L1195,2),0)</f>
        <v>40.75</v>
      </c>
      <c r="Q1195" s="11" t="s">
        <v>8327</v>
      </c>
      <c r="R1195" t="s">
        <v>8329</v>
      </c>
      <c r="S1195" s="14">
        <f>(((J1195/60)/60)/24)+DATE(1970,1,1)</f>
        <v>41716.785011574073</v>
      </c>
      <c r="T1195" s="14">
        <f>(((I1195/60)/60)/24)+DATE(1970,1,1)</f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>IFERROR(ROUND(E1196/L1196,2),0)</f>
        <v>88.8</v>
      </c>
      <c r="Q1196" s="11" t="s">
        <v>8321</v>
      </c>
      <c r="R1196" t="s">
        <v>8339</v>
      </c>
      <c r="S1196" s="14">
        <f>(((J1196/60)/60)/24)+DATE(1970,1,1)</f>
        <v>41904.407812500001</v>
      </c>
      <c r="T1196" s="14">
        <f>(((I1196/60)/60)/24)+DATE(1970,1,1)</f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>IFERROR(ROUND(E1197/L1197,2),0)</f>
        <v>64.75</v>
      </c>
      <c r="Q1197" s="11" t="s">
        <v>8316</v>
      </c>
      <c r="R1197" t="s">
        <v>8317</v>
      </c>
      <c r="S1197" s="14">
        <f>(((J1197/60)/60)/24)+DATE(1970,1,1)</f>
        <v>41614.651493055557</v>
      </c>
      <c r="T1197" s="14">
        <f>(((I1197/60)/60)/24)+DATE(1970,1,1)</f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>IFERROR(ROUND(E1198/L1198,2),0)</f>
        <v>44.94</v>
      </c>
      <c r="Q1198" s="11" t="s">
        <v>8313</v>
      </c>
      <c r="R1198" t="s">
        <v>8314</v>
      </c>
      <c r="S1198" s="14">
        <f>(((J1198/60)/60)/24)+DATE(1970,1,1)</f>
        <v>41897.134895833333</v>
      </c>
      <c r="T1198" s="14">
        <f>(((I1198/60)/60)/24)+DATE(1970,1,1)</f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>IFERROR(ROUND(E1199/L1199,2),0)</f>
        <v>74.25</v>
      </c>
      <c r="Q1199" s="11" t="s">
        <v>8327</v>
      </c>
      <c r="R1199" t="s">
        <v>8331</v>
      </c>
      <c r="S1199" s="14">
        <f>(((J1199/60)/60)/24)+DATE(1970,1,1)</f>
        <v>42526.874236111107</v>
      </c>
      <c r="T1199" s="14">
        <f>(((I1199/60)/60)/24)+DATE(1970,1,1)</f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>IFERROR(ROUND(E1200/L1200,2),0)</f>
        <v>34.17</v>
      </c>
      <c r="Q1200" s="11" t="s">
        <v>8327</v>
      </c>
      <c r="R1200" t="s">
        <v>8331</v>
      </c>
      <c r="S1200" s="14">
        <f>(((J1200/60)/60)/24)+DATE(1970,1,1)</f>
        <v>41543.988067129627</v>
      </c>
      <c r="T1200" s="14">
        <f>(((I1200/60)/60)/24)+DATE(1970,1,1)</f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>IFERROR(ROUND(E1201/L1201,2),0)</f>
        <v>24.76</v>
      </c>
      <c r="Q1201" s="11" t="s">
        <v>8316</v>
      </c>
      <c r="R1201" t="s">
        <v>8317</v>
      </c>
      <c r="S1201" s="14">
        <f>(((J1201/60)/60)/24)+DATE(1970,1,1)</f>
        <v>42469.874907407408</v>
      </c>
      <c r="T1201" s="14">
        <f>(((I1201/60)/60)/24)+DATE(1970,1,1)</f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>IFERROR(ROUND(E1202/L1202,2),0)</f>
        <v>28.58</v>
      </c>
      <c r="Q1202" s="11" t="s">
        <v>8321</v>
      </c>
      <c r="R1202" t="s">
        <v>8322</v>
      </c>
      <c r="S1202" s="14">
        <f>(((J1202/60)/60)/24)+DATE(1970,1,1)</f>
        <v>40526.36917824074</v>
      </c>
      <c r="T1202" s="14">
        <f>(((I1202/60)/60)/24)+DATE(1970,1,1)</f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>IFERROR(ROUND(E1203/L1203,2),0)</f>
        <v>41.7</v>
      </c>
      <c r="Q1203" s="11" t="s">
        <v>8327</v>
      </c>
      <c r="R1203" t="s">
        <v>8336</v>
      </c>
      <c r="S1203" s="14">
        <f>(((J1203/60)/60)/24)+DATE(1970,1,1)</f>
        <v>42051.148888888885</v>
      </c>
      <c r="T1203" s="14">
        <f>(((I1203/60)/60)/24)+DATE(1970,1,1)</f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>IFERROR(ROUND(E1204/L1204,2),0)</f>
        <v>77.34</v>
      </c>
      <c r="Q1204" s="11" t="s">
        <v>8323</v>
      </c>
      <c r="R1204" t="s">
        <v>8326</v>
      </c>
      <c r="S1204" s="14">
        <f>(((J1204/60)/60)/24)+DATE(1970,1,1)</f>
        <v>41375.702210648145</v>
      </c>
      <c r="T1204" s="14">
        <f>(((I1204/60)/60)/24)+DATE(1970,1,1)</f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>IFERROR(ROUND(E1205/L1205,2),0)</f>
        <v>159.47</v>
      </c>
      <c r="Q1205" s="11" t="s">
        <v>8323</v>
      </c>
      <c r="R1205" t="s">
        <v>8326</v>
      </c>
      <c r="S1205" s="14">
        <f>(((J1205/60)/60)/24)+DATE(1970,1,1)</f>
        <v>42089.412557870368</v>
      </c>
      <c r="T1205" s="14">
        <f>(((I1205/60)/60)/24)+DATE(1970,1,1)</f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>IFERROR(ROUND(E1206/L1206,2),0)</f>
        <v>36.21</v>
      </c>
      <c r="Q1206" s="11" t="s">
        <v>8327</v>
      </c>
      <c r="R1206" t="s">
        <v>8329</v>
      </c>
      <c r="S1206" s="14">
        <f>(((J1206/60)/60)/24)+DATE(1970,1,1)</f>
        <v>42145.919687500005</v>
      </c>
      <c r="T1206" s="14">
        <f>(((I1206/60)/60)/24)+DATE(1970,1,1)</f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>IFERROR(ROUND(E1207/L1207,2),0)</f>
        <v>81.239999999999995</v>
      </c>
      <c r="Q1207" s="11" t="s">
        <v>8321</v>
      </c>
      <c r="R1207" t="s">
        <v>8337</v>
      </c>
      <c r="S1207" s="14">
        <f>(((J1207/60)/60)/24)+DATE(1970,1,1)</f>
        <v>42186.257418981477</v>
      </c>
      <c r="T1207" s="14">
        <f>(((I1207/60)/60)/24)+DATE(1970,1,1)</f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>IFERROR(ROUND(E1208/L1208,2),0)</f>
        <v>85.18</v>
      </c>
      <c r="Q1208" s="11" t="s">
        <v>8323</v>
      </c>
      <c r="R1208" t="s">
        <v>8324</v>
      </c>
      <c r="S1208" s="14">
        <f>(((J1208/60)/60)/24)+DATE(1970,1,1)</f>
        <v>42024.702893518523</v>
      </c>
      <c r="T1208" s="14">
        <f>(((I1208/60)/60)/24)+DATE(1970,1,1)</f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>IFERROR(ROUND(E1209/L1209,2),0)</f>
        <v>62.38</v>
      </c>
      <c r="Q1209" s="11" t="s">
        <v>8327</v>
      </c>
      <c r="R1209" t="s">
        <v>8328</v>
      </c>
      <c r="S1209" s="14">
        <f>(((J1209/60)/60)/24)+DATE(1970,1,1)</f>
        <v>41373.690266203703</v>
      </c>
      <c r="T1209" s="14">
        <f>(((I1209/60)/60)/24)+DATE(1970,1,1)</f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>IFERROR(ROUND(E1210/L1210,2),0)</f>
        <v>50.25</v>
      </c>
      <c r="Q1210" s="11" t="s">
        <v>8327</v>
      </c>
      <c r="R1210" t="s">
        <v>8331</v>
      </c>
      <c r="S1210" s="14">
        <f>(((J1210/60)/60)/24)+DATE(1970,1,1)</f>
        <v>42707.074976851851</v>
      </c>
      <c r="T1210" s="14">
        <f>(((I1210/60)/60)/24)+DATE(1970,1,1)</f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>IFERROR(ROUND(E1211/L1211,2),0)</f>
        <v>424.45</v>
      </c>
      <c r="Q1211" s="11" t="s">
        <v>8308</v>
      </c>
      <c r="R1211" t="s">
        <v>8310</v>
      </c>
      <c r="S1211" s="14">
        <f>(((J1211/60)/60)/24)+DATE(1970,1,1)</f>
        <v>41921.263078703705</v>
      </c>
      <c r="T1211" s="14">
        <f>(((I1211/60)/60)/24)+DATE(1970,1,1)</f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>IFERROR(ROUND(E1212/L1212,2),0)</f>
        <v>49.12</v>
      </c>
      <c r="Q1212" s="11" t="s">
        <v>8316</v>
      </c>
      <c r="R1212" t="s">
        <v>8344</v>
      </c>
      <c r="S1212" s="14">
        <f>(((J1212/60)/60)/24)+DATE(1970,1,1)</f>
        <v>41923.783576388887</v>
      </c>
      <c r="T1212" s="14">
        <f>(((I1212/60)/60)/24)+DATE(1970,1,1)</f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>IFERROR(ROUND(E1213/L1213,2),0)</f>
        <v>53.56</v>
      </c>
      <c r="Q1213" s="11" t="s">
        <v>8327</v>
      </c>
      <c r="R1213" t="s">
        <v>8331</v>
      </c>
      <c r="S1213" s="14">
        <f>(((J1213/60)/60)/24)+DATE(1970,1,1)</f>
        <v>40663.08666666667</v>
      </c>
      <c r="T1213" s="14">
        <f>(((I1213/60)/60)/24)+DATE(1970,1,1)</f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>IFERROR(ROUND(E1214/L1214,2),0)</f>
        <v>83.14</v>
      </c>
      <c r="Q1214" s="11" t="s">
        <v>8323</v>
      </c>
      <c r="R1214" t="s">
        <v>8326</v>
      </c>
      <c r="S1214" s="14">
        <f>(((J1214/60)/60)/24)+DATE(1970,1,1)</f>
        <v>42126.87501157407</v>
      </c>
      <c r="T1214" s="14">
        <f>(((I1214/60)/60)/24)+DATE(1970,1,1)</f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>IFERROR(ROUND(E1215/L1215,2),0)</f>
        <v>43.04</v>
      </c>
      <c r="Q1215" s="11" t="s">
        <v>8321</v>
      </c>
      <c r="R1215" t="s">
        <v>8343</v>
      </c>
      <c r="S1215" s="14">
        <f>(((J1215/60)/60)/24)+DATE(1970,1,1)</f>
        <v>41701.901817129627</v>
      </c>
      <c r="T1215" s="14">
        <f>(((I1215/60)/60)/24)+DATE(1970,1,1)</f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>IFERROR(ROUND(E1216/L1216,2),0)</f>
        <v>96.71</v>
      </c>
      <c r="Q1216" s="11" t="s">
        <v>8321</v>
      </c>
      <c r="R1216" t="s">
        <v>8343</v>
      </c>
      <c r="S1216" s="14">
        <f>(((J1216/60)/60)/24)+DATE(1970,1,1)</f>
        <v>41311.799513888887</v>
      </c>
      <c r="T1216" s="14">
        <f>(((I1216/60)/60)/24)+DATE(1970,1,1)</f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>IFERROR(ROUND(E1217/L1217,2),0)</f>
        <v>69.27</v>
      </c>
      <c r="Q1217" s="11" t="s">
        <v>8319</v>
      </c>
      <c r="R1217" t="s">
        <v>8320</v>
      </c>
      <c r="S1217" s="14">
        <f>(((J1217/60)/60)/24)+DATE(1970,1,1)</f>
        <v>42738.692233796297</v>
      </c>
      <c r="T1217" s="14">
        <f>(((I1217/60)/60)/24)+DATE(1970,1,1)</f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>IFERROR(ROUND(E1218/L1218,2),0)</f>
        <v>231.75</v>
      </c>
      <c r="Q1218" s="11" t="s">
        <v>8327</v>
      </c>
      <c r="R1218" t="s">
        <v>8350</v>
      </c>
      <c r="S1218" s="14">
        <f>(((J1218/60)/60)/24)+DATE(1970,1,1)</f>
        <v>40847.171018518515</v>
      </c>
      <c r="T1218" s="14">
        <f>(((I1218/60)/60)/24)+DATE(1970,1,1)</f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>IFERROR(ROUND(E1219/L1219,2),0)</f>
        <v>125.27</v>
      </c>
      <c r="Q1219" s="11" t="s">
        <v>8323</v>
      </c>
      <c r="R1219" t="s">
        <v>8324</v>
      </c>
      <c r="S1219" s="14">
        <f>(((J1219/60)/60)/24)+DATE(1970,1,1)</f>
        <v>42081.731273148151</v>
      </c>
      <c r="T1219" s="14">
        <f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>IFERROR(ROUND(E1220/L1220,2),0)</f>
        <v>124.92</v>
      </c>
      <c r="Q1220" s="11" t="s">
        <v>8308</v>
      </c>
      <c r="R1220" t="s">
        <v>8310</v>
      </c>
      <c r="S1220" s="14">
        <f>(((J1220/60)/60)/24)+DATE(1970,1,1)</f>
        <v>42668.726701388892</v>
      </c>
      <c r="T1220" s="14">
        <f>(((I1220/60)/60)/24)+DATE(1970,1,1)</f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>IFERROR(ROUND(E1221/L1221,2),0)</f>
        <v>100.22</v>
      </c>
      <c r="Q1221" s="11" t="s">
        <v>8323</v>
      </c>
      <c r="R1221" t="s">
        <v>8326</v>
      </c>
      <c r="S1221" s="14">
        <f>(((J1221/60)/60)/24)+DATE(1970,1,1)</f>
        <v>41791.993414351848</v>
      </c>
      <c r="T1221" s="14">
        <f>(((I1221/60)/60)/24)+DATE(1970,1,1)</f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>IFERROR(ROUND(E1222/L1222,2),0)</f>
        <v>72.89</v>
      </c>
      <c r="Q1222" s="11" t="s">
        <v>8323</v>
      </c>
      <c r="R1222" t="s">
        <v>8326</v>
      </c>
      <c r="S1222" s="14">
        <f>(((J1222/60)/60)/24)+DATE(1970,1,1)</f>
        <v>41943.753032407411</v>
      </c>
      <c r="T1222" s="14">
        <f>(((I1222/60)/60)/24)+DATE(1970,1,1)</f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>IFERROR(ROUND(E1223/L1223,2),0)</f>
        <v>70.459999999999994</v>
      </c>
      <c r="Q1223" s="11" t="s">
        <v>8323</v>
      </c>
      <c r="R1223" t="s">
        <v>8326</v>
      </c>
      <c r="S1223" s="14">
        <f>(((J1223/60)/60)/24)+DATE(1970,1,1)</f>
        <v>42034.928252314814</v>
      </c>
      <c r="T1223" s="14">
        <f>(((I1223/60)/60)/24)+DATE(1970,1,1)</f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>IFERROR(ROUND(E1224/L1224,2),0)</f>
        <v>80.16</v>
      </c>
      <c r="Q1224" s="11" t="s">
        <v>8323</v>
      </c>
      <c r="R1224" t="s">
        <v>8326</v>
      </c>
      <c r="S1224" s="14">
        <f>(((J1224/60)/60)/24)+DATE(1970,1,1)</f>
        <v>41841.26489583333</v>
      </c>
      <c r="T1224" s="14">
        <f>(((I1224/60)/60)/24)+DATE(1970,1,1)</f>
        <v>41864.207638888889</v>
      </c>
    </row>
    <row r="1225" spans="1:20" ht="60" hidden="1" x14ac:dyDescent="0.25">
      <c r="A1225">
        <v>3344</v>
      </c>
      <c r="B1225" s="3" t="s">
        <v>3344</v>
      </c>
      <c r="C1225" s="3" t="s">
        <v>7454</v>
      </c>
      <c r="D1225" s="8">
        <v>4500</v>
      </c>
      <c r="E1225" s="6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>ROUND(E1225/D1225*100,0)</f>
        <v>101</v>
      </c>
      <c r="P1225">
        <f>IFERROR(ROUND(E1225/L1225,2),0)</f>
        <v>114.13</v>
      </c>
      <c r="Q1225" s="11" t="s">
        <v>8323</v>
      </c>
      <c r="R1225" t="s">
        <v>8326</v>
      </c>
      <c r="S1225" s="14">
        <f>(((J1225/60)/60)/24)+DATE(1970,1,1)</f>
        <v>41851.200150462959</v>
      </c>
      <c r="T1225" s="14">
        <f>(((I1225/60)/60)/24)+DATE(1970,1,1)</f>
        <v>41881.200150462959</v>
      </c>
    </row>
    <row r="1226" spans="1:20" ht="60" hidden="1" x14ac:dyDescent="0.25">
      <c r="A1226">
        <v>2145</v>
      </c>
      <c r="B1226" s="3" t="s">
        <v>2146</v>
      </c>
      <c r="C1226" s="3" t="s">
        <v>6255</v>
      </c>
      <c r="D1226" s="8">
        <v>15000</v>
      </c>
      <c r="E1226" s="6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>ROUND(E1226/D1226*100,0)</f>
        <v>30</v>
      </c>
      <c r="P1226">
        <f>IFERROR(ROUND(E1226/L1226,2),0)</f>
        <v>51.29</v>
      </c>
      <c r="Q1226" s="11" t="s">
        <v>8316</v>
      </c>
      <c r="R1226" t="s">
        <v>8334</v>
      </c>
      <c r="S1226" s="14">
        <f>(((J1226/60)/60)/24)+DATE(1970,1,1)</f>
        <v>41575.237430555557</v>
      </c>
      <c r="T1226" s="14">
        <f>(((I1226/60)/60)/24)+DATE(1970,1,1)</f>
        <v>41605.279097222221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>IFERROR(ROUND(E1227/L1227,2),0)</f>
        <v>42.21</v>
      </c>
      <c r="Q1227" s="11" t="s">
        <v>8323</v>
      </c>
      <c r="R1227" t="s">
        <v>8326</v>
      </c>
      <c r="S1227" s="14">
        <f>(((J1227/60)/60)/24)+DATE(1970,1,1)</f>
        <v>42566.441203703704</v>
      </c>
      <c r="T1227" s="14">
        <f>(((I1227/60)/60)/24)+DATE(1970,1,1)</f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>IFERROR(ROUND(E1228/L1228,2),0)</f>
        <v>77.27</v>
      </c>
      <c r="Q1228" s="11" t="s">
        <v>8311</v>
      </c>
      <c r="R1228" t="s">
        <v>8333</v>
      </c>
      <c r="S1228" s="14">
        <f>(((J1228/60)/60)/24)+DATE(1970,1,1)</f>
        <v>41299.878148148149</v>
      </c>
      <c r="T1228" s="14">
        <f>(((I1228/60)/60)/24)+DATE(1970,1,1)</f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>IFERROR(ROUND(E1229/L1229,2),0)</f>
        <v>267.64999999999998</v>
      </c>
      <c r="Q1229" s="11" t="s">
        <v>8323</v>
      </c>
      <c r="R1229" t="s">
        <v>8335</v>
      </c>
      <c r="S1229" s="14">
        <f>(((J1229/60)/60)/24)+DATE(1970,1,1)</f>
        <v>41771.814791666664</v>
      </c>
      <c r="T1229" s="14">
        <f>(((I1229/60)/60)/24)+DATE(1970,1,1)</f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>IFERROR(ROUND(E1230/L1230,2),0)</f>
        <v>56.83</v>
      </c>
      <c r="Q1230" s="11" t="s">
        <v>8323</v>
      </c>
      <c r="R1230" t="s">
        <v>8326</v>
      </c>
      <c r="S1230" s="14">
        <f>(((J1230/60)/60)/24)+DATE(1970,1,1)</f>
        <v>42581.397546296299</v>
      </c>
      <c r="T1230" s="14">
        <f>(((I1230/60)/60)/24)+DATE(1970,1,1)</f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>IFERROR(ROUND(E1231/L1231,2),0)</f>
        <v>39.869999999999997</v>
      </c>
      <c r="Q1231" s="11" t="s">
        <v>8323</v>
      </c>
      <c r="R1231" t="s">
        <v>8326</v>
      </c>
      <c r="S1231" s="14">
        <f>(((J1231/60)/60)/24)+DATE(1970,1,1)</f>
        <v>41914.295104166667</v>
      </c>
      <c r="T1231" s="14">
        <f>(((I1231/60)/60)/24)+DATE(1970,1,1)</f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>IFERROR(ROUND(E1232/L1232,2),0)</f>
        <v>64.709999999999994</v>
      </c>
      <c r="Q1232" s="11" t="s">
        <v>8327</v>
      </c>
      <c r="R1232" t="s">
        <v>8338</v>
      </c>
      <c r="S1232" s="14">
        <f>(((J1232/60)/60)/24)+DATE(1970,1,1)</f>
        <v>41572.492974537039</v>
      </c>
      <c r="T1232" s="14">
        <f>(((I1232/60)/60)/24)+DATE(1970,1,1)</f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>IFERROR(ROUND(E1233/L1233,2),0)</f>
        <v>32.32</v>
      </c>
      <c r="Q1233" s="11" t="s">
        <v>8313</v>
      </c>
      <c r="R1233" t="s">
        <v>8314</v>
      </c>
      <c r="S1233" s="14">
        <f>(((J1233/60)/60)/24)+DATE(1970,1,1)</f>
        <v>42570.702986111108</v>
      </c>
      <c r="T1233" s="14">
        <f>(((I1233/60)/60)/24)+DATE(1970,1,1)</f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>IFERROR(ROUND(E1234/L1234,2),0)</f>
        <v>167.49</v>
      </c>
      <c r="Q1234" s="11" t="s">
        <v>8321</v>
      </c>
      <c r="R1234" t="s">
        <v>8343</v>
      </c>
      <c r="S1234" s="14">
        <f>(((J1234/60)/60)/24)+DATE(1970,1,1)</f>
        <v>40248.834999999999</v>
      </c>
      <c r="T1234" s="14">
        <f>(((I1234/60)/60)/24)+DATE(1970,1,1)</f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>IFERROR(ROUND(E1235/L1235,2),0)</f>
        <v>136.91</v>
      </c>
      <c r="Q1235" s="11" t="s">
        <v>8327</v>
      </c>
      <c r="R1235" t="s">
        <v>8341</v>
      </c>
      <c r="S1235" s="14">
        <f>(((J1235/60)/60)/24)+DATE(1970,1,1)</f>
        <v>41953.091134259259</v>
      </c>
      <c r="T1235" s="14">
        <f>(((I1235/60)/60)/24)+DATE(1970,1,1)</f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>IFERROR(ROUND(E1236/L1236,2),0)</f>
        <v>74.069999999999993</v>
      </c>
      <c r="Q1236" s="11" t="s">
        <v>8327</v>
      </c>
      <c r="R1236" t="s">
        <v>8341</v>
      </c>
      <c r="S1236" s="14">
        <f>(((J1236/60)/60)/24)+DATE(1970,1,1)</f>
        <v>42208.680023148147</v>
      </c>
      <c r="T1236" s="14">
        <f>(((I1236/60)/60)/24)+DATE(1970,1,1)</f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>IFERROR(ROUND(E1237/L1237,2),0)</f>
        <v>47.54</v>
      </c>
      <c r="Q1237" s="11" t="s">
        <v>8327</v>
      </c>
      <c r="R1237" t="s">
        <v>8328</v>
      </c>
      <c r="S1237" s="14">
        <f>(((J1237/60)/60)/24)+DATE(1970,1,1)</f>
        <v>40999.645925925928</v>
      </c>
      <c r="T1237" s="14">
        <f>(((I1237/60)/60)/24)+DATE(1970,1,1)</f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>IFERROR(ROUND(E1238/L1238,2),0)</f>
        <v>65.38</v>
      </c>
      <c r="Q1238" s="11" t="s">
        <v>8323</v>
      </c>
      <c r="R1238" t="s">
        <v>8326</v>
      </c>
      <c r="S1238" s="14">
        <f>(((J1238/60)/60)/24)+DATE(1970,1,1)</f>
        <v>42208.84646990741</v>
      </c>
      <c r="T1238" s="14">
        <f>(((I1238/60)/60)/24)+DATE(1970,1,1)</f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>IFERROR(ROUND(E1239/L1239,2),0)</f>
        <v>80.55</v>
      </c>
      <c r="Q1239" s="11" t="s">
        <v>8327</v>
      </c>
      <c r="R1239" t="s">
        <v>8328</v>
      </c>
      <c r="S1239" s="14">
        <f>(((J1239/60)/60)/24)+DATE(1970,1,1)</f>
        <v>40730.878912037035</v>
      </c>
      <c r="T1239" s="14">
        <f>(((I1239/60)/60)/24)+DATE(1970,1,1)</f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>IFERROR(ROUND(E1240/L1240,2),0)</f>
        <v>104.65</v>
      </c>
      <c r="Q1240" s="11" t="s">
        <v>8327</v>
      </c>
      <c r="R1240" t="s">
        <v>8331</v>
      </c>
      <c r="S1240" s="14">
        <f>(((J1240/60)/60)/24)+DATE(1970,1,1)</f>
        <v>41962.100532407407</v>
      </c>
      <c r="T1240" s="14">
        <f>(((I1240/60)/60)/24)+DATE(1970,1,1)</f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>IFERROR(ROUND(E1241/L1241,2),0)</f>
        <v>145.16</v>
      </c>
      <c r="Q1241" s="11" t="s">
        <v>8323</v>
      </c>
      <c r="R1241" t="s">
        <v>8326</v>
      </c>
      <c r="S1241" s="14">
        <f>(((J1241/60)/60)/24)+DATE(1970,1,1)</f>
        <v>42556.873020833329</v>
      </c>
      <c r="T1241" s="14">
        <f>(((I1241/60)/60)/24)+DATE(1970,1,1)</f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>IFERROR(ROUND(E1242/L1242,2),0)</f>
        <v>373.5</v>
      </c>
      <c r="Q1242" s="11" t="s">
        <v>8321</v>
      </c>
      <c r="R1242" t="s">
        <v>8325</v>
      </c>
      <c r="S1242" s="14">
        <f>(((J1242/60)/60)/24)+DATE(1970,1,1)</f>
        <v>41939.810300925928</v>
      </c>
      <c r="T1242" s="14">
        <f>(((I1242/60)/60)/24)+DATE(1970,1,1)</f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>IFERROR(ROUND(E1243/L1243,2),0)</f>
        <v>61.9</v>
      </c>
      <c r="Q1243" s="11" t="s">
        <v>8327</v>
      </c>
      <c r="R1243" t="s">
        <v>8329</v>
      </c>
      <c r="S1243" s="14">
        <f>(((J1243/60)/60)/24)+DATE(1970,1,1)</f>
        <v>40956.066087962965</v>
      </c>
      <c r="T1243" s="14">
        <f>(((I1243/60)/60)/24)+DATE(1970,1,1)</f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>IFERROR(ROUND(E1244/L1244,2),0)</f>
        <v>72.95</v>
      </c>
      <c r="Q1244" s="11" t="s">
        <v>8323</v>
      </c>
      <c r="R1244" t="s">
        <v>8326</v>
      </c>
      <c r="S1244" s="14">
        <f>(((J1244/60)/60)/24)+DATE(1970,1,1)</f>
        <v>42420.019097222219</v>
      </c>
      <c r="T1244" s="14">
        <f>(((I1244/60)/60)/24)+DATE(1970,1,1)</f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>IFERROR(ROUND(E1245/L1245,2),0)</f>
        <v>68.349999999999994</v>
      </c>
      <c r="Q1245" s="11" t="s">
        <v>8323</v>
      </c>
      <c r="R1245" t="s">
        <v>8326</v>
      </c>
      <c r="S1245" s="14">
        <f>(((J1245/60)/60)/24)+DATE(1970,1,1)</f>
        <v>41941.75203703704</v>
      </c>
      <c r="T1245" s="14">
        <f>(((I1245/60)/60)/24)+DATE(1970,1,1)</f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>IFERROR(ROUND(E1246/L1246,2),0)</f>
        <v>70.290000000000006</v>
      </c>
      <c r="Q1246" s="11" t="s">
        <v>8323</v>
      </c>
      <c r="R1246" t="s">
        <v>8326</v>
      </c>
      <c r="S1246" s="14">
        <f>(((J1246/60)/60)/24)+DATE(1970,1,1)</f>
        <v>42311.711979166663</v>
      </c>
      <c r="T1246" s="14">
        <f>(((I1246/60)/60)/24)+DATE(1970,1,1)</f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>IFERROR(ROUND(E1247/L1247,2),0)</f>
        <v>50.11</v>
      </c>
      <c r="Q1247" s="11" t="s">
        <v>8323</v>
      </c>
      <c r="R1247" t="s">
        <v>8335</v>
      </c>
      <c r="S1247" s="14">
        <f>(((J1247/60)/60)/24)+DATE(1970,1,1)</f>
        <v>42182.108252314814</v>
      </c>
      <c r="T1247" s="14">
        <f>(((I1247/60)/60)/24)+DATE(1970,1,1)</f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>IFERROR(ROUND(E1248/L1248,2),0)</f>
        <v>49.55</v>
      </c>
      <c r="Q1248" s="11" t="s">
        <v>8323</v>
      </c>
      <c r="R1248" t="s">
        <v>8326</v>
      </c>
      <c r="S1248" s="14">
        <f>(((J1248/60)/60)/24)+DATE(1970,1,1)</f>
        <v>42465.491435185191</v>
      </c>
      <c r="T1248" s="14">
        <f>(((I1248/60)/60)/24)+DATE(1970,1,1)</f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>IFERROR(ROUND(E1249/L1249,2),0)</f>
        <v>49.44</v>
      </c>
      <c r="Q1249" s="11" t="s">
        <v>8323</v>
      </c>
      <c r="R1249" t="s">
        <v>8326</v>
      </c>
      <c r="S1249" s="14">
        <f>(((J1249/60)/60)/24)+DATE(1970,1,1)</f>
        <v>42466.303715277783</v>
      </c>
      <c r="T1249" s="14">
        <f>(((I1249/60)/60)/24)+DATE(1970,1,1)</f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>IFERROR(ROUND(E1250/L1250,2),0)</f>
        <v>191.13</v>
      </c>
      <c r="Q1250" s="11" t="s">
        <v>8323</v>
      </c>
      <c r="R1250" t="s">
        <v>8324</v>
      </c>
      <c r="S1250" s="14">
        <f>(((J1250/60)/60)/24)+DATE(1970,1,1)</f>
        <v>42570.110243055555</v>
      </c>
      <c r="T1250" s="14">
        <f>(((I1250/60)/60)/24)+DATE(1970,1,1)</f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>IFERROR(ROUND(E1251/L1251,2),0)</f>
        <v>57.08</v>
      </c>
      <c r="Q1251" s="11" t="s">
        <v>8321</v>
      </c>
      <c r="R1251" t="s">
        <v>8322</v>
      </c>
      <c r="S1251" s="14">
        <f>(((J1251/60)/60)/24)+DATE(1970,1,1)</f>
        <v>41013.787569444445</v>
      </c>
      <c r="T1251" s="14">
        <f>(((I1251/60)/60)/24)+DATE(1970,1,1)</f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>IFERROR(ROUND(E1252/L1252,2),0)</f>
        <v>93.4</v>
      </c>
      <c r="Q1252" s="11" t="s">
        <v>8321</v>
      </c>
      <c r="R1252" t="s">
        <v>8332</v>
      </c>
      <c r="S1252" s="14">
        <f>(((J1252/60)/60)/24)+DATE(1970,1,1)</f>
        <v>42563.932951388888</v>
      </c>
      <c r="T1252" s="14">
        <f>(((I1252/60)/60)/24)+DATE(1970,1,1)</f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>IFERROR(ROUND(E1253/L1253,2),0)</f>
        <v>27.6</v>
      </c>
      <c r="Q1253" s="11" t="s">
        <v>8308</v>
      </c>
      <c r="R1253" t="s">
        <v>8315</v>
      </c>
      <c r="S1253" s="14">
        <f>(((J1253/60)/60)/24)+DATE(1970,1,1)</f>
        <v>41902.874432870369</v>
      </c>
      <c r="T1253" s="14">
        <f>(((I1253/60)/60)/24)+DATE(1970,1,1)</f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>IFERROR(ROUND(E1254/L1254,2),0)</f>
        <v>67.260000000000005</v>
      </c>
      <c r="Q1254" s="11" t="s">
        <v>8308</v>
      </c>
      <c r="R1254" t="s">
        <v>8309</v>
      </c>
      <c r="S1254" s="14">
        <f>(((J1254/60)/60)/24)+DATE(1970,1,1)</f>
        <v>41844.771793981483</v>
      </c>
      <c r="T1254" s="14">
        <f>(((I1254/60)/60)/24)+DATE(1970,1,1)</f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>IFERROR(ROUND(E1255/L1255,2),0)</f>
        <v>104.07</v>
      </c>
      <c r="Q1255" s="11" t="s">
        <v>8323</v>
      </c>
      <c r="R1255" t="s">
        <v>8326</v>
      </c>
      <c r="S1255" s="14">
        <f>(((J1255/60)/60)/24)+DATE(1970,1,1)</f>
        <v>42064.652673611112</v>
      </c>
      <c r="T1255" s="14">
        <f>(((I1255/60)/60)/24)+DATE(1970,1,1)</f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>IFERROR(ROUND(E1256/L1256,2),0)</f>
        <v>111.41</v>
      </c>
      <c r="Q1256" s="11" t="s">
        <v>8308</v>
      </c>
      <c r="R1256" t="s">
        <v>8342</v>
      </c>
      <c r="S1256" s="14">
        <f>(((J1256/60)/60)/24)+DATE(1970,1,1)</f>
        <v>42198.559479166666</v>
      </c>
      <c r="T1256" s="14">
        <f>(((I1256/60)/60)/24)+DATE(1970,1,1)</f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>IFERROR(ROUND(E1257/L1257,2),0)</f>
        <v>68.94</v>
      </c>
      <c r="Q1257" s="11" t="s">
        <v>8327</v>
      </c>
      <c r="R1257" t="s">
        <v>8331</v>
      </c>
      <c r="S1257" s="14">
        <f>(((J1257/60)/60)/24)+DATE(1970,1,1)</f>
        <v>42160.735208333332</v>
      </c>
      <c r="T1257" s="14">
        <f>(((I1257/60)/60)/24)+DATE(1970,1,1)</f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>IFERROR(ROUND(E1258/L1258,2),0)</f>
        <v>28.94</v>
      </c>
      <c r="Q1258" s="11" t="s">
        <v>8311</v>
      </c>
      <c r="R1258" t="s">
        <v>8312</v>
      </c>
      <c r="S1258" s="14">
        <f>(((J1258/60)/60)/24)+DATE(1970,1,1)</f>
        <v>41344.662858796299</v>
      </c>
      <c r="T1258" s="14">
        <f>(((I1258/60)/60)/24)+DATE(1970,1,1)</f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>IFERROR(ROUND(E1259/L1259,2),0)</f>
        <v>135.63</v>
      </c>
      <c r="Q1259" s="11" t="s">
        <v>8323</v>
      </c>
      <c r="R1259" t="s">
        <v>8326</v>
      </c>
      <c r="S1259" s="14">
        <f>(((J1259/60)/60)/24)+DATE(1970,1,1)</f>
        <v>42169.814340277779</v>
      </c>
      <c r="T1259" s="14">
        <f>(((I1259/60)/60)/24)+DATE(1970,1,1)</f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>IFERROR(ROUND(E1260/L1260,2),0)</f>
        <v>100.47</v>
      </c>
      <c r="Q1260" s="11" t="s">
        <v>8327</v>
      </c>
      <c r="R1260" t="s">
        <v>8331</v>
      </c>
      <c r="S1260" s="14">
        <f>(((J1260/60)/60)/24)+DATE(1970,1,1)</f>
        <v>40987.977060185185</v>
      </c>
      <c r="T1260" s="14">
        <f>(((I1260/60)/60)/24)+DATE(1970,1,1)</f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>IFERROR(ROUND(E1261/L1261,2),0)</f>
        <v>110.64</v>
      </c>
      <c r="Q1261" s="11" t="s">
        <v>8321</v>
      </c>
      <c r="R1261" t="s">
        <v>8339</v>
      </c>
      <c r="S1261" s="14">
        <f>(((J1261/60)/60)/24)+DATE(1970,1,1)</f>
        <v>41135.679791666669</v>
      </c>
      <c r="T1261" s="14">
        <f>(((I1261/60)/60)/24)+DATE(1970,1,1)</f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>IFERROR(ROUND(E1262/L1262,2),0)</f>
        <v>52.6</v>
      </c>
      <c r="Q1262" s="11" t="s">
        <v>8327</v>
      </c>
      <c r="R1262" t="s">
        <v>8338</v>
      </c>
      <c r="S1262" s="14">
        <f>(((J1262/60)/60)/24)+DATE(1970,1,1)</f>
        <v>41682.0705787037</v>
      </c>
      <c r="T1262" s="14">
        <f>(((I1262/60)/60)/24)+DATE(1970,1,1)</f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>IFERROR(ROUND(E1263/L1263,2),0)</f>
        <v>93.7</v>
      </c>
      <c r="Q1263" s="11" t="s">
        <v>8308</v>
      </c>
      <c r="R1263" t="s">
        <v>8340</v>
      </c>
      <c r="S1263" s="14">
        <f>(((J1263/60)/60)/24)+DATE(1970,1,1)</f>
        <v>42083.895532407405</v>
      </c>
      <c r="T1263" s="14">
        <f>(((I1263/60)/60)/24)+DATE(1970,1,1)</f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>IFERROR(ROUND(E1264/L1264,2),0)</f>
        <v>10.51</v>
      </c>
      <c r="Q1264" s="11" t="s">
        <v>8308</v>
      </c>
      <c r="R1264" t="s">
        <v>8309</v>
      </c>
      <c r="S1264" s="14">
        <f>(((J1264/60)/60)/24)+DATE(1970,1,1)</f>
        <v>42026.370717592596</v>
      </c>
      <c r="T1264" s="14">
        <f>(((I1264/60)/60)/24)+DATE(1970,1,1)</f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>IFERROR(ROUND(E1265/L1265,2),0)</f>
        <v>74.239999999999995</v>
      </c>
      <c r="Q1265" s="11" t="s">
        <v>8323</v>
      </c>
      <c r="R1265" t="s">
        <v>8335</v>
      </c>
      <c r="S1265" s="14">
        <f>(((J1265/60)/60)/24)+DATE(1970,1,1)</f>
        <v>41772.727893518517</v>
      </c>
      <c r="T1265" s="14">
        <f>(((I1265/60)/60)/24)+DATE(1970,1,1)</f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>IFERROR(ROUND(E1266/L1266,2),0)</f>
        <v>40.98</v>
      </c>
      <c r="Q1266" s="11" t="s">
        <v>8308</v>
      </c>
      <c r="R1266" t="s">
        <v>8318</v>
      </c>
      <c r="S1266" s="14">
        <f>(((J1266/60)/60)/24)+DATE(1970,1,1)</f>
        <v>42270.875706018516</v>
      </c>
      <c r="T1266" s="14">
        <f>(((I1266/60)/60)/24)+DATE(1970,1,1)</f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>IFERROR(ROUND(E1267/L1267,2),0)</f>
        <v>204.57</v>
      </c>
      <c r="Q1267" s="11" t="s">
        <v>8323</v>
      </c>
      <c r="R1267" t="s">
        <v>8326</v>
      </c>
      <c r="S1267" s="14">
        <f>(((J1267/60)/60)/24)+DATE(1970,1,1)</f>
        <v>42611.801412037035</v>
      </c>
      <c r="T1267" s="14">
        <f>(((I1267/60)/60)/24)+DATE(1970,1,1)</f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>IFERROR(ROUND(E1268/L1268,2),0)</f>
        <v>52.96</v>
      </c>
      <c r="Q1268" s="11" t="s">
        <v>8327</v>
      </c>
      <c r="R1268" t="s">
        <v>8341</v>
      </c>
      <c r="S1268" s="14">
        <f>(((J1268/60)/60)/24)+DATE(1970,1,1)</f>
        <v>42217.834525462968</v>
      </c>
      <c r="T1268" s="14">
        <f>(((I1268/60)/60)/24)+DATE(1970,1,1)</f>
        <v>42236.458333333328</v>
      </c>
    </row>
    <row r="1269" spans="1:20" ht="45" hidden="1" x14ac:dyDescent="0.25">
      <c r="A1269">
        <v>3308</v>
      </c>
      <c r="B1269" s="3" t="s">
        <v>3308</v>
      </c>
      <c r="C1269" s="3" t="s">
        <v>7418</v>
      </c>
      <c r="D1269" s="8">
        <v>3500</v>
      </c>
      <c r="E1269" s="6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>ROUND(E1269/D1269*100,0)</f>
        <v>122</v>
      </c>
      <c r="P1269">
        <f>IFERROR(ROUND(E1269/L1269,2),0)</f>
        <v>75.09</v>
      </c>
      <c r="Q1269" s="11" t="s">
        <v>8323</v>
      </c>
      <c r="R1269" t="s">
        <v>8326</v>
      </c>
      <c r="S1269" s="14">
        <f>(((J1269/60)/60)/24)+DATE(1970,1,1)</f>
        <v>42452.876909722225</v>
      </c>
      <c r="T1269" s="14">
        <f>(((I1269/60)/60)/24)+DATE(1970,1,1)</f>
        <v>42473.876909722225</v>
      </c>
    </row>
    <row r="1270" spans="1:20" ht="30" hidden="1" x14ac:dyDescent="0.25">
      <c r="A1270">
        <v>815</v>
      </c>
      <c r="B1270" s="3" t="s">
        <v>816</v>
      </c>
      <c r="C1270" s="3" t="s">
        <v>4925</v>
      </c>
      <c r="D1270" s="8">
        <v>4000</v>
      </c>
      <c r="E1270" s="6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>ROUND(E1270/D1270*100,0)</f>
        <v>107</v>
      </c>
      <c r="P1270">
        <f>IFERROR(ROUND(E1270/L1270,2),0)</f>
        <v>99.53</v>
      </c>
      <c r="Q1270" s="11" t="s">
        <v>8327</v>
      </c>
      <c r="R1270" t="s">
        <v>8331</v>
      </c>
      <c r="S1270" s="14">
        <f>(((J1270/60)/60)/24)+DATE(1970,1,1)</f>
        <v>41914.917858796296</v>
      </c>
      <c r="T1270" s="14">
        <f>(((I1270/60)/60)/24)+DATE(1970,1,1)</f>
        <v>41944.917858796296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>IFERROR(ROUND(E1271/L1271,2),0)</f>
        <v>85.5</v>
      </c>
      <c r="Q1271" s="11" t="s">
        <v>8327</v>
      </c>
      <c r="R1271" t="s">
        <v>8331</v>
      </c>
      <c r="S1271" s="14">
        <f>(((J1271/60)/60)/24)+DATE(1970,1,1)</f>
        <v>41370.292303240742</v>
      </c>
      <c r="T1271" s="14">
        <f>(((I1271/60)/60)/24)+DATE(1970,1,1)</f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>IFERROR(ROUND(E1272/L1272,2),0)</f>
        <v>106.53</v>
      </c>
      <c r="Q1272" s="11" t="s">
        <v>8327</v>
      </c>
      <c r="R1272" t="s">
        <v>8328</v>
      </c>
      <c r="S1272" s="14">
        <f>(((J1272/60)/60)/24)+DATE(1970,1,1)</f>
        <v>42160.708530092597</v>
      </c>
      <c r="T1272" s="14">
        <f>(((I1272/60)/60)/24)+DATE(1970,1,1)</f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>IFERROR(ROUND(E1273/L1273,2),0)</f>
        <v>184.78</v>
      </c>
      <c r="Q1273" s="11" t="s">
        <v>8323</v>
      </c>
      <c r="R1273" t="s">
        <v>8326</v>
      </c>
      <c r="S1273" s="14">
        <f>(((J1273/60)/60)/24)+DATE(1970,1,1)</f>
        <v>42746.057106481487</v>
      </c>
      <c r="T1273" s="14">
        <f>(((I1273/60)/60)/24)+DATE(1970,1,1)</f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>IFERROR(ROUND(E1274/L1274,2),0)</f>
        <v>25.13</v>
      </c>
      <c r="Q1274" s="11" t="s">
        <v>8323</v>
      </c>
      <c r="R1274" t="s">
        <v>8326</v>
      </c>
      <c r="S1274" s="14">
        <f>(((J1274/60)/60)/24)+DATE(1970,1,1)</f>
        <v>42188.467499999999</v>
      </c>
      <c r="T1274" s="14">
        <f>(((I1274/60)/60)/24)+DATE(1970,1,1)</f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>IFERROR(ROUND(E1275/L1275,2),0)</f>
        <v>90.28</v>
      </c>
      <c r="Q1275" s="11" t="s">
        <v>8327</v>
      </c>
      <c r="R1275" t="s">
        <v>8331</v>
      </c>
      <c r="S1275" s="14">
        <f>(((J1275/60)/60)/24)+DATE(1970,1,1)</f>
        <v>42141.95711805555</v>
      </c>
      <c r="T1275" s="14">
        <f>(((I1275/60)/60)/24)+DATE(1970,1,1)</f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>IFERROR(ROUND(E1276/L1276,2),0)</f>
        <v>103.17</v>
      </c>
      <c r="Q1276" s="11" t="s">
        <v>8323</v>
      </c>
      <c r="R1276" t="s">
        <v>8324</v>
      </c>
      <c r="S1276" s="14">
        <f>(((J1276/60)/60)/24)+DATE(1970,1,1)</f>
        <v>42163.29833333334</v>
      </c>
      <c r="T1276" s="14">
        <f>(((I1276/60)/60)/24)+DATE(1970,1,1)</f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>IFERROR(ROUND(E1277/L1277,2),0)</f>
        <v>22.12</v>
      </c>
      <c r="Q1277" s="11" t="s">
        <v>8308</v>
      </c>
      <c r="R1277" t="s">
        <v>8309</v>
      </c>
      <c r="S1277" s="14">
        <f>(((J1277/60)/60)/24)+DATE(1970,1,1)</f>
        <v>41719.887928240743</v>
      </c>
      <c r="T1277" s="14">
        <f>(((I1277/60)/60)/24)+DATE(1970,1,1)</f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>IFERROR(ROUND(E1278/L1278,2),0)</f>
        <v>58.6</v>
      </c>
      <c r="Q1278" s="11" t="s">
        <v>8327</v>
      </c>
      <c r="R1278" t="s">
        <v>8328</v>
      </c>
      <c r="S1278" s="14">
        <f>(((J1278/60)/60)/24)+DATE(1970,1,1)</f>
        <v>40939.02002314815</v>
      </c>
      <c r="T1278" s="14">
        <f>(((I1278/60)/60)/24)+DATE(1970,1,1)</f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>IFERROR(ROUND(E1279/L1279,2),0)</f>
        <v>136</v>
      </c>
      <c r="Q1279" s="11" t="s">
        <v>8323</v>
      </c>
      <c r="R1279" t="s">
        <v>8326</v>
      </c>
      <c r="S1279" s="14">
        <f>(((J1279/60)/60)/24)+DATE(1970,1,1)</f>
        <v>42430.839398148149</v>
      </c>
      <c r="T1279" s="14">
        <f>(((I1279/60)/60)/24)+DATE(1970,1,1)</f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>IFERROR(ROUND(E1280/L1280,2),0)</f>
        <v>73.77</v>
      </c>
      <c r="Q1280" s="11" t="s">
        <v>8327</v>
      </c>
      <c r="R1280" t="s">
        <v>8331</v>
      </c>
      <c r="S1280" s="14">
        <f>(((J1280/60)/60)/24)+DATE(1970,1,1)</f>
        <v>42759.628599537042</v>
      </c>
      <c r="T1280" s="14">
        <f>(((I1280/60)/60)/24)+DATE(1970,1,1)</f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>IFERROR(ROUND(E1281/L1281,2),0)</f>
        <v>48.72</v>
      </c>
      <c r="Q1281" s="11" t="s">
        <v>8313</v>
      </c>
      <c r="R1281" t="s">
        <v>8314</v>
      </c>
      <c r="S1281" s="14">
        <f>(((J1281/60)/60)/24)+DATE(1970,1,1)</f>
        <v>42515.439421296294</v>
      </c>
      <c r="T1281" s="14">
        <f>(((I1281/60)/60)/24)+DATE(1970,1,1)</f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>IFERROR(ROUND(E1282/L1282,2),0)</f>
        <v>42.72</v>
      </c>
      <c r="Q1282" s="11" t="s">
        <v>8327</v>
      </c>
      <c r="R1282" t="s">
        <v>8336</v>
      </c>
      <c r="S1282" s="14">
        <f>(((J1282/60)/60)/24)+DATE(1970,1,1)</f>
        <v>42128.820231481484</v>
      </c>
      <c r="T1282" s="14">
        <f>(((I1282/60)/60)/24)+DATE(1970,1,1)</f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>IFERROR(ROUND(E1283/L1283,2),0)</f>
        <v>44.96</v>
      </c>
      <c r="Q1283" s="11" t="s">
        <v>8327</v>
      </c>
      <c r="R1283" t="s">
        <v>8338</v>
      </c>
      <c r="S1283" s="14">
        <f>(((J1283/60)/60)/24)+DATE(1970,1,1)</f>
        <v>40564.649456018517</v>
      </c>
      <c r="T1283" s="14">
        <f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>IFERROR(ROUND(E1284/L1284,2),0)</f>
        <v>46.4</v>
      </c>
      <c r="Q1284" s="11" t="s">
        <v>8327</v>
      </c>
      <c r="R1284" t="s">
        <v>8328</v>
      </c>
      <c r="S1284" s="14">
        <f>(((J1284/60)/60)/24)+DATE(1970,1,1)</f>
        <v>40771.916701388887</v>
      </c>
      <c r="T1284" s="14">
        <f>(((I1284/60)/60)/24)+DATE(1970,1,1)</f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>IFERROR(ROUND(E1285/L1285,2),0)</f>
        <v>62.33</v>
      </c>
      <c r="Q1285" s="11" t="s">
        <v>8323</v>
      </c>
      <c r="R1285" t="s">
        <v>8326</v>
      </c>
      <c r="S1285" s="14">
        <f>(((J1285/60)/60)/24)+DATE(1970,1,1)</f>
        <v>41772.685393518521</v>
      </c>
      <c r="T1285" s="14">
        <f>(((I1285/60)/60)/24)+DATE(1970,1,1)</f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>IFERROR(ROUND(E1286/L1286,2),0)</f>
        <v>174</v>
      </c>
      <c r="Q1286" s="11" t="s">
        <v>8323</v>
      </c>
      <c r="R1286" t="s">
        <v>8335</v>
      </c>
      <c r="S1286" s="14">
        <f>(((J1286/60)/60)/24)+DATE(1970,1,1)</f>
        <v>41968.938993055555</v>
      </c>
      <c r="T1286" s="14">
        <f>(((I1286/60)/60)/24)+DATE(1970,1,1)</f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>IFERROR(ROUND(E1287/L1287,2),0)</f>
        <v>63.18</v>
      </c>
      <c r="Q1287" s="11" t="s">
        <v>8327</v>
      </c>
      <c r="R1287" t="s">
        <v>8331</v>
      </c>
      <c r="S1287" s="14">
        <f>(((J1287/60)/60)/24)+DATE(1970,1,1)</f>
        <v>40465.655266203699</v>
      </c>
      <c r="T1287" s="14">
        <f>(((I1287/60)/60)/24)+DATE(1970,1,1)</f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>IFERROR(ROUND(E1288/L1288,2),0)</f>
        <v>46.65</v>
      </c>
      <c r="Q1288" s="11" t="s">
        <v>8327</v>
      </c>
      <c r="R1288" t="s">
        <v>8328</v>
      </c>
      <c r="S1288" s="14">
        <f>(((J1288/60)/60)/24)+DATE(1970,1,1)</f>
        <v>40299.239953703705</v>
      </c>
      <c r="T1288" s="14">
        <f>(((I1288/60)/60)/24)+DATE(1970,1,1)</f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>IFERROR(ROUND(E1289/L1289,2),0)</f>
        <v>79.83</v>
      </c>
      <c r="Q1289" s="11" t="s">
        <v>8327</v>
      </c>
      <c r="R1289" t="s">
        <v>8331</v>
      </c>
      <c r="S1289" s="14">
        <f>(((J1289/60)/60)/24)+DATE(1970,1,1)</f>
        <v>41628.833680555559</v>
      </c>
      <c r="T1289" s="14">
        <f>(((I1289/60)/60)/24)+DATE(1970,1,1)</f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>IFERROR(ROUND(E1290/L1290,2),0)</f>
        <v>51.88</v>
      </c>
      <c r="Q1290" s="11" t="s">
        <v>8323</v>
      </c>
      <c r="R1290" t="s">
        <v>8326</v>
      </c>
      <c r="S1290" s="14">
        <f>(((J1290/60)/60)/24)+DATE(1970,1,1)</f>
        <v>41796.771597222221</v>
      </c>
      <c r="T1290" s="14">
        <f>(((I1290/60)/60)/24)+DATE(1970,1,1)</f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>IFERROR(ROUND(E1291/L1291,2),0)</f>
        <v>109.08</v>
      </c>
      <c r="Q1291" s="11" t="s">
        <v>8323</v>
      </c>
      <c r="R1291" t="s">
        <v>8326</v>
      </c>
      <c r="S1291" s="14">
        <f>(((J1291/60)/60)/24)+DATE(1970,1,1)</f>
        <v>42685.974004629628</v>
      </c>
      <c r="T1291" s="14">
        <f>(((I1291/60)/60)/24)+DATE(1970,1,1)</f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>IFERROR(ROUND(E1292/L1292,2),0)</f>
        <v>76.67</v>
      </c>
      <c r="Q1292" s="11" t="s">
        <v>8327</v>
      </c>
      <c r="R1292" t="s">
        <v>8331</v>
      </c>
      <c r="S1292" s="14">
        <f>(((J1292/60)/60)/24)+DATE(1970,1,1)</f>
        <v>41852.730219907404</v>
      </c>
      <c r="T1292" s="14">
        <f>(((I1292/60)/60)/24)+DATE(1970,1,1)</f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>IFERROR(ROUND(E1293/L1293,2),0)</f>
        <v>36.61</v>
      </c>
      <c r="Q1293" s="11" t="s">
        <v>8323</v>
      </c>
      <c r="R1293" t="s">
        <v>8326</v>
      </c>
      <c r="S1293" s="14">
        <f>(((J1293/60)/60)/24)+DATE(1970,1,1)</f>
        <v>42155.696793981479</v>
      </c>
      <c r="T1293" s="14">
        <f>(((I1293/60)/60)/24)+DATE(1970,1,1)</f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>IFERROR(ROUND(E1294/L1294,2),0)</f>
        <v>56.64</v>
      </c>
      <c r="Q1294" s="11" t="s">
        <v>8313</v>
      </c>
      <c r="R1294" t="s">
        <v>8314</v>
      </c>
      <c r="S1294" s="14">
        <f>(((J1294/60)/60)/24)+DATE(1970,1,1)</f>
        <v>41941.802384259259</v>
      </c>
      <c r="T1294" s="14">
        <f>(((I1294/60)/60)/24)+DATE(1970,1,1)</f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>IFERROR(ROUND(E1295/L1295,2),0)</f>
        <v>64.53</v>
      </c>
      <c r="Q1295" s="11" t="s">
        <v>8319</v>
      </c>
      <c r="R1295" t="s">
        <v>8320</v>
      </c>
      <c r="S1295" s="14">
        <f>(((J1295/60)/60)/24)+DATE(1970,1,1)</f>
        <v>42799.260428240741</v>
      </c>
      <c r="T1295" s="14">
        <f>(((I1295/60)/60)/24)+DATE(1970,1,1)</f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>IFERROR(ROUND(E1296/L1296,2),0)</f>
        <v>50.29</v>
      </c>
      <c r="Q1296" s="11" t="s">
        <v>8321</v>
      </c>
      <c r="R1296" t="s">
        <v>8322</v>
      </c>
      <c r="S1296" s="14">
        <f>(((J1296/60)/60)/24)+DATE(1970,1,1)</f>
        <v>41032.071134259262</v>
      </c>
      <c r="T1296" s="14">
        <f>(((I1296/60)/60)/24)+DATE(1970,1,1)</f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>IFERROR(ROUND(E1297/L1297,2),0)</f>
        <v>65.38</v>
      </c>
      <c r="Q1297" s="11" t="s">
        <v>8327</v>
      </c>
      <c r="R1297" t="s">
        <v>8331</v>
      </c>
      <c r="S1297" s="14">
        <f>(((J1297/60)/60)/24)+DATE(1970,1,1)</f>
        <v>42465.542905092589</v>
      </c>
      <c r="T1297" s="14">
        <f>(((I1297/60)/60)/24)+DATE(1970,1,1)</f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>IFERROR(ROUND(E1298/L1298,2),0)</f>
        <v>62.17</v>
      </c>
      <c r="Q1298" s="11" t="s">
        <v>8327</v>
      </c>
      <c r="R1298" t="s">
        <v>8331</v>
      </c>
      <c r="S1298" s="14">
        <f>(((J1298/60)/60)/24)+DATE(1970,1,1)</f>
        <v>41451.062905092593</v>
      </c>
      <c r="T1298" s="14">
        <f>(((I1298/60)/60)/24)+DATE(1970,1,1)</f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>IFERROR(ROUND(E1299/L1299,2),0)</f>
        <v>44.48</v>
      </c>
      <c r="Q1299" s="11" t="s">
        <v>8313</v>
      </c>
      <c r="R1299" t="s">
        <v>8351</v>
      </c>
      <c r="S1299" s="14">
        <f>(((J1299/60)/60)/24)+DATE(1970,1,1)</f>
        <v>42433.726168981477</v>
      </c>
      <c r="T1299" s="14">
        <f>(((I1299/60)/60)/24)+DATE(1970,1,1)</f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>IFERROR(ROUND(E1300/L1300,2),0)</f>
        <v>85.21</v>
      </c>
      <c r="Q1300" s="11" t="s">
        <v>8323</v>
      </c>
      <c r="R1300" t="s">
        <v>8326</v>
      </c>
      <c r="S1300" s="14">
        <f>(((J1300/60)/60)/24)+DATE(1970,1,1)</f>
        <v>42044.184988425928</v>
      </c>
      <c r="T1300" s="14">
        <f>(((I1300/60)/60)/24)+DATE(1970,1,1)</f>
        <v>42074.143321759257</v>
      </c>
    </row>
    <row r="1301" spans="1:20" ht="45" hidden="1" x14ac:dyDescent="0.25">
      <c r="A1301">
        <v>3300</v>
      </c>
      <c r="B1301" s="3" t="s">
        <v>3300</v>
      </c>
      <c r="C1301" s="3" t="s">
        <v>7410</v>
      </c>
      <c r="D1301" s="8">
        <v>3000</v>
      </c>
      <c r="E1301" s="6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>ROUND(E1301/D1301*100,0)</f>
        <v>136</v>
      </c>
      <c r="P1301">
        <f>IFERROR(ROUND(E1301/L1301,2),0)</f>
        <v>46.42</v>
      </c>
      <c r="Q1301" s="11" t="s">
        <v>8323</v>
      </c>
      <c r="R1301" t="s">
        <v>8326</v>
      </c>
      <c r="S1301" s="14">
        <f>(((J1301/60)/60)/24)+DATE(1970,1,1)</f>
        <v>42102.743773148148</v>
      </c>
      <c r="T1301" s="14">
        <f>(((I1301/60)/60)/24)+DATE(1970,1,1)</f>
        <v>42123.743773148148</v>
      </c>
    </row>
    <row r="1302" spans="1:20" ht="45" hidden="1" x14ac:dyDescent="0.25">
      <c r="A1302">
        <v>2527</v>
      </c>
      <c r="B1302" s="3" t="s">
        <v>2527</v>
      </c>
      <c r="C1302" s="3" t="s">
        <v>6637</v>
      </c>
      <c r="D1302" s="8">
        <v>4000</v>
      </c>
      <c r="E1302" s="6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>ROUND(E1302/D1302*100,0)</f>
        <v>102</v>
      </c>
      <c r="P1302">
        <f>IFERROR(ROUND(E1302/L1302,2),0)</f>
        <v>57.54</v>
      </c>
      <c r="Q1302" s="11" t="s">
        <v>8327</v>
      </c>
      <c r="R1302" t="s">
        <v>8341</v>
      </c>
      <c r="S1302" s="14">
        <f>(((J1302/60)/60)/24)+DATE(1970,1,1)</f>
        <v>41546.75105324074</v>
      </c>
      <c r="T1302" s="14">
        <f>(((I1302/60)/60)/24)+DATE(1970,1,1)</f>
        <v>41565.165972222225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>IFERROR(ROUND(E1303/L1303,2),0)</f>
        <v>204.05</v>
      </c>
      <c r="Q1303" s="11" t="s">
        <v>8323</v>
      </c>
      <c r="R1303" t="s">
        <v>8326</v>
      </c>
      <c r="S1303" s="14">
        <f>(((J1303/60)/60)/24)+DATE(1970,1,1)</f>
        <v>42186.855879629627</v>
      </c>
      <c r="T1303" s="14">
        <f>(((I1303/60)/60)/24)+DATE(1970,1,1)</f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>IFERROR(ROUND(E1304/L1304,2),0)</f>
        <v>60.87</v>
      </c>
      <c r="Q1304" s="11" t="s">
        <v>8319</v>
      </c>
      <c r="R1304" t="s">
        <v>8320</v>
      </c>
      <c r="S1304" s="14">
        <f>(((J1304/60)/60)/24)+DATE(1970,1,1)</f>
        <v>41918.670115740737</v>
      </c>
      <c r="T1304" s="14">
        <f>(((I1304/60)/60)/24)+DATE(1970,1,1)</f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>IFERROR(ROUND(E1305/L1305,2),0)</f>
        <v>84.85</v>
      </c>
      <c r="Q1305" s="11" t="s">
        <v>8323</v>
      </c>
      <c r="R1305" t="s">
        <v>8326</v>
      </c>
      <c r="S1305" s="14">
        <f>(((J1305/60)/60)/24)+DATE(1970,1,1)</f>
        <v>41846.667326388888</v>
      </c>
      <c r="T1305" s="14">
        <f>(((I1305/60)/60)/24)+DATE(1970,1,1)</f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>IFERROR(ROUND(E1306/L1306,2),0)</f>
        <v>30.58</v>
      </c>
      <c r="Q1306" s="11" t="s">
        <v>8327</v>
      </c>
      <c r="R1306" t="s">
        <v>8331</v>
      </c>
      <c r="S1306" s="14">
        <f>(((J1306/60)/60)/24)+DATE(1970,1,1)</f>
        <v>42568.759374999994</v>
      </c>
      <c r="T1306" s="14">
        <f>(((I1306/60)/60)/24)+DATE(1970,1,1)</f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>IFERROR(ROUND(E1307/L1307,2),0)</f>
        <v>81.319999999999993</v>
      </c>
      <c r="Q1307" s="11" t="s">
        <v>8323</v>
      </c>
      <c r="R1307" t="s">
        <v>8326</v>
      </c>
      <c r="S1307" s="14">
        <f>(((J1307/60)/60)/24)+DATE(1970,1,1)</f>
        <v>41766.617291666669</v>
      </c>
      <c r="T1307" s="14">
        <f>(((I1307/60)/60)/24)+DATE(1970,1,1)</f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>IFERROR(ROUND(E1308/L1308,2),0)</f>
        <v>86.49</v>
      </c>
      <c r="Q1308" s="11" t="s">
        <v>8327</v>
      </c>
      <c r="R1308" t="s">
        <v>8331</v>
      </c>
      <c r="S1308" s="14">
        <f>(((J1308/60)/60)/24)+DATE(1970,1,1)</f>
        <v>40750.340902777774</v>
      </c>
      <c r="T1308" s="14">
        <f>(((I1308/60)/60)/24)+DATE(1970,1,1)</f>
        <v>40810.340902777774</v>
      </c>
    </row>
    <row r="1309" spans="1:20" ht="45" hidden="1" x14ac:dyDescent="0.25">
      <c r="A1309">
        <v>3426</v>
      </c>
      <c r="B1309" s="3" t="s">
        <v>3425</v>
      </c>
      <c r="C1309" s="3" t="s">
        <v>7536</v>
      </c>
      <c r="D1309" s="8">
        <v>3750</v>
      </c>
      <c r="E1309" s="6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>ROUND(E1309/D1309*100,0)</f>
        <v>108</v>
      </c>
      <c r="P1309">
        <f>IFERROR(ROUND(E1309/L1309,2),0)</f>
        <v>46.61</v>
      </c>
      <c r="Q1309" s="11" t="s">
        <v>8323</v>
      </c>
      <c r="R1309" t="s">
        <v>8326</v>
      </c>
      <c r="S1309" s="14">
        <f>(((J1309/60)/60)/24)+DATE(1970,1,1)</f>
        <v>41884.056747685187</v>
      </c>
      <c r="T1309" s="14">
        <f>(((I1309/60)/60)/24)+DATE(1970,1,1)</f>
        <v>41903.083333333336</v>
      </c>
    </row>
    <row r="1310" spans="1:20" ht="60" hidden="1" x14ac:dyDescent="0.25">
      <c r="A1310">
        <v>2938</v>
      </c>
      <c r="B1310" s="3" t="s">
        <v>2938</v>
      </c>
      <c r="C1310" s="3" t="s">
        <v>7048</v>
      </c>
      <c r="D1310" s="8">
        <v>4000</v>
      </c>
      <c r="E1310" s="6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>ROUND(E1310/D1310*100,0)</f>
        <v>101</v>
      </c>
      <c r="P1310">
        <f>IFERROR(ROUND(E1310/L1310,2),0)</f>
        <v>126.72</v>
      </c>
      <c r="Q1310" s="11" t="s">
        <v>8323</v>
      </c>
      <c r="R1310" t="s">
        <v>8335</v>
      </c>
      <c r="S1310" s="14">
        <f>(((J1310/60)/60)/24)+DATE(1970,1,1)</f>
        <v>42004.703865740739</v>
      </c>
      <c r="T1310" s="14">
        <f>(((I1310/60)/60)/24)+DATE(1970,1,1)</f>
        <v>42034.703865740739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>IFERROR(ROUND(E1311/L1311,2),0)</f>
        <v>76.45</v>
      </c>
      <c r="Q1311" s="11" t="s">
        <v>8321</v>
      </c>
      <c r="R1311" t="s">
        <v>8332</v>
      </c>
      <c r="S1311" s="14">
        <f>(((J1311/60)/60)/24)+DATE(1970,1,1)</f>
        <v>41842.292997685188</v>
      </c>
      <c r="T1311" s="14">
        <f>(((I1311/60)/60)/24)+DATE(1970,1,1)</f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>IFERROR(ROUND(E1312/L1312,2),0)</f>
        <v>168.75</v>
      </c>
      <c r="Q1312" s="11" t="s">
        <v>8323</v>
      </c>
      <c r="R1312" t="s">
        <v>8326</v>
      </c>
      <c r="S1312" s="14">
        <f>(((J1312/60)/60)/24)+DATE(1970,1,1)</f>
        <v>42483.675208333334</v>
      </c>
      <c r="T1312" s="14">
        <f>(((I1312/60)/60)/24)+DATE(1970,1,1)</f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>IFERROR(ROUND(E1313/L1313,2),0)</f>
        <v>176.09</v>
      </c>
      <c r="Q1313" s="11" t="s">
        <v>8323</v>
      </c>
      <c r="R1313" t="s">
        <v>8326</v>
      </c>
      <c r="S1313" s="14">
        <f>(((J1313/60)/60)/24)+DATE(1970,1,1)</f>
        <v>41964.716319444444</v>
      </c>
      <c r="T1313" s="14">
        <f>(((I1313/60)/60)/24)+DATE(1970,1,1)</f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>IFERROR(ROUND(E1314/L1314,2),0)</f>
        <v>56.98</v>
      </c>
      <c r="Q1314" s="11" t="s">
        <v>8313</v>
      </c>
      <c r="R1314" t="s">
        <v>8314</v>
      </c>
      <c r="S1314" s="14">
        <f>(((J1314/60)/60)/24)+DATE(1970,1,1)</f>
        <v>42606.347233796296</v>
      </c>
      <c r="T1314" s="14">
        <f>(((I1314/60)/60)/24)+DATE(1970,1,1)</f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>
        <f>IFERROR(ROUND(E1315/L1315,2),0)</f>
        <v>85.96</v>
      </c>
      <c r="Q1315" s="11" t="s">
        <v>8321</v>
      </c>
      <c r="R1315" t="s">
        <v>8343</v>
      </c>
      <c r="S1315" s="14">
        <f>(((J1315/60)/60)/24)+DATE(1970,1,1)</f>
        <v>41357.209166666667</v>
      </c>
      <c r="T1315" s="14">
        <f>(((I1315/60)/60)/24)+DATE(1970,1,1)</f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>IFERROR(ROUND(E1316/L1316,2),0)</f>
        <v>98.54</v>
      </c>
      <c r="Q1316" s="11" t="s">
        <v>8323</v>
      </c>
      <c r="R1316" t="s">
        <v>8326</v>
      </c>
      <c r="S1316" s="14">
        <f>(((J1316/60)/60)/24)+DATE(1970,1,1)</f>
        <v>41829.788252314815</v>
      </c>
      <c r="T1316" s="14">
        <f>(((I1316/60)/60)/24)+DATE(1970,1,1)</f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>IFERROR(ROUND(E1317/L1317,2),0)</f>
        <v>45.88</v>
      </c>
      <c r="Q1317" s="11" t="s">
        <v>8327</v>
      </c>
      <c r="R1317" t="s">
        <v>8331</v>
      </c>
      <c r="S1317" s="14">
        <f>(((J1317/60)/60)/24)+DATE(1970,1,1)</f>
        <v>41774.737060185187</v>
      </c>
      <c r="T1317" s="14">
        <f>(((I1317/60)/60)/24)+DATE(1970,1,1)</f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>IFERROR(ROUND(E1318/L1318,2),0)</f>
        <v>72.05</v>
      </c>
      <c r="Q1318" s="11" t="s">
        <v>8323</v>
      </c>
      <c r="R1318" t="s">
        <v>8326</v>
      </c>
      <c r="S1318" s="14">
        <f>(((J1318/60)/60)/24)+DATE(1970,1,1)</f>
        <v>41752.83457175926</v>
      </c>
      <c r="T1318" s="14">
        <f>(((I1318/60)/60)/24)+DATE(1970,1,1)</f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>IFERROR(ROUND(E1319/L1319,2),0)</f>
        <v>310</v>
      </c>
      <c r="Q1319" s="11" t="s">
        <v>8323</v>
      </c>
      <c r="R1319" t="s">
        <v>8326</v>
      </c>
      <c r="S1319" s="14">
        <f>(((J1319/60)/60)/24)+DATE(1970,1,1)</f>
        <v>42102.866307870368</v>
      </c>
      <c r="T1319" s="14">
        <f>(((I1319/60)/60)/24)+DATE(1970,1,1)</f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>IFERROR(ROUND(E1320/L1320,2),0)</f>
        <v>115.09</v>
      </c>
      <c r="Q1320" s="11" t="s">
        <v>8327</v>
      </c>
      <c r="R1320" t="s">
        <v>8328</v>
      </c>
      <c r="S1320" s="14">
        <f>(((J1320/60)/60)/24)+DATE(1970,1,1)</f>
        <v>40860.67050925926</v>
      </c>
      <c r="T1320" s="14">
        <f>(((I1320/60)/60)/24)+DATE(1970,1,1)</f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>IFERROR(ROUND(E1321/L1321,2),0)</f>
        <v>41.04</v>
      </c>
      <c r="Q1321" s="11" t="s">
        <v>8327</v>
      </c>
      <c r="R1321" t="s">
        <v>8338</v>
      </c>
      <c r="S1321" s="14">
        <f>(((J1321/60)/60)/24)+DATE(1970,1,1)</f>
        <v>41331.253159722226</v>
      </c>
      <c r="T1321" s="14">
        <f>(((I1321/60)/60)/24)+DATE(1970,1,1)</f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>IFERROR(ROUND(E1322/L1322,2),0)</f>
        <v>46.22</v>
      </c>
      <c r="Q1322" s="11" t="s">
        <v>8327</v>
      </c>
      <c r="R1322" t="s">
        <v>8331</v>
      </c>
      <c r="S1322" s="14">
        <f>(((J1322/60)/60)/24)+DATE(1970,1,1)</f>
        <v>41882.590127314819</v>
      </c>
      <c r="T1322" s="14">
        <f>(((I1322/60)/60)/24)+DATE(1970,1,1)</f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>IFERROR(ROUND(E1323/L1323,2),0)</f>
        <v>65.87</v>
      </c>
      <c r="Q1323" s="11" t="s">
        <v>8323</v>
      </c>
      <c r="R1323" t="s">
        <v>8326</v>
      </c>
      <c r="S1323" s="14">
        <f>(((J1323/60)/60)/24)+DATE(1970,1,1)</f>
        <v>42561.154664351852</v>
      </c>
      <c r="T1323" s="14">
        <f>(((I1323/60)/60)/24)+DATE(1970,1,1)</f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>IFERROR(ROUND(E1324/L1324,2),0)</f>
        <v>34.92</v>
      </c>
      <c r="Q1324" s="11" t="s">
        <v>8323</v>
      </c>
      <c r="R1324" t="s">
        <v>8326</v>
      </c>
      <c r="S1324" s="14">
        <f>(((J1324/60)/60)/24)+DATE(1970,1,1)</f>
        <v>42734.789444444439</v>
      </c>
      <c r="T1324" s="14">
        <f>(((I1324/60)/60)/24)+DATE(1970,1,1)</f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>IFERROR(ROUND(E1325/L1325,2),0)</f>
        <v>72.91</v>
      </c>
      <c r="Q1325" s="11" t="s">
        <v>8327</v>
      </c>
      <c r="R1325" t="s">
        <v>8328</v>
      </c>
      <c r="S1325" s="14">
        <f>(((J1325/60)/60)/24)+DATE(1970,1,1)</f>
        <v>41004.156886574077</v>
      </c>
      <c r="T1325" s="14">
        <f>(((I1325/60)/60)/24)+DATE(1970,1,1)</f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>IFERROR(ROUND(E1326/L1326,2),0)</f>
        <v>121.36</v>
      </c>
      <c r="Q1326" s="11" t="s">
        <v>8323</v>
      </c>
      <c r="R1326" t="s">
        <v>8326</v>
      </c>
      <c r="S1326" s="14">
        <f>(((J1326/60)/60)/24)+DATE(1970,1,1)</f>
        <v>41995.870486111111</v>
      </c>
      <c r="T1326" s="14">
        <f>(((I1326/60)/60)/24)+DATE(1970,1,1)</f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>IFERROR(ROUND(E1327/L1327,2),0)</f>
        <v>57.2</v>
      </c>
      <c r="Q1327" s="11" t="s">
        <v>8323</v>
      </c>
      <c r="R1327" t="s">
        <v>8326</v>
      </c>
      <c r="S1327" s="14">
        <f>(((J1327/60)/60)/24)+DATE(1970,1,1)</f>
        <v>42538.73583333334</v>
      </c>
      <c r="T1327" s="14">
        <f>(((I1327/60)/60)/24)+DATE(1970,1,1)</f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>IFERROR(ROUND(E1328/L1328,2),0)</f>
        <v>81.67</v>
      </c>
      <c r="Q1328" s="11" t="s">
        <v>8323</v>
      </c>
      <c r="R1328" t="s">
        <v>8326</v>
      </c>
      <c r="S1328" s="14">
        <f>(((J1328/60)/60)/24)+DATE(1970,1,1)</f>
        <v>42447.894432870366</v>
      </c>
      <c r="T1328" s="14">
        <f>(((I1328/60)/60)/24)+DATE(1970,1,1)</f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>IFERROR(ROUND(E1329/L1329,2),0)</f>
        <v>40.01</v>
      </c>
      <c r="Q1329" s="11" t="s">
        <v>8321</v>
      </c>
      <c r="R1329" t="s">
        <v>8343</v>
      </c>
      <c r="S1329" s="14">
        <f>(((J1329/60)/60)/24)+DATE(1970,1,1)</f>
        <v>40795.820150462961</v>
      </c>
      <c r="T1329" s="14">
        <f>(((I1329/60)/60)/24)+DATE(1970,1,1)</f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>IFERROR(ROUND(E1330/L1330,2),0)</f>
        <v>114.29</v>
      </c>
      <c r="Q1330" s="11" t="s">
        <v>8323</v>
      </c>
      <c r="R1330" t="s">
        <v>8326</v>
      </c>
      <c r="S1330" s="14">
        <f>(((J1330/60)/60)/24)+DATE(1970,1,1)</f>
        <v>42268.009224537032</v>
      </c>
      <c r="T1330" s="14">
        <f>(((I1330/60)/60)/24)+DATE(1970,1,1)</f>
        <v>42303.009224537032</v>
      </c>
    </row>
    <row r="1331" spans="1:20" ht="60" hidden="1" x14ac:dyDescent="0.25">
      <c r="A1331">
        <v>3049</v>
      </c>
      <c r="B1331" s="3" t="s">
        <v>3049</v>
      </c>
      <c r="C1331" s="3" t="s">
        <v>7159</v>
      </c>
      <c r="D1331" s="8">
        <v>3750</v>
      </c>
      <c r="E1331" s="6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>ROUND(E1331/D1331*100,0)</f>
        <v>107</v>
      </c>
      <c r="P1331">
        <f>IFERROR(ROUND(E1331/L1331,2),0)</f>
        <v>74.069999999999993</v>
      </c>
      <c r="Q1331" s="11" t="s">
        <v>8323</v>
      </c>
      <c r="R1331" t="s">
        <v>8324</v>
      </c>
      <c r="S1331" s="14">
        <f>(((J1331/60)/60)/24)+DATE(1970,1,1)</f>
        <v>42139.014525462961</v>
      </c>
      <c r="T1331" s="14">
        <f>(((I1331/60)/60)/24)+DATE(1970,1,1)</f>
        <v>42169.014525462961</v>
      </c>
    </row>
    <row r="1332" spans="1:20" ht="60" hidden="1" x14ac:dyDescent="0.25">
      <c r="A1332">
        <v>531</v>
      </c>
      <c r="B1332" s="3" t="s">
        <v>532</v>
      </c>
      <c r="C1332" s="3" t="s">
        <v>4641</v>
      </c>
      <c r="D1332" s="8">
        <v>4000</v>
      </c>
      <c r="E1332" s="6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>ROUND(E1332/D1332*100,0)</f>
        <v>100</v>
      </c>
      <c r="P1332">
        <f>IFERROR(ROUND(E1332/L1332,2),0)</f>
        <v>129.03</v>
      </c>
      <c r="Q1332" s="11" t="s">
        <v>8323</v>
      </c>
      <c r="R1332" t="s">
        <v>8326</v>
      </c>
      <c r="S1332" s="14">
        <f>(((J1332/60)/60)/24)+DATE(1970,1,1)</f>
        <v>42676.065150462964</v>
      </c>
      <c r="T1332" s="14">
        <f>(((I1332/60)/60)/24)+DATE(1970,1,1)</f>
        <v>42721.290972222225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>IFERROR(ROUND(E1333/L1333,2),0)</f>
        <v>307.69</v>
      </c>
      <c r="Q1333" s="11" t="s">
        <v>8323</v>
      </c>
      <c r="R1333" t="s">
        <v>8326</v>
      </c>
      <c r="S1333" s="14">
        <f>(((J1333/60)/60)/24)+DATE(1970,1,1)</f>
        <v>41794.817523148151</v>
      </c>
      <c r="T1333" s="14">
        <f>(((I1333/60)/60)/24)+DATE(1970,1,1)</f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>IFERROR(ROUND(E1334/L1334,2),0)</f>
        <v>104.89</v>
      </c>
      <c r="Q1334" s="11" t="s">
        <v>8313</v>
      </c>
      <c r="R1334" t="s">
        <v>8314</v>
      </c>
      <c r="S1334" s="14">
        <f>(((J1334/60)/60)/24)+DATE(1970,1,1)</f>
        <v>42585.691898148143</v>
      </c>
      <c r="T1334" s="14">
        <f>(((I1334/60)/60)/24)+DATE(1970,1,1)</f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>IFERROR(ROUND(E1335/L1335,2),0)</f>
        <v>47.4</v>
      </c>
      <c r="Q1335" s="11" t="s">
        <v>8321</v>
      </c>
      <c r="R1335" t="s">
        <v>8322</v>
      </c>
      <c r="S1335" s="14">
        <f>(((J1335/60)/60)/24)+DATE(1970,1,1)</f>
        <v>40213.323599537034</v>
      </c>
      <c r="T1335" s="14">
        <f>(((I1335/60)/60)/24)+DATE(1970,1,1)</f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>IFERROR(ROUND(E1336/L1336,2),0)</f>
        <v>69.790000000000006</v>
      </c>
      <c r="Q1336" s="11" t="s">
        <v>8321</v>
      </c>
      <c r="R1336" t="s">
        <v>8343</v>
      </c>
      <c r="S1336" s="14">
        <f>(((J1336/60)/60)/24)+DATE(1970,1,1)</f>
        <v>40595.497164351851</v>
      </c>
      <c r="T1336" s="14">
        <f>(((I1336/60)/60)/24)+DATE(1970,1,1)</f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>IFERROR(ROUND(E1337/L1337,2),0)</f>
        <v>53.73</v>
      </c>
      <c r="Q1337" s="11" t="s">
        <v>8311</v>
      </c>
      <c r="R1337" t="s">
        <v>8333</v>
      </c>
      <c r="S1337" s="14">
        <f>(((J1337/60)/60)/24)+DATE(1970,1,1)</f>
        <v>41367.572280092594</v>
      </c>
      <c r="T1337" s="14">
        <f>(((I1337/60)/60)/24)+DATE(1970,1,1)</f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>IFERROR(ROUND(E1338/L1338,2),0)</f>
        <v>63.03</v>
      </c>
      <c r="Q1338" s="11" t="s">
        <v>8327</v>
      </c>
      <c r="R1338" t="s">
        <v>8328</v>
      </c>
      <c r="S1338" s="14">
        <f>(((J1338/60)/60)/24)+DATE(1970,1,1)</f>
        <v>42173.746342592596</v>
      </c>
      <c r="T1338" s="14">
        <f>(((I1338/60)/60)/24)+DATE(1970,1,1)</f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>IFERROR(ROUND(E1339/L1339,2),0)</f>
        <v>70.63</v>
      </c>
      <c r="Q1339" s="11" t="s">
        <v>8327</v>
      </c>
      <c r="R1339" t="s">
        <v>8331</v>
      </c>
      <c r="S1339" s="14">
        <f>(((J1339/60)/60)/24)+DATE(1970,1,1)</f>
        <v>40778.770011574074</v>
      </c>
      <c r="T1339" s="14">
        <f>(((I1339/60)/60)/24)+DATE(1970,1,1)</f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>IFERROR(ROUND(E1340/L1340,2),0)</f>
        <v>53.95</v>
      </c>
      <c r="Q1340" s="11" t="s">
        <v>8323</v>
      </c>
      <c r="R1340" t="s">
        <v>8324</v>
      </c>
      <c r="S1340" s="14">
        <f>(((J1340/60)/60)/24)+DATE(1970,1,1)</f>
        <v>41780.745254629634</v>
      </c>
      <c r="T1340" s="14">
        <f>(((I1340/60)/60)/24)+DATE(1970,1,1)</f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>IFERROR(ROUND(E1341/L1341,2),0)</f>
        <v>46.18</v>
      </c>
      <c r="Q1341" s="11" t="s">
        <v>8327</v>
      </c>
      <c r="R1341" t="s">
        <v>8328</v>
      </c>
      <c r="S1341" s="14">
        <f>(((J1341/60)/60)/24)+DATE(1970,1,1)</f>
        <v>41605.868449074071</v>
      </c>
      <c r="T1341" s="14">
        <f>(((I1341/60)/60)/24)+DATE(1970,1,1)</f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>IFERROR(ROUND(E1342/L1342,2),0)</f>
        <v>47.76</v>
      </c>
      <c r="Q1342" s="11" t="s">
        <v>8327</v>
      </c>
      <c r="R1342" t="s">
        <v>8331</v>
      </c>
      <c r="S1342" s="14">
        <f>(((J1342/60)/60)/24)+DATE(1970,1,1)</f>
        <v>42719.90834490741</v>
      </c>
      <c r="T1342" s="14">
        <f>(((I1342/60)/60)/24)+DATE(1970,1,1)</f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>IFERROR(ROUND(E1343/L1343,2),0)</f>
        <v>60.15</v>
      </c>
      <c r="Q1343" s="11" t="s">
        <v>8327</v>
      </c>
      <c r="R1343" t="s">
        <v>8341</v>
      </c>
      <c r="S1343" s="14">
        <f>(((J1343/60)/60)/24)+DATE(1970,1,1)</f>
        <v>41524.858553240738</v>
      </c>
      <c r="T1343" s="14">
        <f>(((I1343/60)/60)/24)+DATE(1970,1,1)</f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>IFERROR(ROUND(E1344/L1344,2),0)</f>
        <v>61.06</v>
      </c>
      <c r="Q1344" s="11" t="s">
        <v>8323</v>
      </c>
      <c r="R1344" t="s">
        <v>8326</v>
      </c>
      <c r="S1344" s="14">
        <f>(((J1344/60)/60)/24)+DATE(1970,1,1)</f>
        <v>42566.604826388888</v>
      </c>
      <c r="T1344" s="14">
        <f>(((I1344/60)/60)/24)+DATE(1970,1,1)</f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>IFERROR(ROUND(E1345/L1345,2),0)</f>
        <v>64.03</v>
      </c>
      <c r="Q1345" s="11" t="s">
        <v>8327</v>
      </c>
      <c r="R1345" t="s">
        <v>8341</v>
      </c>
      <c r="S1345" s="14">
        <f>(((J1345/60)/60)/24)+DATE(1970,1,1)</f>
        <v>42027.13817129629</v>
      </c>
      <c r="T1345" s="14">
        <f>(((I1345/60)/60)/24)+DATE(1970,1,1)</f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>IFERROR(ROUND(E1346/L1346,2),0)</f>
        <v>105.54</v>
      </c>
      <c r="Q1346" s="11" t="s">
        <v>8323</v>
      </c>
      <c r="R1346" t="s">
        <v>8326</v>
      </c>
      <c r="S1346" s="14">
        <f>(((J1346/60)/60)/24)+DATE(1970,1,1)</f>
        <v>42469.68414351852</v>
      </c>
      <c r="T1346" s="14">
        <f>(((I1346/60)/60)/24)+DATE(1970,1,1)</f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>IFERROR(ROUND(E1347/L1347,2),0)</f>
        <v>100.06</v>
      </c>
      <c r="Q1347" s="11" t="s">
        <v>8323</v>
      </c>
      <c r="R1347" t="s">
        <v>8326</v>
      </c>
      <c r="S1347" s="14">
        <f>(((J1347/60)/60)/24)+DATE(1970,1,1)</f>
        <v>42179.344988425932</v>
      </c>
      <c r="T1347" s="14">
        <f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>IFERROR(ROUND(E1348/L1348,2),0)</f>
        <v>125.81</v>
      </c>
      <c r="Q1348" s="11" t="s">
        <v>8323</v>
      </c>
      <c r="R1348" t="s">
        <v>8326</v>
      </c>
      <c r="S1348" s="14">
        <f>(((J1348/60)/60)/24)+DATE(1970,1,1)</f>
        <v>41853.240208333329</v>
      </c>
      <c r="T1348" s="14">
        <f>(((I1348/60)/60)/24)+DATE(1970,1,1)</f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>IFERROR(ROUND(E1349/L1349,2),0)</f>
        <v>58.79</v>
      </c>
      <c r="Q1349" s="11" t="s">
        <v>8323</v>
      </c>
      <c r="R1349" t="s">
        <v>8326</v>
      </c>
      <c r="S1349" s="14">
        <f>(((J1349/60)/60)/24)+DATE(1970,1,1)</f>
        <v>42633.116851851853</v>
      </c>
      <c r="T1349" s="14">
        <f>(((I1349/60)/60)/24)+DATE(1970,1,1)</f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>IFERROR(ROUND(E1350/L1350,2),0)</f>
        <v>84.28</v>
      </c>
      <c r="Q1350" s="11" t="s">
        <v>8323</v>
      </c>
      <c r="R1350" t="s">
        <v>8326</v>
      </c>
      <c r="S1350" s="14">
        <f>(((J1350/60)/60)/24)+DATE(1970,1,1)</f>
        <v>41747.86986111111</v>
      </c>
      <c r="T1350" s="14">
        <f>(((I1350/60)/60)/24)+DATE(1970,1,1)</f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>IFERROR(ROUND(E1351/L1351,2),0)</f>
        <v>55.22</v>
      </c>
      <c r="Q1351" s="11" t="s">
        <v>8313</v>
      </c>
      <c r="R1351" t="s">
        <v>8314</v>
      </c>
      <c r="S1351" s="14">
        <f>(((J1351/60)/60)/24)+DATE(1970,1,1)</f>
        <v>42780.600532407407</v>
      </c>
      <c r="T1351" s="14">
        <f>(((I1351/60)/60)/24)+DATE(1970,1,1)</f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>IFERROR(ROUND(E1352/L1352,2),0)</f>
        <v>32.1</v>
      </c>
      <c r="Q1352" s="11" t="s">
        <v>8321</v>
      </c>
      <c r="R1352" t="s">
        <v>8322</v>
      </c>
      <c r="S1352" s="14">
        <f>(((J1352/60)/60)/24)+DATE(1970,1,1)</f>
        <v>41304.833194444444</v>
      </c>
      <c r="T1352" s="14">
        <f>(((I1352/60)/60)/24)+DATE(1970,1,1)</f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>IFERROR(ROUND(E1353/L1353,2),0)</f>
        <v>47.19</v>
      </c>
      <c r="Q1353" s="11" t="s">
        <v>8327</v>
      </c>
      <c r="R1353" t="s">
        <v>8338</v>
      </c>
      <c r="S1353" s="14">
        <f>(((J1353/60)/60)/24)+DATE(1970,1,1)</f>
        <v>41737.684664351851</v>
      </c>
      <c r="T1353" s="14">
        <f>(((I1353/60)/60)/24)+DATE(1970,1,1)</f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>IFERROR(ROUND(E1354/L1354,2),0)</f>
        <v>29.26</v>
      </c>
      <c r="Q1354" s="11" t="s">
        <v>8323</v>
      </c>
      <c r="R1354" t="s">
        <v>8326</v>
      </c>
      <c r="S1354" s="14">
        <f>(((J1354/60)/60)/24)+DATE(1970,1,1)</f>
        <v>42492.717233796298</v>
      </c>
      <c r="T1354" s="14">
        <f>(((I1354/60)/60)/24)+DATE(1970,1,1)</f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>IFERROR(ROUND(E1355/L1355,2),0)</f>
        <v>44.19</v>
      </c>
      <c r="Q1355" s="11" t="s">
        <v>8323</v>
      </c>
      <c r="R1355" t="s">
        <v>8326</v>
      </c>
      <c r="S1355" s="14">
        <f>(((J1355/60)/60)/24)+DATE(1970,1,1)</f>
        <v>42086.614942129629</v>
      </c>
      <c r="T1355" s="14">
        <f>(((I1355/60)/60)/24)+DATE(1970,1,1)</f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>IFERROR(ROUND(E1356/L1356,2),0)</f>
        <v>75.959999999999994</v>
      </c>
      <c r="Q1356" s="11" t="s">
        <v>8323</v>
      </c>
      <c r="R1356" t="s">
        <v>8335</v>
      </c>
      <c r="S1356" s="14">
        <f>(((J1356/60)/60)/24)+DATE(1970,1,1)</f>
        <v>41954.850868055553</v>
      </c>
      <c r="T1356" s="14">
        <f>(((I1356/60)/60)/24)+DATE(1970,1,1)</f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>IFERROR(ROUND(E1357/L1357,2),0)</f>
        <v>64.25</v>
      </c>
      <c r="Q1357" s="11" t="s">
        <v>8327</v>
      </c>
      <c r="R1357" t="s">
        <v>8331</v>
      </c>
      <c r="S1357" s="14">
        <f>(((J1357/60)/60)/24)+DATE(1970,1,1)</f>
        <v>41767.656863425924</v>
      </c>
      <c r="T1357" s="14">
        <f>(((I1357/60)/60)/24)+DATE(1970,1,1)</f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>IFERROR(ROUND(E1358/L1358,2),0)</f>
        <v>47.91</v>
      </c>
      <c r="Q1358" s="11" t="s">
        <v>8308</v>
      </c>
      <c r="R1358" t="s">
        <v>8309</v>
      </c>
      <c r="S1358" s="14">
        <f>(((J1358/60)/60)/24)+DATE(1970,1,1)</f>
        <v>40215.919050925928</v>
      </c>
      <c r="T1358" s="14">
        <f>(((I1358/60)/60)/24)+DATE(1970,1,1)</f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>IFERROR(ROUND(E1359/L1359,2),0)</f>
        <v>135.04</v>
      </c>
      <c r="Q1359" s="11" t="s">
        <v>8308</v>
      </c>
      <c r="R1359" t="s">
        <v>8342</v>
      </c>
      <c r="S1359" s="14">
        <f>(((J1359/60)/60)/24)+DATE(1970,1,1)</f>
        <v>42173.275740740741</v>
      </c>
      <c r="T1359" s="14">
        <f>(((I1359/60)/60)/24)+DATE(1970,1,1)</f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>IFERROR(ROUND(E1360/L1360,2),0)</f>
        <v>67.42</v>
      </c>
      <c r="Q1360" s="11" t="s">
        <v>8327</v>
      </c>
      <c r="R1360" t="s">
        <v>8341</v>
      </c>
      <c r="S1360" s="14">
        <f>(((J1360/60)/60)/24)+DATE(1970,1,1)</f>
        <v>40961.252141203702</v>
      </c>
      <c r="T1360" s="14">
        <f>(((I1360/60)/60)/24)+DATE(1970,1,1)</f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>IFERROR(ROUND(E1361/L1361,2),0)</f>
        <v>62.88</v>
      </c>
      <c r="Q1361" s="11" t="s">
        <v>8323</v>
      </c>
      <c r="R1361" t="s">
        <v>8326</v>
      </c>
      <c r="S1361" s="14">
        <f>(((J1361/60)/60)/24)+DATE(1970,1,1)</f>
        <v>41013.936562499999</v>
      </c>
      <c r="T1361" s="14">
        <f>(((I1361/60)/60)/24)+DATE(1970,1,1)</f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>IFERROR(ROUND(E1362/L1362,2),0)</f>
        <v>62.67</v>
      </c>
      <c r="Q1362" s="11" t="s">
        <v>8323</v>
      </c>
      <c r="R1362" t="s">
        <v>8326</v>
      </c>
      <c r="S1362" s="14">
        <f>(((J1362/60)/60)/24)+DATE(1970,1,1)</f>
        <v>42490.133877314816</v>
      </c>
      <c r="T1362" s="14">
        <f>(((I1362/60)/60)/24)+DATE(1970,1,1)</f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>IFERROR(ROUND(E1363/L1363,2),0)</f>
        <v>50.69</v>
      </c>
      <c r="Q1363" s="11" t="s">
        <v>8327</v>
      </c>
      <c r="R1363" t="s">
        <v>8331</v>
      </c>
      <c r="S1363" s="14">
        <f>(((J1363/60)/60)/24)+DATE(1970,1,1)</f>
        <v>41666.842824074076</v>
      </c>
      <c r="T1363" s="14">
        <f>(((I1363/60)/60)/24)+DATE(1970,1,1)</f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>IFERROR(ROUND(E1364/L1364,2),0)</f>
        <v>75</v>
      </c>
      <c r="Q1364" s="11" t="s">
        <v>8323</v>
      </c>
      <c r="R1364" t="s">
        <v>8335</v>
      </c>
      <c r="S1364" s="14">
        <f>(((J1364/60)/60)/24)+DATE(1970,1,1)</f>
        <v>42044.765960648147</v>
      </c>
      <c r="T1364" s="14">
        <f>(((I1364/60)/60)/24)+DATE(1970,1,1)</f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>IFERROR(ROUND(E1365/L1365,2),0)</f>
        <v>59.46</v>
      </c>
      <c r="Q1365" s="11" t="s">
        <v>8327</v>
      </c>
      <c r="R1365" t="s">
        <v>8341</v>
      </c>
      <c r="S1365" s="14">
        <f>(((J1365/60)/60)/24)+DATE(1970,1,1)</f>
        <v>41483.449282407404</v>
      </c>
      <c r="T1365" s="14">
        <f>(((I1365/60)/60)/24)+DATE(1970,1,1)</f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>IFERROR(ROUND(E1366/L1366,2),0)</f>
        <v>51.19</v>
      </c>
      <c r="Q1366" s="11" t="s">
        <v>8327</v>
      </c>
      <c r="R1366" t="s">
        <v>8328</v>
      </c>
      <c r="S1366" s="14">
        <f>(((J1366/60)/60)/24)+DATE(1970,1,1)</f>
        <v>40948.16815972222</v>
      </c>
      <c r="T1366" s="14">
        <f>(((I1366/60)/60)/24)+DATE(1970,1,1)</f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>IFERROR(ROUND(E1367/L1367,2),0)</f>
        <v>67.91</v>
      </c>
      <c r="Q1367" s="11" t="s">
        <v>8321</v>
      </c>
      <c r="R1367" t="s">
        <v>8322</v>
      </c>
      <c r="S1367" s="14">
        <f>(((J1367/60)/60)/24)+DATE(1970,1,1)</f>
        <v>41894.879606481481</v>
      </c>
      <c r="T1367" s="14">
        <f>(((I1367/60)/60)/24)+DATE(1970,1,1)</f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>IFERROR(ROUND(E1368/L1368,2),0)</f>
        <v>47.85</v>
      </c>
      <c r="Q1368" s="11" t="s">
        <v>8323</v>
      </c>
      <c r="R1368" t="s">
        <v>8326</v>
      </c>
      <c r="S1368" s="14">
        <f>(((J1368/60)/60)/24)+DATE(1970,1,1)</f>
        <v>42584.846828703703</v>
      </c>
      <c r="T1368" s="14">
        <f>(((I1368/60)/60)/24)+DATE(1970,1,1)</f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>IFERROR(ROUND(E1369/L1369,2),0)</f>
        <v>71.73</v>
      </c>
      <c r="Q1369" s="11" t="s">
        <v>8323</v>
      </c>
      <c r="R1369" t="s">
        <v>8326</v>
      </c>
      <c r="S1369" s="14">
        <f>(((J1369/60)/60)/24)+DATE(1970,1,1)</f>
        <v>42275.731666666667</v>
      </c>
      <c r="T1369" s="14">
        <f>(((I1369/60)/60)/24)+DATE(1970,1,1)</f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>IFERROR(ROUND(E1370/L1370,2),0)</f>
        <v>78.94</v>
      </c>
      <c r="Q1370" s="11" t="s">
        <v>8323</v>
      </c>
      <c r="R1370" t="s">
        <v>8326</v>
      </c>
      <c r="S1370" s="14">
        <f>(((J1370/60)/60)/24)+DATE(1970,1,1)</f>
        <v>42585.523842592593</v>
      </c>
      <c r="T1370" s="14">
        <f>(((I1370/60)/60)/24)+DATE(1970,1,1)</f>
        <v>42599.165972222225</v>
      </c>
    </row>
    <row r="1371" spans="1:20" ht="45" hidden="1" x14ac:dyDescent="0.25">
      <c r="A1371">
        <v>108</v>
      </c>
      <c r="B1371" s="3" t="s">
        <v>110</v>
      </c>
      <c r="C1371" s="3" t="s">
        <v>4219</v>
      </c>
      <c r="D1371" s="8">
        <v>1500</v>
      </c>
      <c r="E1371" s="6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>ROUND(E1371/D1371*100,0)</f>
        <v>247</v>
      </c>
      <c r="P1371">
        <f>IFERROR(ROUND(E1371/L1371,2),0)</f>
        <v>78.72</v>
      </c>
      <c r="Q1371" s="11" t="s">
        <v>8321</v>
      </c>
      <c r="R1371" t="s">
        <v>8343</v>
      </c>
      <c r="S1371" s="14">
        <f>(((J1371/60)/60)/24)+DATE(1970,1,1)</f>
        <v>41365.613078703704</v>
      </c>
      <c r="T1371" s="14">
        <f>(((I1371/60)/60)/24)+DATE(1970,1,1)</f>
        <v>41425.613078703704</v>
      </c>
    </row>
    <row r="1372" spans="1:20" ht="60" hidden="1" x14ac:dyDescent="0.25">
      <c r="A1372">
        <v>29</v>
      </c>
      <c r="B1372" s="3" t="s">
        <v>31</v>
      </c>
      <c r="C1372" s="3" t="s">
        <v>4140</v>
      </c>
      <c r="D1372" s="8">
        <v>3000</v>
      </c>
      <c r="E1372" s="6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>ROUND(E1372/D1372*100,0)</f>
        <v>123</v>
      </c>
      <c r="P1372">
        <f>IFERROR(ROUND(E1372/L1372,2),0)</f>
        <v>31.62</v>
      </c>
      <c r="Q1372" s="11" t="s">
        <v>8321</v>
      </c>
      <c r="R1372" t="s">
        <v>8332</v>
      </c>
      <c r="S1372" s="14">
        <f>(((J1372/60)/60)/24)+DATE(1970,1,1)</f>
        <v>41812.67324074074</v>
      </c>
      <c r="T1372" s="14">
        <f>(((I1372/60)/60)/24)+DATE(1970,1,1)</f>
        <v>41842.67324074074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>IFERROR(ROUND(E1373/L1373,2),0)</f>
        <v>147.4</v>
      </c>
      <c r="Q1373" s="11" t="s">
        <v>8323</v>
      </c>
      <c r="R1373" t="s">
        <v>8326</v>
      </c>
      <c r="S1373" s="14">
        <f>(((J1373/60)/60)/24)+DATE(1970,1,1)</f>
        <v>41903.882951388885</v>
      </c>
      <c r="T1373" s="14">
        <f>(((I1373/60)/60)/24)+DATE(1970,1,1)</f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>IFERROR(ROUND(E1374/L1374,2),0)</f>
        <v>54.99</v>
      </c>
      <c r="Q1374" s="11" t="s">
        <v>8327</v>
      </c>
      <c r="R1374" t="s">
        <v>8341</v>
      </c>
      <c r="S1374" s="14">
        <f>(((J1374/60)/60)/24)+DATE(1970,1,1)</f>
        <v>42125.078275462962</v>
      </c>
      <c r="T1374" s="14">
        <f>(((I1374/60)/60)/24)+DATE(1970,1,1)</f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>IFERROR(ROUND(E1375/L1375,2),0)</f>
        <v>59.26</v>
      </c>
      <c r="Q1375" s="11" t="s">
        <v>8327</v>
      </c>
      <c r="R1375" t="s">
        <v>8336</v>
      </c>
      <c r="S1375" s="14">
        <f>(((J1375/60)/60)/24)+DATE(1970,1,1)</f>
        <v>42656.805497685185</v>
      </c>
      <c r="T1375" s="14">
        <f>(((I1375/60)/60)/24)+DATE(1970,1,1)</f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>IFERROR(ROUND(E1376/L1376,2),0)</f>
        <v>126.55</v>
      </c>
      <c r="Q1376" s="11" t="s">
        <v>8323</v>
      </c>
      <c r="R1376" t="s">
        <v>8326</v>
      </c>
      <c r="S1376" s="14">
        <f>(((J1376/60)/60)/24)+DATE(1970,1,1)</f>
        <v>42157.591064814813</v>
      </c>
      <c r="T1376" s="14">
        <f>(((I1376/60)/60)/24)+DATE(1970,1,1)</f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>IFERROR(ROUND(E1377/L1377,2),0)</f>
        <v>32.97</v>
      </c>
      <c r="Q1377" s="11" t="s">
        <v>8323</v>
      </c>
      <c r="R1377" t="s">
        <v>8326</v>
      </c>
      <c r="S1377" s="14">
        <f>(((J1377/60)/60)/24)+DATE(1970,1,1)</f>
        <v>42148.676851851851</v>
      </c>
      <c r="T1377" s="14">
        <f>(((I1377/60)/60)/24)+DATE(1970,1,1)</f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>IFERROR(ROUND(E1378/L1378,2),0)</f>
        <v>79.540000000000006</v>
      </c>
      <c r="Q1378" s="11" t="s">
        <v>8323</v>
      </c>
      <c r="R1378" t="s">
        <v>8326</v>
      </c>
      <c r="S1378" s="14">
        <f>(((J1378/60)/60)/24)+DATE(1970,1,1)</f>
        <v>42341.180636574078</v>
      </c>
      <c r="T1378" s="14">
        <f>(((I1378/60)/60)/24)+DATE(1970,1,1)</f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>IFERROR(ROUND(E1379/L1379,2),0)</f>
        <v>71.67</v>
      </c>
      <c r="Q1379" s="11" t="s">
        <v>8323</v>
      </c>
      <c r="R1379" t="s">
        <v>8326</v>
      </c>
      <c r="S1379" s="14">
        <f>(((J1379/60)/60)/24)+DATE(1970,1,1)</f>
        <v>42302.701516203699</v>
      </c>
      <c r="T1379" s="14">
        <f>(((I1379/60)/60)/24)+DATE(1970,1,1)</f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>IFERROR(ROUND(E1380/L1380,2),0)</f>
        <v>46.09</v>
      </c>
      <c r="Q1380" s="11" t="s">
        <v>8327</v>
      </c>
      <c r="R1380" t="s">
        <v>8331</v>
      </c>
      <c r="S1380" s="14">
        <f>(((J1380/60)/60)/24)+DATE(1970,1,1)</f>
        <v>41059.185682870368</v>
      </c>
      <c r="T1380" s="14">
        <f>(((I1380/60)/60)/24)+DATE(1970,1,1)</f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>IFERROR(ROUND(E1381/L1381,2),0)</f>
        <v>125.45</v>
      </c>
      <c r="Q1381" s="11" t="s">
        <v>8321</v>
      </c>
      <c r="R1381" t="s">
        <v>8322</v>
      </c>
      <c r="S1381" s="14">
        <f>(((J1381/60)/60)/24)+DATE(1970,1,1)</f>
        <v>42438.827789351853</v>
      </c>
      <c r="T1381" s="14">
        <f>(((I1381/60)/60)/24)+DATE(1970,1,1)</f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>IFERROR(ROUND(E1382/L1382,2),0)</f>
        <v>125.38</v>
      </c>
      <c r="Q1382" s="11" t="s">
        <v>8323</v>
      </c>
      <c r="R1382" t="s">
        <v>8326</v>
      </c>
      <c r="S1382" s="14">
        <f>(((J1382/60)/60)/24)+DATE(1970,1,1)</f>
        <v>42087.768055555556</v>
      </c>
      <c r="T1382" s="14">
        <f>(((I1382/60)/60)/24)+DATE(1970,1,1)</f>
        <v>42111.666666666672</v>
      </c>
    </row>
    <row r="1383" spans="1:20" ht="45" hidden="1" x14ac:dyDescent="0.25">
      <c r="A1383">
        <v>91</v>
      </c>
      <c r="B1383" s="3" t="s">
        <v>93</v>
      </c>
      <c r="C1383" s="3" t="s">
        <v>4202</v>
      </c>
      <c r="D1383" s="8">
        <v>3000</v>
      </c>
      <c r="E1383" s="6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>ROUND(E1383/D1383*100,0)</f>
        <v>120</v>
      </c>
      <c r="P1383">
        <f>IFERROR(ROUND(E1383/L1383,2),0)</f>
        <v>78.260000000000005</v>
      </c>
      <c r="Q1383" s="11" t="s">
        <v>8321</v>
      </c>
      <c r="R1383" t="s">
        <v>8343</v>
      </c>
      <c r="S1383" s="14">
        <f>(((J1383/60)/60)/24)+DATE(1970,1,1)</f>
        <v>40619.402361111112</v>
      </c>
      <c r="T1383" s="14">
        <f>(((I1383/60)/60)/24)+DATE(1970,1,1)</f>
        <v>40680.402361111112</v>
      </c>
    </row>
    <row r="1384" spans="1:20" ht="60" hidden="1" x14ac:dyDescent="0.25">
      <c r="A1384">
        <v>88</v>
      </c>
      <c r="B1384" s="3" t="s">
        <v>90</v>
      </c>
      <c r="C1384" s="3" t="s">
        <v>4199</v>
      </c>
      <c r="D1384" s="8">
        <v>3500</v>
      </c>
      <c r="E1384" s="6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>ROUND(E1384/D1384*100,0)</f>
        <v>103</v>
      </c>
      <c r="P1384">
        <f>IFERROR(ROUND(E1384/L1384,2),0)</f>
        <v>60</v>
      </c>
      <c r="Q1384" s="11" t="s">
        <v>8321</v>
      </c>
      <c r="R1384" t="s">
        <v>8343</v>
      </c>
      <c r="S1384" s="14">
        <f>(((J1384/60)/60)/24)+DATE(1970,1,1)</f>
        <v>41786.65892361111</v>
      </c>
      <c r="T1384" s="14">
        <f>(((I1384/60)/60)/24)+DATE(1970,1,1)</f>
        <v>41812.65892361111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>IFERROR(ROUND(E1385/L1385,2),0)</f>
        <v>63.12</v>
      </c>
      <c r="Q1385" s="11" t="s">
        <v>8311</v>
      </c>
      <c r="R1385" t="s">
        <v>8352</v>
      </c>
      <c r="S1385" s="14">
        <f>(((J1385/60)/60)/24)+DATE(1970,1,1)</f>
        <v>42250.685706018514</v>
      </c>
      <c r="T1385" s="14">
        <f>(((I1385/60)/60)/24)+DATE(1970,1,1)</f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>IFERROR(ROUND(E1386/L1386,2),0)</f>
        <v>132.96</v>
      </c>
      <c r="Q1386" s="11" t="s">
        <v>8323</v>
      </c>
      <c r="R1386" t="s">
        <v>8326</v>
      </c>
      <c r="S1386" s="14">
        <f>(((J1386/60)/60)/24)+DATE(1970,1,1)</f>
        <v>42036.995590277773</v>
      </c>
      <c r="T1386" s="14">
        <f>(((I1386/60)/60)/24)+DATE(1970,1,1)</f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>IFERROR(ROUND(E1387/L1387,2),0)</f>
        <v>51.81</v>
      </c>
      <c r="Q1387" s="11" t="s">
        <v>8327</v>
      </c>
      <c r="R1387" t="s">
        <v>8331</v>
      </c>
      <c r="S1387" s="14">
        <f>(((J1387/60)/60)/24)+DATE(1970,1,1)</f>
        <v>41157.947337962964</v>
      </c>
      <c r="T1387" s="14">
        <f>(((I1387/60)/60)/24)+DATE(1970,1,1)</f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>IFERROR(ROUND(E1388/L1388,2),0)</f>
        <v>37.21</v>
      </c>
      <c r="Q1388" s="11" t="s">
        <v>8323</v>
      </c>
      <c r="R1388" t="s">
        <v>8326</v>
      </c>
      <c r="S1388" s="14">
        <f>(((J1388/60)/60)/24)+DATE(1970,1,1)</f>
        <v>42693.742604166662</v>
      </c>
      <c r="T1388" s="14">
        <f>(((I1388/60)/60)/24)+DATE(1970,1,1)</f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>IFERROR(ROUND(E1389/L1389,2),0)</f>
        <v>43.98</v>
      </c>
      <c r="Q1389" s="11" t="s">
        <v>8308</v>
      </c>
      <c r="R1389" t="s">
        <v>8310</v>
      </c>
      <c r="S1389" s="14">
        <f>(((J1389/60)/60)/24)+DATE(1970,1,1)</f>
        <v>42422.254328703704</v>
      </c>
      <c r="T1389" s="14">
        <f>(((I1389/60)/60)/24)+DATE(1970,1,1)</f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>IFERROR(ROUND(E1390/L1390,2),0)</f>
        <v>57.34</v>
      </c>
      <c r="Q1390" s="11" t="s">
        <v>8311</v>
      </c>
      <c r="R1390" t="s">
        <v>8333</v>
      </c>
      <c r="S1390" s="14">
        <f>(((J1390/60)/60)/24)+DATE(1970,1,1)</f>
        <v>40713.630497685182</v>
      </c>
      <c r="T1390" s="14">
        <f>(((I1390/60)/60)/24)+DATE(1970,1,1)</f>
        <v>40759.630497685182</v>
      </c>
    </row>
    <row r="1391" spans="1:20" ht="60" hidden="1" x14ac:dyDescent="0.25">
      <c r="A1391">
        <v>3689</v>
      </c>
      <c r="B1391" s="3" t="s">
        <v>3686</v>
      </c>
      <c r="C1391" s="3" t="s">
        <v>7799</v>
      </c>
      <c r="D1391" s="8">
        <v>3000</v>
      </c>
      <c r="E1391" s="6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>ROUND(E1391/D1391*100,0)</f>
        <v>118</v>
      </c>
      <c r="P1391">
        <f>IFERROR(ROUND(E1391/L1391,2),0)</f>
        <v>57.26</v>
      </c>
      <c r="Q1391" s="11" t="s">
        <v>8323</v>
      </c>
      <c r="R1391" t="s">
        <v>8326</v>
      </c>
      <c r="S1391" s="14">
        <f>(((J1391/60)/60)/24)+DATE(1970,1,1)</f>
        <v>42147.826840277776</v>
      </c>
      <c r="T1391" s="14">
        <f>(((I1391/60)/60)/24)+DATE(1970,1,1)</f>
        <v>42176.934027777781</v>
      </c>
    </row>
    <row r="1392" spans="1:20" ht="60" hidden="1" x14ac:dyDescent="0.25">
      <c r="A1392">
        <v>687</v>
      </c>
      <c r="B1392" s="3" t="s">
        <v>688</v>
      </c>
      <c r="C1392" s="3" t="s">
        <v>4797</v>
      </c>
      <c r="D1392" s="8">
        <v>100000</v>
      </c>
      <c r="E1392" s="6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>ROUND(E1392/D1392*100,0)</f>
        <v>4</v>
      </c>
      <c r="P1392">
        <f>IFERROR(ROUND(E1392/L1392,2),0)</f>
        <v>591.66999999999996</v>
      </c>
      <c r="Q1392" s="11" t="s">
        <v>8308</v>
      </c>
      <c r="R1392" t="s">
        <v>8310</v>
      </c>
      <c r="S1392" s="14">
        <f>(((J1392/60)/60)/24)+DATE(1970,1,1)</f>
        <v>42711.750613425931</v>
      </c>
      <c r="T1392" s="14">
        <f>(((I1392/60)/60)/24)+DATE(1970,1,1)</f>
        <v>42771.750613425931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>IFERROR(ROUND(E1393/L1393,2),0)</f>
        <v>51.3</v>
      </c>
      <c r="Q1393" s="11" t="s">
        <v>8327</v>
      </c>
      <c r="R1393" t="s">
        <v>8329</v>
      </c>
      <c r="S1393" s="14">
        <f>(((J1393/60)/60)/24)+DATE(1970,1,1)</f>
        <v>41452.060601851852</v>
      </c>
      <c r="T1393" s="14">
        <f>(((I1393/60)/60)/24)+DATE(1970,1,1)</f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>IFERROR(ROUND(E1394/L1394,2),0)</f>
        <v>33.99</v>
      </c>
      <c r="Q1394" s="11" t="s">
        <v>8323</v>
      </c>
      <c r="R1394" t="s">
        <v>8326</v>
      </c>
      <c r="S1394" s="14">
        <f>(((J1394/60)/60)/24)+DATE(1970,1,1)</f>
        <v>40478.263923611114</v>
      </c>
      <c r="T1394" s="14">
        <f>(((I1394/60)/60)/24)+DATE(1970,1,1)</f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>IFERROR(ROUND(E1395/L1395,2),0)</f>
        <v>90.54</v>
      </c>
      <c r="Q1395" s="11" t="s">
        <v>8323</v>
      </c>
      <c r="R1395" t="s">
        <v>8335</v>
      </c>
      <c r="S1395" s="14">
        <f>(((J1395/60)/60)/24)+DATE(1970,1,1)</f>
        <v>42553.583425925928</v>
      </c>
      <c r="T1395" s="14">
        <f>(((I1395/60)/60)/24)+DATE(1970,1,1)</f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>IFERROR(ROUND(E1396/L1396,2),0)</f>
        <v>88.25</v>
      </c>
      <c r="Q1396" s="11" t="s">
        <v>8323</v>
      </c>
      <c r="R1396" t="s">
        <v>8326</v>
      </c>
      <c r="S1396" s="14">
        <f>(((J1396/60)/60)/24)+DATE(1970,1,1)</f>
        <v>41820.62809027778</v>
      </c>
      <c r="T1396" s="14">
        <f>(((I1396/60)/60)/24)+DATE(1970,1,1)</f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>IFERROR(ROUND(E1397/L1397,2),0)</f>
        <v>106.97</v>
      </c>
      <c r="Q1397" s="11" t="s">
        <v>8323</v>
      </c>
      <c r="R1397" t="s">
        <v>8326</v>
      </c>
      <c r="S1397" s="14">
        <f>(((J1397/60)/60)/24)+DATE(1970,1,1)</f>
        <v>42053.049375000002</v>
      </c>
      <c r="T1397" s="14">
        <f>(((I1397/60)/60)/24)+DATE(1970,1,1)</f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>IFERROR(ROUND(E1398/L1398,2),0)</f>
        <v>76.650000000000006</v>
      </c>
      <c r="Q1398" s="11" t="s">
        <v>8323</v>
      </c>
      <c r="R1398" t="s">
        <v>8326</v>
      </c>
      <c r="S1398" s="14">
        <f>(((J1398/60)/60)/24)+DATE(1970,1,1)</f>
        <v>42559.431203703702</v>
      </c>
      <c r="T1398" s="14">
        <f>(((I1398/60)/60)/24)+DATE(1970,1,1)</f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>IFERROR(ROUND(E1399/L1399,2),0)</f>
        <v>103.35</v>
      </c>
      <c r="Q1399" s="11" t="s">
        <v>8323</v>
      </c>
      <c r="R1399" t="s">
        <v>8326</v>
      </c>
      <c r="S1399" s="14">
        <f>(((J1399/60)/60)/24)+DATE(1970,1,1)</f>
        <v>41862.83997685185</v>
      </c>
      <c r="T1399" s="14">
        <f>(((I1399/60)/60)/24)+DATE(1970,1,1)</f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>IFERROR(ROUND(E1400/L1400,2),0)</f>
        <v>57.54</v>
      </c>
      <c r="Q1400" s="11" t="s">
        <v>8321</v>
      </c>
      <c r="R1400" t="s">
        <v>8322</v>
      </c>
      <c r="S1400" s="14">
        <f>(((J1400/60)/60)/24)+DATE(1970,1,1)</f>
        <v>40637.866550925923</v>
      </c>
      <c r="T1400" s="14">
        <f>(((I1400/60)/60)/24)+DATE(1970,1,1)</f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>IFERROR(ROUND(E1401/L1401,2),0)</f>
        <v>87.7</v>
      </c>
      <c r="Q1401" s="11" t="s">
        <v>8323</v>
      </c>
      <c r="R1401" t="s">
        <v>8324</v>
      </c>
      <c r="S1401" s="14">
        <f>(((J1401/60)/60)/24)+DATE(1970,1,1)</f>
        <v>41785.72729166667</v>
      </c>
      <c r="T1401" s="14">
        <f>(((I1401/60)/60)/24)+DATE(1970,1,1)</f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>IFERROR(ROUND(E1402/L1402,2),0)</f>
        <v>100.17</v>
      </c>
      <c r="Q1402" s="11" t="s">
        <v>8323</v>
      </c>
      <c r="R1402" t="s">
        <v>8326</v>
      </c>
      <c r="S1402" s="14">
        <f>(((J1402/60)/60)/24)+DATE(1970,1,1)</f>
        <v>41947.762592592589</v>
      </c>
      <c r="T1402" s="14">
        <f>(((I1402/60)/60)/24)+DATE(1970,1,1)</f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>IFERROR(ROUND(E1403/L1403,2),0)</f>
        <v>291.79000000000002</v>
      </c>
      <c r="Q1403" s="11" t="s">
        <v>8321</v>
      </c>
      <c r="R1403" t="s">
        <v>8332</v>
      </c>
      <c r="S1403" s="14">
        <f>(((J1403/60)/60)/24)+DATE(1970,1,1)</f>
        <v>42468.94458333333</v>
      </c>
      <c r="T1403" s="14">
        <f>(((I1403/60)/60)/24)+DATE(1970,1,1)</f>
        <v>42475.875</v>
      </c>
    </row>
    <row r="1404" spans="1:20" ht="45" hidden="1" x14ac:dyDescent="0.25">
      <c r="A1404">
        <v>831</v>
      </c>
      <c r="B1404" s="3" t="s">
        <v>832</v>
      </c>
      <c r="C1404" s="3" t="s">
        <v>4941</v>
      </c>
      <c r="D1404" s="8">
        <v>1500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>ROUND(E1404/D1404*100,0)</f>
        <v>233</v>
      </c>
      <c r="P1404">
        <f>IFERROR(ROUND(E1404/L1404,2),0)</f>
        <v>175</v>
      </c>
      <c r="Q1404" s="11" t="s">
        <v>8327</v>
      </c>
      <c r="R1404" t="s">
        <v>8331</v>
      </c>
      <c r="S1404" s="14">
        <f>(((J1404/60)/60)/24)+DATE(1970,1,1)</f>
        <v>40996.646921296298</v>
      </c>
      <c r="T1404" s="14">
        <f>(((I1404/60)/60)/24)+DATE(1970,1,1)</f>
        <v>41026.646921296298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8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>ROUND(E1405/D1405*100,0)</f>
        <v>175</v>
      </c>
      <c r="P1405">
        <f>IFERROR(ROUND(E1405/L1405,2),0)</f>
        <v>62.5</v>
      </c>
      <c r="Q1405" s="11" t="s">
        <v>8327</v>
      </c>
      <c r="R1405" t="s">
        <v>8338</v>
      </c>
      <c r="S1405" s="14">
        <f>(((J1405/60)/60)/24)+DATE(1970,1,1)</f>
        <v>40723.068807870368</v>
      </c>
      <c r="T1405" s="14">
        <f>(((I1405/60)/60)/24)+DATE(1970,1,1)</f>
        <v>40746.068807870368</v>
      </c>
    </row>
    <row r="1406" spans="1:20" ht="60" hidden="1" x14ac:dyDescent="0.25">
      <c r="A1406">
        <v>101</v>
      </c>
      <c r="B1406" s="3" t="s">
        <v>103</v>
      </c>
      <c r="C1406" s="3" t="s">
        <v>4212</v>
      </c>
      <c r="D1406" s="8">
        <v>3500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>ROUND(E1406/D1406*100,0)</f>
        <v>100</v>
      </c>
      <c r="P1406">
        <f>IFERROR(ROUND(E1406/L1406,2),0)</f>
        <v>100</v>
      </c>
      <c r="Q1406" s="11" t="s">
        <v>8321</v>
      </c>
      <c r="R1406" t="s">
        <v>8343</v>
      </c>
      <c r="S1406" s="14">
        <f>(((J1406/60)/60)/24)+DATE(1970,1,1)</f>
        <v>41274.776736111111</v>
      </c>
      <c r="T1406" s="14">
        <f>(((I1406/60)/60)/24)+DATE(1970,1,1)</f>
        <v>41298.776736111111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>IFERROR(ROUND(E1407/L1407,2),0)</f>
        <v>42.67</v>
      </c>
      <c r="Q1407" s="11" t="s">
        <v>8308</v>
      </c>
      <c r="R1407" t="s">
        <v>8310</v>
      </c>
      <c r="S1407" s="14">
        <f>(((J1407/60)/60)/24)+DATE(1970,1,1)</f>
        <v>41877.912187499998</v>
      </c>
      <c r="T1407" s="14">
        <f>(((I1407/60)/60)/24)+DATE(1970,1,1)</f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>IFERROR(ROUND(E1408/L1408,2),0)</f>
        <v>55.33</v>
      </c>
      <c r="Q1408" s="11" t="s">
        <v>8323</v>
      </c>
      <c r="R1408" t="s">
        <v>8326</v>
      </c>
      <c r="S1408" s="14">
        <f>(((J1408/60)/60)/24)+DATE(1970,1,1)</f>
        <v>42261.917395833334</v>
      </c>
      <c r="T1408" s="14">
        <f>(((I1408/60)/60)/24)+DATE(1970,1,1)</f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>IFERROR(ROUND(E1409/L1409,2),0)</f>
        <v>63.36</v>
      </c>
      <c r="Q1409" s="11" t="s">
        <v>8323</v>
      </c>
      <c r="R1409" t="s">
        <v>8326</v>
      </c>
      <c r="S1409" s="14">
        <f>(((J1409/60)/60)/24)+DATE(1970,1,1)</f>
        <v>41839.175706018519</v>
      </c>
      <c r="T1409" s="14">
        <f>(((I1409/60)/60)/24)+DATE(1970,1,1)</f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>IFERROR(ROUND(E1410/L1410,2),0)</f>
        <v>46.89</v>
      </c>
      <c r="Q1410" s="11" t="s">
        <v>8323</v>
      </c>
      <c r="R1410" t="s">
        <v>8326</v>
      </c>
      <c r="S1410" s="14">
        <f>(((J1410/60)/60)/24)+DATE(1970,1,1)</f>
        <v>42115.889652777783</v>
      </c>
      <c r="T1410" s="14">
        <f>(((I1410/60)/60)/24)+DATE(1970,1,1)</f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>IFERROR(ROUND(E1411/L1411,2),0)</f>
        <v>29.62</v>
      </c>
      <c r="Q1411" s="11" t="s">
        <v>8327</v>
      </c>
      <c r="R1411" t="s">
        <v>8331</v>
      </c>
      <c r="S1411" s="14">
        <f>(((J1411/60)/60)/24)+DATE(1970,1,1)</f>
        <v>42438.667071759264</v>
      </c>
      <c r="T1411" s="14">
        <f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>IFERROR(ROUND(E1412/L1412,2),0)</f>
        <v>115.53</v>
      </c>
      <c r="Q1412" s="11" t="s">
        <v>8319</v>
      </c>
      <c r="R1412" t="s">
        <v>8345</v>
      </c>
      <c r="S1412" s="14">
        <f>(((J1412/60)/60)/24)+DATE(1970,1,1)</f>
        <v>42394.900462962964</v>
      </c>
      <c r="T1412" s="14">
        <f>(((I1412/60)/60)/24)+DATE(1970,1,1)</f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>IFERROR(ROUND(E1413/L1413,2),0)</f>
        <v>46.2</v>
      </c>
      <c r="Q1413" s="11" t="s">
        <v>8327</v>
      </c>
      <c r="R1413" t="s">
        <v>8328</v>
      </c>
      <c r="S1413" s="14">
        <f>(((J1413/60)/60)/24)+DATE(1970,1,1)</f>
        <v>40395.714722222219</v>
      </c>
      <c r="T1413" s="14">
        <f>(((I1413/60)/60)/24)+DATE(1970,1,1)</f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>IFERROR(ROUND(E1414/L1414,2),0)</f>
        <v>30.94</v>
      </c>
      <c r="Q1414" s="11" t="s">
        <v>8323</v>
      </c>
      <c r="R1414" t="s">
        <v>8326</v>
      </c>
      <c r="S1414" s="14">
        <f>(((J1414/60)/60)/24)+DATE(1970,1,1)</f>
        <v>42168.316481481481</v>
      </c>
      <c r="T1414" s="14">
        <f>(((I1414/60)/60)/24)+DATE(1970,1,1)</f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>IFERROR(ROUND(E1415/L1415,2),0)</f>
        <v>82.38</v>
      </c>
      <c r="Q1415" s="11" t="s">
        <v>8327</v>
      </c>
      <c r="R1415" t="s">
        <v>8338</v>
      </c>
      <c r="S1415" s="14">
        <f>(((J1415/60)/60)/24)+DATE(1970,1,1)</f>
        <v>40973.72623842593</v>
      </c>
      <c r="T1415" s="14">
        <f>(((I1415/60)/60)/24)+DATE(1970,1,1)</f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>IFERROR(ROUND(E1416/L1416,2),0)</f>
        <v>49.34</v>
      </c>
      <c r="Q1416" s="11" t="s">
        <v>8327</v>
      </c>
      <c r="R1416" t="s">
        <v>8328</v>
      </c>
      <c r="S1416" s="14">
        <f>(((J1416/60)/60)/24)+DATE(1970,1,1)</f>
        <v>42043.152650462958</v>
      </c>
      <c r="T1416" s="14">
        <f>(((I1416/60)/60)/24)+DATE(1970,1,1)</f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>IFERROR(ROUND(E1417/L1417,2),0)</f>
        <v>86.23</v>
      </c>
      <c r="Q1417" s="11" t="s">
        <v>8323</v>
      </c>
      <c r="R1417" t="s">
        <v>8326</v>
      </c>
      <c r="S1417" s="14">
        <f>(((J1417/60)/60)/24)+DATE(1970,1,1)</f>
        <v>42165.993125000001</v>
      </c>
      <c r="T1417" s="14">
        <f>(((I1417/60)/60)/24)+DATE(1970,1,1)</f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>IFERROR(ROUND(E1418/L1418,2),0)</f>
        <v>132.35</v>
      </c>
      <c r="Q1418" s="11" t="s">
        <v>8323</v>
      </c>
      <c r="R1418" t="s">
        <v>8324</v>
      </c>
      <c r="S1418" s="14">
        <f>(((J1418/60)/60)/24)+DATE(1970,1,1)</f>
        <v>42800.801817129628</v>
      </c>
      <c r="T1418" s="14">
        <f>(((I1418/60)/60)/24)+DATE(1970,1,1)</f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>IFERROR(ROUND(E1419/L1419,2),0)</f>
        <v>110.97</v>
      </c>
      <c r="Q1419" s="11" t="s">
        <v>8323</v>
      </c>
      <c r="R1419" t="s">
        <v>8326</v>
      </c>
      <c r="S1419" s="14">
        <f>(((J1419/60)/60)/24)+DATE(1970,1,1)</f>
        <v>42430.040798611109</v>
      </c>
      <c r="T1419" s="14">
        <f>(((I1419/60)/60)/24)+DATE(1970,1,1)</f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>IFERROR(ROUND(E1420/L1420,2),0)</f>
        <v>104</v>
      </c>
      <c r="Q1420" s="11" t="s">
        <v>8327</v>
      </c>
      <c r="R1420" t="s">
        <v>8328</v>
      </c>
      <c r="S1420" s="14">
        <f>(((J1420/60)/60)/24)+DATE(1970,1,1)</f>
        <v>41626.761053240742</v>
      </c>
      <c r="T1420" s="14">
        <f>(((I1420/60)/60)/24)+DATE(1970,1,1)</f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>IFERROR(ROUND(E1421/L1421,2),0)</f>
        <v>48.84</v>
      </c>
      <c r="Q1421" s="11" t="s">
        <v>8327</v>
      </c>
      <c r="R1421" t="s">
        <v>8331</v>
      </c>
      <c r="S1421" s="14">
        <f>(((J1421/60)/60)/24)+DATE(1970,1,1)</f>
        <v>40945.845312500001</v>
      </c>
      <c r="T1421" s="14">
        <f>(((I1421/60)/60)/24)+DATE(1970,1,1)</f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>IFERROR(ROUND(E1422/L1422,2),0)</f>
        <v>100.5</v>
      </c>
      <c r="Q1422" s="11" t="s">
        <v>8308</v>
      </c>
      <c r="R1422" t="s">
        <v>8310</v>
      </c>
      <c r="S1422" s="14">
        <f>(((J1422/60)/60)/24)+DATE(1970,1,1)</f>
        <v>42569.50409722222</v>
      </c>
      <c r="T1422" s="14">
        <f>(((I1422/60)/60)/24)+DATE(1970,1,1)</f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>IFERROR(ROUND(E1423/L1423,2),0)</f>
        <v>126.48</v>
      </c>
      <c r="Q1423" s="11" t="s">
        <v>8308</v>
      </c>
      <c r="R1423" t="s">
        <v>8340</v>
      </c>
      <c r="S1423" s="14">
        <f>(((J1423/60)/60)/24)+DATE(1970,1,1)</f>
        <v>41793.029432870368</v>
      </c>
      <c r="T1423" s="14">
        <f>(((I1423/60)/60)/24)+DATE(1970,1,1)</f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>IFERROR(ROUND(E1424/L1424,2),0)</f>
        <v>155</v>
      </c>
      <c r="Q1424" s="11" t="s">
        <v>8311</v>
      </c>
      <c r="R1424" t="s">
        <v>8349</v>
      </c>
      <c r="S1424" s="14">
        <f>(((J1424/60)/60)/24)+DATE(1970,1,1)</f>
        <v>41962.062326388885</v>
      </c>
      <c r="T1424" s="14">
        <f>(((I1424/60)/60)/24)+DATE(1970,1,1)</f>
        <v>41997.062326388885</v>
      </c>
    </row>
    <row r="1425" spans="1:20" ht="60" hidden="1" x14ac:dyDescent="0.25">
      <c r="A1425">
        <v>2977</v>
      </c>
      <c r="B1425" s="3" t="s">
        <v>2977</v>
      </c>
      <c r="C1425" s="3" t="s">
        <v>7087</v>
      </c>
      <c r="D1425" s="8">
        <v>3000</v>
      </c>
      <c r="E1425" s="6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>ROUND(E1425/D1425*100,0)</f>
        <v>114</v>
      </c>
      <c r="P1425">
        <f>IFERROR(ROUND(E1425/L1425,2),0)</f>
        <v>113.57</v>
      </c>
      <c r="Q1425" s="11" t="s">
        <v>8323</v>
      </c>
      <c r="R1425" t="s">
        <v>8326</v>
      </c>
      <c r="S1425" s="14">
        <f>(((J1425/60)/60)/24)+DATE(1970,1,1)</f>
        <v>42026.88118055556</v>
      </c>
      <c r="T1425" s="14">
        <f>(((I1425/60)/60)/24)+DATE(1970,1,1)</f>
        <v>42086.093055555553</v>
      </c>
    </row>
    <row r="1426" spans="1:20" ht="60" hidden="1" x14ac:dyDescent="0.25">
      <c r="A1426">
        <v>1074</v>
      </c>
      <c r="B1426" s="3" t="s">
        <v>1075</v>
      </c>
      <c r="C1426" s="3" t="s">
        <v>5184</v>
      </c>
      <c r="D1426" s="8">
        <v>54000</v>
      </c>
      <c r="E1426" s="6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>ROUND(E1426/D1426*100,0)</f>
        <v>6</v>
      </c>
      <c r="P1426">
        <f>IFERROR(ROUND(E1426/L1426,2),0)</f>
        <v>113.57</v>
      </c>
      <c r="Q1426" s="11" t="s">
        <v>8316</v>
      </c>
      <c r="R1426" t="s">
        <v>8334</v>
      </c>
      <c r="S1426" s="14">
        <f>(((J1426/60)/60)/24)+DATE(1970,1,1)</f>
        <v>41613.172974537039</v>
      </c>
      <c r="T1426" s="14">
        <f>(((I1426/60)/60)/24)+DATE(1970,1,1)</f>
        <v>41643.172974537039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>IFERROR(ROUND(E1427/L1427,2),0)</f>
        <v>486.43</v>
      </c>
      <c r="Q1427" s="11" t="s">
        <v>8323</v>
      </c>
      <c r="R1427" t="s">
        <v>8326</v>
      </c>
      <c r="S1427" s="14">
        <f>(((J1427/60)/60)/24)+DATE(1970,1,1)</f>
        <v>41830.234166666669</v>
      </c>
      <c r="T1427" s="14">
        <f>(((I1427/60)/60)/24)+DATE(1970,1,1)</f>
        <v>41860.234166666669</v>
      </c>
    </row>
    <row r="1428" spans="1:20" ht="60" hidden="1" x14ac:dyDescent="0.25">
      <c r="A1428">
        <v>3611</v>
      </c>
      <c r="B1428" s="3" t="s">
        <v>3610</v>
      </c>
      <c r="C1428" s="3" t="s">
        <v>7721</v>
      </c>
      <c r="D1428" s="8">
        <v>2500</v>
      </c>
      <c r="E1428" s="6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>ROUND(E1428/D1428*100,0)</f>
        <v>136</v>
      </c>
      <c r="P1428">
        <f>IFERROR(ROUND(E1428/L1428,2),0)</f>
        <v>66.67</v>
      </c>
      <c r="Q1428" s="11" t="s">
        <v>8323</v>
      </c>
      <c r="R1428" t="s">
        <v>8326</v>
      </c>
      <c r="S1428" s="14">
        <f>(((J1428/60)/60)/24)+DATE(1970,1,1)</f>
        <v>42072.370381944449</v>
      </c>
      <c r="T1428" s="14">
        <f>(((I1428/60)/60)/24)+DATE(1970,1,1)</f>
        <v>42102.370381944449</v>
      </c>
    </row>
    <row r="1429" spans="1:20" ht="45" hidden="1" x14ac:dyDescent="0.25">
      <c r="A1429">
        <v>98</v>
      </c>
      <c r="B1429" s="3" t="s">
        <v>100</v>
      </c>
      <c r="C1429" s="3" t="s">
        <v>4209</v>
      </c>
      <c r="D1429" s="8">
        <v>3200</v>
      </c>
      <c r="E1429" s="6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>ROUND(E1429/D1429*100,0)</f>
        <v>106</v>
      </c>
      <c r="P1429">
        <f>IFERROR(ROUND(E1429/L1429,2),0)</f>
        <v>56.67</v>
      </c>
      <c r="Q1429" s="11" t="s">
        <v>8321</v>
      </c>
      <c r="R1429" t="s">
        <v>8343</v>
      </c>
      <c r="S1429" s="14">
        <f>(((J1429/60)/60)/24)+DATE(1970,1,1)</f>
        <v>41214.79483796296</v>
      </c>
      <c r="T1429" s="14">
        <f>(((I1429/60)/60)/24)+DATE(1970,1,1)</f>
        <v>41250.979166666664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>IFERROR(ROUND(E1430/L1430,2),0)</f>
        <v>91.84</v>
      </c>
      <c r="Q1430" s="11" t="s">
        <v>8321</v>
      </c>
      <c r="R1430" t="s">
        <v>8343</v>
      </c>
      <c r="S1430" s="14">
        <f>(((J1430/60)/60)/24)+DATE(1970,1,1)</f>
        <v>40739.069282407407</v>
      </c>
      <c r="T1430" s="14">
        <f>(((I1430/60)/60)/24)+DATE(1970,1,1)</f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>IFERROR(ROUND(E1431/L1431,2),0)</f>
        <v>47.18</v>
      </c>
      <c r="Q1431" s="11" t="s">
        <v>8308</v>
      </c>
      <c r="R1431" t="s">
        <v>8315</v>
      </c>
      <c r="S1431" s="14">
        <f>(((J1431/60)/60)/24)+DATE(1970,1,1)</f>
        <v>42453.49726851852</v>
      </c>
      <c r="T1431" s="14">
        <f>(((I1431/60)/60)/24)+DATE(1970,1,1)</f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>IFERROR(ROUND(E1432/L1432,2),0)</f>
        <v>45.88</v>
      </c>
      <c r="Q1432" s="11" t="s">
        <v>8323</v>
      </c>
      <c r="R1432" t="s">
        <v>8326</v>
      </c>
      <c r="S1432" s="14">
        <f>(((J1432/60)/60)/24)+DATE(1970,1,1)</f>
        <v>42206.835370370376</v>
      </c>
      <c r="T1432" s="14">
        <f>(((I1432/60)/60)/24)+DATE(1970,1,1)</f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>IFERROR(ROUND(E1433/L1433,2),0)</f>
        <v>49.88</v>
      </c>
      <c r="Q1433" s="11" t="s">
        <v>8321</v>
      </c>
      <c r="R1433" t="s">
        <v>8332</v>
      </c>
      <c r="S1433" s="14">
        <f>(((J1433/60)/60)/24)+DATE(1970,1,1)</f>
        <v>41841.321770833332</v>
      </c>
      <c r="T1433" s="14">
        <f>(((I1433/60)/60)/24)+DATE(1970,1,1)</f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>IFERROR(ROUND(E1434/L1434,2),0)</f>
        <v>89.21</v>
      </c>
      <c r="Q1434" s="11" t="s">
        <v>8319</v>
      </c>
      <c r="R1434" t="s">
        <v>8345</v>
      </c>
      <c r="S1434" s="14">
        <f>(((J1434/60)/60)/24)+DATE(1970,1,1)</f>
        <v>41964.844444444447</v>
      </c>
      <c r="T1434" s="14">
        <f>(((I1434/60)/60)/24)+DATE(1970,1,1)</f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>IFERROR(ROUND(E1435/L1435,2),0)</f>
        <v>94.03</v>
      </c>
      <c r="Q1435" s="11" t="s">
        <v>8327</v>
      </c>
      <c r="R1435" t="s">
        <v>8328</v>
      </c>
      <c r="S1435" s="14">
        <f>(((J1435/60)/60)/24)+DATE(1970,1,1)</f>
        <v>40564.081030092595</v>
      </c>
      <c r="T1435" s="14">
        <f>(((I1435/60)/60)/24)+DATE(1970,1,1)</f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>IFERROR(ROUND(E1436/L1436,2),0)</f>
        <v>49.06</v>
      </c>
      <c r="Q1436" s="11" t="s">
        <v>8323</v>
      </c>
      <c r="R1436" t="s">
        <v>8326</v>
      </c>
      <c r="S1436" s="14">
        <f>(((J1436/60)/60)/24)+DATE(1970,1,1)</f>
        <v>42483.015694444446</v>
      </c>
      <c r="T1436" s="14">
        <f>(((I1436/60)/60)/24)+DATE(1970,1,1)</f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>IFERROR(ROUND(E1437/L1437,2),0)</f>
        <v>99.5</v>
      </c>
      <c r="Q1437" s="11" t="s">
        <v>8323</v>
      </c>
      <c r="R1437" t="s">
        <v>8326</v>
      </c>
      <c r="S1437" s="14">
        <f>(((J1437/60)/60)/24)+DATE(1970,1,1)</f>
        <v>42627.454097222217</v>
      </c>
      <c r="T1437" s="14">
        <f>(((I1437/60)/60)/24)+DATE(1970,1,1)</f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>IFERROR(ROUND(E1438/L1438,2),0)</f>
        <v>41.73</v>
      </c>
      <c r="Q1438" s="11" t="s">
        <v>8327</v>
      </c>
      <c r="R1438" t="s">
        <v>8328</v>
      </c>
      <c r="S1438" s="14">
        <f>(((J1438/60)/60)/24)+DATE(1970,1,1)</f>
        <v>41067.949212962965</v>
      </c>
      <c r="T1438" s="14">
        <f>(((I1438/60)/60)/24)+DATE(1970,1,1)</f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>IFERROR(ROUND(E1439/L1439,2),0)</f>
        <v>59.16</v>
      </c>
      <c r="Q1439" s="11" t="s">
        <v>8327</v>
      </c>
      <c r="R1439" t="s">
        <v>8331</v>
      </c>
      <c r="S1439" s="14">
        <f>(((J1439/60)/60)/24)+DATE(1970,1,1)</f>
        <v>40926.319062499999</v>
      </c>
      <c r="T1439" s="14">
        <f>(((I1439/60)/60)/24)+DATE(1970,1,1)</f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>IFERROR(ROUND(E1440/L1440,2),0)</f>
        <v>44.32</v>
      </c>
      <c r="Q1440" s="11" t="s">
        <v>8311</v>
      </c>
      <c r="R1440" t="s">
        <v>8312</v>
      </c>
      <c r="S1440" s="14">
        <f>(((J1440/60)/60)/24)+DATE(1970,1,1)</f>
        <v>41500.727916666663</v>
      </c>
      <c r="T1440" s="14">
        <f>(((I1440/60)/60)/24)+DATE(1970,1,1)</f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>IFERROR(ROUND(E1441/L1441,2),0)</f>
        <v>99</v>
      </c>
      <c r="Q1441" s="11" t="s">
        <v>8323</v>
      </c>
      <c r="R1441" t="s">
        <v>8326</v>
      </c>
      <c r="S1441" s="14">
        <f>(((J1441/60)/60)/24)+DATE(1970,1,1)</f>
        <v>42460.335312499999</v>
      </c>
      <c r="T1441" s="14">
        <f>(((I1441/60)/60)/24)+DATE(1970,1,1)</f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>IFERROR(ROUND(E1442/L1442,2),0)</f>
        <v>44.25</v>
      </c>
      <c r="Q1442" s="11" t="s">
        <v>8323</v>
      </c>
      <c r="R1442" t="s">
        <v>8326</v>
      </c>
      <c r="S1442" s="14">
        <f>(((J1442/60)/60)/24)+DATE(1970,1,1)</f>
        <v>42185.267245370371</v>
      </c>
      <c r="T1442" s="14">
        <f>(((I1442/60)/60)/24)+DATE(1970,1,1)</f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>IFERROR(ROUND(E1443/L1443,2),0)</f>
        <v>61.1</v>
      </c>
      <c r="Q1443" s="11" t="s">
        <v>8327</v>
      </c>
      <c r="R1443" t="s">
        <v>8328</v>
      </c>
      <c r="S1443" s="14">
        <f>(((J1443/60)/60)/24)+DATE(1970,1,1)</f>
        <v>41913.328356481477</v>
      </c>
      <c r="T1443" s="14">
        <f>(((I1443/60)/60)/24)+DATE(1970,1,1)</f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>IFERROR(ROUND(E1444/L1444,2),0)</f>
        <v>40.4</v>
      </c>
      <c r="Q1444" s="11" t="s">
        <v>8321</v>
      </c>
      <c r="R1444" t="s">
        <v>8322</v>
      </c>
      <c r="S1444" s="14">
        <f>(((J1444/60)/60)/24)+DATE(1970,1,1)</f>
        <v>42370.571851851855</v>
      </c>
      <c r="T1444" s="14">
        <f>(((I1444/60)/60)/24)+DATE(1970,1,1)</f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>
        <f>IFERROR(ROUND(E1445/L1445,2),0)</f>
        <v>68.37</v>
      </c>
      <c r="Q1445" s="11" t="s">
        <v>8311</v>
      </c>
      <c r="R1445" t="s">
        <v>8333</v>
      </c>
      <c r="S1445" s="14">
        <f>(((J1445/60)/60)/24)+DATE(1970,1,1)</f>
        <v>40689.570868055554</v>
      </c>
      <c r="T1445" s="14">
        <f>(((I1445/60)/60)/24)+DATE(1970,1,1)</f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>IFERROR(ROUND(E1446/L1446,2),0)</f>
        <v>145.65</v>
      </c>
      <c r="Q1446" s="11" t="s">
        <v>8323</v>
      </c>
      <c r="R1446" t="s">
        <v>8326</v>
      </c>
      <c r="S1446" s="14">
        <f>(((J1446/60)/60)/24)+DATE(1970,1,1)</f>
        <v>42521.010370370372</v>
      </c>
      <c r="T1446" s="14">
        <f>(((I1446/60)/60)/24)+DATE(1970,1,1)</f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>IFERROR(ROUND(E1447/L1447,2),0)</f>
        <v>119.64</v>
      </c>
      <c r="Q1447" s="11" t="s">
        <v>8323</v>
      </c>
      <c r="R1447" t="s">
        <v>8326</v>
      </c>
      <c r="S1447" s="14">
        <f>(((J1447/60)/60)/24)+DATE(1970,1,1)</f>
        <v>42510.798854166671</v>
      </c>
      <c r="T1447" s="14">
        <f>(((I1447/60)/60)/24)+DATE(1970,1,1)</f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>IFERROR(ROUND(E1448/L1448,2),0)</f>
        <v>416.88</v>
      </c>
      <c r="Q1448" s="11" t="s">
        <v>8327</v>
      </c>
      <c r="R1448" t="s">
        <v>8328</v>
      </c>
      <c r="S1448" s="14">
        <f>(((J1448/60)/60)/24)+DATE(1970,1,1)</f>
        <v>42323.800138888888</v>
      </c>
      <c r="T1448" s="14">
        <f>(((I1448/60)/60)/24)+DATE(1970,1,1)</f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>IFERROR(ROUND(E1449/L1449,2),0)</f>
        <v>92.5</v>
      </c>
      <c r="Q1449" s="11" t="s">
        <v>8323</v>
      </c>
      <c r="R1449" t="s">
        <v>8326</v>
      </c>
      <c r="S1449" s="14">
        <f>(((J1449/60)/60)/24)+DATE(1970,1,1)</f>
        <v>42447.896666666667</v>
      </c>
      <c r="T1449" s="14">
        <f>(((I1449/60)/60)/24)+DATE(1970,1,1)</f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>IFERROR(ROUND(E1450/L1450,2),0)</f>
        <v>28.88</v>
      </c>
      <c r="Q1450" s="11" t="s">
        <v>8327</v>
      </c>
      <c r="R1450" t="s">
        <v>8328</v>
      </c>
      <c r="S1450" s="14">
        <f>(((J1450/60)/60)/24)+DATE(1970,1,1)</f>
        <v>41089.186296296299</v>
      </c>
      <c r="T1450" s="14">
        <f>(((I1450/60)/60)/24)+DATE(1970,1,1)</f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>IFERROR(ROUND(E1451/L1451,2),0)</f>
        <v>63.85</v>
      </c>
      <c r="Q1451" s="11" t="s">
        <v>8323</v>
      </c>
      <c r="R1451" t="s">
        <v>8326</v>
      </c>
      <c r="S1451" s="14">
        <f>(((J1451/60)/60)/24)+DATE(1970,1,1)</f>
        <v>42171.824884259258</v>
      </c>
      <c r="T1451" s="14">
        <f>(((I1451/60)/60)/24)+DATE(1970,1,1)</f>
        <v>42201.824884259258</v>
      </c>
    </row>
    <row r="1452" spans="1:20" ht="45" hidden="1" x14ac:dyDescent="0.25">
      <c r="A1452">
        <v>3593</v>
      </c>
      <c r="B1452" s="3" t="s">
        <v>3592</v>
      </c>
      <c r="C1452" s="3" t="s">
        <v>7703</v>
      </c>
      <c r="D1452" s="8">
        <v>3000</v>
      </c>
      <c r="E1452" s="6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>ROUND(E1452/D1452*100,0)</f>
        <v>111</v>
      </c>
      <c r="P1452">
        <f>IFERROR(ROUND(E1452/L1452,2),0)</f>
        <v>77.19</v>
      </c>
      <c r="Q1452" s="11" t="s">
        <v>8323</v>
      </c>
      <c r="R1452" t="s">
        <v>8326</v>
      </c>
      <c r="S1452" s="14">
        <f>(((J1452/60)/60)/24)+DATE(1970,1,1)</f>
        <v>41974.898599537039</v>
      </c>
      <c r="T1452" s="14">
        <f>(((I1452/60)/60)/24)+DATE(1970,1,1)</f>
        <v>42009.851388888885</v>
      </c>
    </row>
    <row r="1453" spans="1:20" ht="60" hidden="1" x14ac:dyDescent="0.25">
      <c r="A1453">
        <v>2672</v>
      </c>
      <c r="B1453" s="3" t="s">
        <v>2672</v>
      </c>
      <c r="C1453" s="3" t="s">
        <v>6782</v>
      </c>
      <c r="D1453" s="8">
        <v>10000</v>
      </c>
      <c r="E1453" s="6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>ROUND(E1453/D1453*100,0)</f>
        <v>33</v>
      </c>
      <c r="P1453">
        <f>IFERROR(ROUND(E1453/L1453,2),0)</f>
        <v>70.62</v>
      </c>
      <c r="Q1453" s="11" t="s">
        <v>8308</v>
      </c>
      <c r="R1453" t="s">
        <v>8340</v>
      </c>
      <c r="S1453" s="14">
        <f>(((J1453/60)/60)/24)+DATE(1970,1,1)</f>
        <v>42344.884143518517</v>
      </c>
      <c r="T1453" s="14">
        <f>(((I1453/60)/60)/24)+DATE(1970,1,1)</f>
        <v>42366.25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>IFERROR(ROUND(E1454/L1454,2),0)</f>
        <v>34.21</v>
      </c>
      <c r="Q1454" s="11" t="s">
        <v>8311</v>
      </c>
      <c r="R1454" t="s">
        <v>8333</v>
      </c>
      <c r="S1454" s="14">
        <f>(((J1454/60)/60)/24)+DATE(1970,1,1)</f>
        <v>41157.042928240742</v>
      </c>
      <c r="T1454" s="14">
        <f>(((I1454/60)/60)/24)+DATE(1970,1,1)</f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>IFERROR(ROUND(E1455/L1455,2),0)</f>
        <v>89.65</v>
      </c>
      <c r="Q1455" s="11" t="s">
        <v>8308</v>
      </c>
      <c r="R1455" t="s">
        <v>8310</v>
      </c>
      <c r="S1455" s="14">
        <f>(((J1455/60)/60)/24)+DATE(1970,1,1)</f>
        <v>41936.647164351853</v>
      </c>
      <c r="T1455" s="14">
        <f>(((I1455/60)/60)/24)+DATE(1970,1,1)</f>
        <v>41981.688831018517</v>
      </c>
    </row>
    <row r="1456" spans="1:20" ht="60" hidden="1" x14ac:dyDescent="0.25">
      <c r="A1456">
        <v>3513</v>
      </c>
      <c r="B1456" s="3" t="s">
        <v>3512</v>
      </c>
      <c r="C1456" s="3" t="s">
        <v>7623</v>
      </c>
      <c r="D1456" s="8">
        <v>2800</v>
      </c>
      <c r="E1456" s="6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>ROUND(E1456/D1456*100,0)</f>
        <v>118</v>
      </c>
      <c r="P1456">
        <f>IFERROR(ROUND(E1456/L1456,2),0)</f>
        <v>75.34</v>
      </c>
      <c r="Q1456" s="11" t="s">
        <v>8323</v>
      </c>
      <c r="R1456" t="s">
        <v>8326</v>
      </c>
      <c r="S1456" s="14">
        <f>(((J1456/60)/60)/24)+DATE(1970,1,1)</f>
        <v>41781.096203703702</v>
      </c>
      <c r="T1456" s="14">
        <f>(((I1456/60)/60)/24)+DATE(1970,1,1)</f>
        <v>41794.207638888889</v>
      </c>
    </row>
    <row r="1457" spans="1:20" ht="45" hidden="1" x14ac:dyDescent="0.25">
      <c r="A1457">
        <v>3261</v>
      </c>
      <c r="B1457" s="3" t="s">
        <v>3261</v>
      </c>
      <c r="C1457" s="3" t="s">
        <v>7371</v>
      </c>
      <c r="D1457" s="8">
        <v>3300</v>
      </c>
      <c r="E1457" s="6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>ROUND(E1457/D1457*100,0)</f>
        <v>100</v>
      </c>
      <c r="P1457">
        <f>IFERROR(ROUND(E1457/L1457,2),0)</f>
        <v>67.650000000000006</v>
      </c>
      <c r="Q1457" s="11" t="s">
        <v>8323</v>
      </c>
      <c r="R1457" t="s">
        <v>8326</v>
      </c>
      <c r="S1457" s="14">
        <f>(((J1457/60)/60)/24)+DATE(1970,1,1)</f>
        <v>42171.725416666668</v>
      </c>
      <c r="T1457" s="14">
        <f>(((I1457/60)/60)/24)+DATE(1970,1,1)</f>
        <v>42201.725416666668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>IFERROR(ROUND(E1458/L1458,2),0)</f>
        <v>21.9</v>
      </c>
      <c r="Q1458" s="11" t="s">
        <v>8308</v>
      </c>
      <c r="R1458" t="s">
        <v>8315</v>
      </c>
      <c r="S1458" s="14">
        <f>(((J1458/60)/60)/24)+DATE(1970,1,1)</f>
        <v>41150.902187499996</v>
      </c>
      <c r="T1458" s="14">
        <f>(((I1458/60)/60)/24)+DATE(1970,1,1)</f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>IFERROR(ROUND(E1459/L1459,2),0)</f>
        <v>75.11</v>
      </c>
      <c r="Q1459" s="11" t="s">
        <v>8327</v>
      </c>
      <c r="R1459" t="s">
        <v>8331</v>
      </c>
      <c r="S1459" s="14">
        <f>(((J1459/60)/60)/24)+DATE(1970,1,1)</f>
        <v>42111.899537037039</v>
      </c>
      <c r="T1459" s="14">
        <f>(((I1459/60)/60)/24)+DATE(1970,1,1)</f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>IFERROR(ROUND(E1460/L1460,2),0)</f>
        <v>122</v>
      </c>
      <c r="Q1460" s="11" t="s">
        <v>8316</v>
      </c>
      <c r="R1460" t="s">
        <v>8334</v>
      </c>
      <c r="S1460" s="14">
        <f>(((J1460/60)/60)/24)+DATE(1970,1,1)</f>
        <v>40795.713344907403</v>
      </c>
      <c r="T1460" s="14">
        <f>(((I1460/60)/60)/24)+DATE(1970,1,1)</f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>IFERROR(ROUND(E1461/L1461,2),0)</f>
        <v>47.03</v>
      </c>
      <c r="Q1461" s="11" t="s">
        <v>8323</v>
      </c>
      <c r="R1461" t="s">
        <v>8326</v>
      </c>
      <c r="S1461" s="14">
        <f>(((J1461/60)/60)/24)+DATE(1970,1,1)</f>
        <v>42619.935694444444</v>
      </c>
      <c r="T1461" s="14">
        <f>(((I1461/60)/60)/24)+DATE(1970,1,1)</f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>IFERROR(ROUND(E1462/L1462,2),0)</f>
        <v>28.11</v>
      </c>
      <c r="Q1462" s="11" t="s">
        <v>8321</v>
      </c>
      <c r="R1462" t="s">
        <v>8332</v>
      </c>
      <c r="S1462" s="14">
        <f>(((J1462/60)/60)/24)+DATE(1970,1,1)</f>
        <v>41719.549131944441</v>
      </c>
      <c r="T1462" s="14">
        <f>(((I1462/60)/60)/24)+DATE(1970,1,1)</f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>IFERROR(ROUND(E1463/L1463,2),0)</f>
        <v>136.46</v>
      </c>
      <c r="Q1463" s="11" t="s">
        <v>8323</v>
      </c>
      <c r="R1463" t="s">
        <v>8326</v>
      </c>
      <c r="S1463" s="14">
        <f>(((J1463/60)/60)/24)+DATE(1970,1,1)</f>
        <v>42219.915856481486</v>
      </c>
      <c r="T1463" s="14">
        <f>(((I1463/60)/60)/24)+DATE(1970,1,1)</f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>IFERROR(ROUND(E1464/L1464,2),0)</f>
        <v>83.97</v>
      </c>
      <c r="Q1464" s="11" t="s">
        <v>8323</v>
      </c>
      <c r="R1464" t="s">
        <v>8326</v>
      </c>
      <c r="S1464" s="14">
        <f>(((J1464/60)/60)/24)+DATE(1970,1,1)</f>
        <v>41829.787083333329</v>
      </c>
      <c r="T1464" s="14">
        <f>(((I1464/60)/60)/24)+DATE(1970,1,1)</f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>IFERROR(ROUND(E1465/L1465,2),0)</f>
        <v>155.94999999999999</v>
      </c>
      <c r="Q1465" s="11" t="s">
        <v>8323</v>
      </c>
      <c r="R1465" t="s">
        <v>8326</v>
      </c>
      <c r="S1465" s="14">
        <f>(((J1465/60)/60)/24)+DATE(1970,1,1)</f>
        <v>42524.53800925926</v>
      </c>
      <c r="T1465" s="14">
        <f>(((I1465/60)/60)/24)+DATE(1970,1,1)</f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>IFERROR(ROUND(E1466/L1466,2),0)</f>
        <v>71.150000000000006</v>
      </c>
      <c r="Q1466" s="11" t="s">
        <v>8323</v>
      </c>
      <c r="R1466" t="s">
        <v>8326</v>
      </c>
      <c r="S1466" s="14">
        <f>(((J1466/60)/60)/24)+DATE(1970,1,1)</f>
        <v>42323.562222222223</v>
      </c>
      <c r="T1466" s="14">
        <f>(((I1466/60)/60)/24)+DATE(1970,1,1)</f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>IFERROR(ROUND(E1467/L1467,2),0)</f>
        <v>57.39</v>
      </c>
      <c r="Q1467" s="11" t="s">
        <v>8323</v>
      </c>
      <c r="R1467" t="s">
        <v>8326</v>
      </c>
      <c r="S1467" s="14">
        <f>(((J1467/60)/60)/24)+DATE(1970,1,1)</f>
        <v>42143.445219907408</v>
      </c>
      <c r="T1467" s="14">
        <f>(((I1467/60)/60)/24)+DATE(1970,1,1)</f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>IFERROR(ROUND(E1468/L1468,2),0)</f>
        <v>46.71</v>
      </c>
      <c r="Q1468" s="11" t="s">
        <v>8323</v>
      </c>
      <c r="R1468" t="s">
        <v>8326</v>
      </c>
      <c r="S1468" s="14">
        <f>(((J1468/60)/60)/24)+DATE(1970,1,1)</f>
        <v>41868.924050925925</v>
      </c>
      <c r="T1468" s="14">
        <f>(((I1468/60)/60)/24)+DATE(1970,1,1)</f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>IFERROR(ROUND(E1469/L1469,2),0)</f>
        <v>53.41</v>
      </c>
      <c r="Q1469" s="11" t="s">
        <v>8319</v>
      </c>
      <c r="R1469" t="s">
        <v>8320</v>
      </c>
      <c r="S1469" s="14">
        <f>(((J1469/60)/60)/24)+DATE(1970,1,1)</f>
        <v>42485.754525462966</v>
      </c>
      <c r="T1469" s="14">
        <f>(((I1469/60)/60)/24)+DATE(1970,1,1)</f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>
        <f>IFERROR(ROUND(E1470/L1470,2),0)</f>
        <v>85.74</v>
      </c>
      <c r="Q1470" s="11" t="s">
        <v>8323</v>
      </c>
      <c r="R1470" t="s">
        <v>8335</v>
      </c>
      <c r="S1470" s="14">
        <f>(((J1470/60)/60)/24)+DATE(1970,1,1)</f>
        <v>42025.164780092593</v>
      </c>
      <c r="T1470" s="14">
        <f>(((I1470/60)/60)/24)+DATE(1970,1,1)</f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>IFERROR(ROUND(E1471/L1471,2),0)</f>
        <v>81.38</v>
      </c>
      <c r="Q1471" s="11" t="s">
        <v>8323</v>
      </c>
      <c r="R1471" t="s">
        <v>8326</v>
      </c>
      <c r="S1471" s="14">
        <f>(((J1471/60)/60)/24)+DATE(1970,1,1)</f>
        <v>42500.041550925926</v>
      </c>
      <c r="T1471" s="14">
        <f>(((I1471/60)/60)/24)+DATE(1970,1,1)</f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>IFERROR(ROUND(E1472/L1472,2),0)</f>
        <v>135.63</v>
      </c>
      <c r="Q1472" s="11" t="s">
        <v>8323</v>
      </c>
      <c r="R1472" t="s">
        <v>8326</v>
      </c>
      <c r="S1472" s="14">
        <f>(((J1472/60)/60)/24)+DATE(1970,1,1)</f>
        <v>42418.425983796296</v>
      </c>
      <c r="T1472" s="14">
        <f>(((I1472/60)/60)/24)+DATE(1970,1,1)</f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>IFERROR(ROUND(E1473/L1473,2),0)</f>
        <v>70.650000000000006</v>
      </c>
      <c r="Q1473" s="11" t="s">
        <v>8327</v>
      </c>
      <c r="R1473" t="s">
        <v>8328</v>
      </c>
      <c r="S1473" s="14">
        <f>(((J1473/60)/60)/24)+DATE(1970,1,1)</f>
        <v>41731.833124999997</v>
      </c>
      <c r="T1473" s="14">
        <f>(((I1473/60)/60)/24)+DATE(1970,1,1)</f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>IFERROR(ROUND(E1474/L1474,2),0)</f>
        <v>40.96</v>
      </c>
      <c r="Q1474" s="11" t="s">
        <v>8327</v>
      </c>
      <c r="R1474" t="s">
        <v>8328</v>
      </c>
      <c r="S1474" s="14">
        <f>(((J1474/60)/60)/24)+DATE(1970,1,1)</f>
        <v>41716.632847222223</v>
      </c>
      <c r="T1474" s="14">
        <f>(((I1474/60)/60)/24)+DATE(1970,1,1)</f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>IFERROR(ROUND(E1475/L1475,2),0)</f>
        <v>41.96</v>
      </c>
      <c r="Q1475" s="11" t="s">
        <v>8327</v>
      </c>
      <c r="R1475" t="s">
        <v>8328</v>
      </c>
      <c r="S1475" s="14">
        <f>(((J1475/60)/60)/24)+DATE(1970,1,1)</f>
        <v>41593.082002314812</v>
      </c>
      <c r="T1475" s="14">
        <f>(((I1475/60)/60)/24)+DATE(1970,1,1)</f>
        <v>41623.082002314812</v>
      </c>
    </row>
    <row r="1476" spans="1:20" ht="60" hidden="1" x14ac:dyDescent="0.25">
      <c r="A1476">
        <v>1212</v>
      </c>
      <c r="B1476" s="3" t="s">
        <v>1213</v>
      </c>
      <c r="C1476" s="3" t="s">
        <v>5322</v>
      </c>
      <c r="D1476" s="8">
        <v>2500</v>
      </c>
      <c r="E1476" s="6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>ROUND(E1476/D1476*100,0)</f>
        <v>129</v>
      </c>
      <c r="P1476">
        <f>IFERROR(ROUND(E1476/L1476,2),0)</f>
        <v>38.869999999999997</v>
      </c>
      <c r="Q1476" s="11" t="s">
        <v>8313</v>
      </c>
      <c r="R1476" t="s">
        <v>8314</v>
      </c>
      <c r="S1476" s="14">
        <f>(((J1476/60)/60)/24)+DATE(1970,1,1)</f>
        <v>42318.950173611112</v>
      </c>
      <c r="T1476" s="14">
        <f>(((I1476/60)/60)/24)+DATE(1970,1,1)</f>
        <v>42335.041666666672</v>
      </c>
    </row>
    <row r="1477" spans="1:20" ht="60" hidden="1" x14ac:dyDescent="0.25">
      <c r="A1477">
        <v>797</v>
      </c>
      <c r="B1477" s="3" t="s">
        <v>798</v>
      </c>
      <c r="C1477" s="3" t="s">
        <v>4907</v>
      </c>
      <c r="D1477" s="8">
        <v>3000</v>
      </c>
      <c r="E1477" s="6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>ROUND(E1477/D1477*100,0)</f>
        <v>108</v>
      </c>
      <c r="P1477">
        <f>IFERROR(ROUND(E1477/L1477,2),0)</f>
        <v>45.44</v>
      </c>
      <c r="Q1477" s="11" t="s">
        <v>8327</v>
      </c>
      <c r="R1477" t="s">
        <v>8331</v>
      </c>
      <c r="S1477" s="14">
        <f>(((J1477/60)/60)/24)+DATE(1970,1,1)</f>
        <v>40996.994074074071</v>
      </c>
      <c r="T1477" s="14">
        <f>(((I1477/60)/60)/24)+DATE(1970,1,1)</f>
        <v>41028.166666666664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>IFERROR(ROUND(E1478/L1478,2),0)</f>
        <v>76.790000000000006</v>
      </c>
      <c r="Q1478" s="11" t="s">
        <v>8323</v>
      </c>
      <c r="R1478" t="s">
        <v>8324</v>
      </c>
      <c r="S1478" s="14">
        <f>(((J1478/60)/60)/24)+DATE(1970,1,1)</f>
        <v>42177.791909722218</v>
      </c>
      <c r="T1478" s="14">
        <f>(((I1478/60)/60)/24)+DATE(1970,1,1)</f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>IFERROR(ROUND(E1479/L1479,2),0)</f>
        <v>15.72</v>
      </c>
      <c r="Q1479" s="11" t="s">
        <v>8316</v>
      </c>
      <c r="R1479" t="s">
        <v>8317</v>
      </c>
      <c r="S1479" s="14">
        <f>(((J1479/60)/60)/24)+DATE(1970,1,1)</f>
        <v>42136.75100694444</v>
      </c>
      <c r="T1479" s="14">
        <f>(((I1479/60)/60)/24)+DATE(1970,1,1)</f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>IFERROR(ROUND(E1480/L1480,2),0)</f>
        <v>169.58</v>
      </c>
      <c r="Q1480" s="11" t="s">
        <v>8311</v>
      </c>
      <c r="R1480" t="s">
        <v>8333</v>
      </c>
      <c r="S1480" s="14">
        <f>(((J1480/60)/60)/24)+DATE(1970,1,1)</f>
        <v>42162.146782407406</v>
      </c>
      <c r="T1480" s="14">
        <f>(((I1480/60)/60)/24)+DATE(1970,1,1)</f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>IFERROR(ROUND(E1481/L1481,2),0)</f>
        <v>134.21</v>
      </c>
      <c r="Q1481" s="11" t="s">
        <v>8327</v>
      </c>
      <c r="R1481" t="s">
        <v>8331</v>
      </c>
      <c r="S1481" s="14">
        <f>(((J1481/60)/60)/24)+DATE(1970,1,1)</f>
        <v>40691.788055555553</v>
      </c>
      <c r="T1481" s="14">
        <f>(((I1481/60)/60)/24)+DATE(1970,1,1)</f>
        <v>40755.290972222225</v>
      </c>
    </row>
    <row r="1482" spans="1:20" ht="45" hidden="1" x14ac:dyDescent="0.25">
      <c r="A1482">
        <v>1188</v>
      </c>
      <c r="B1482" s="3" t="s">
        <v>1189</v>
      </c>
      <c r="C1482" s="3" t="s">
        <v>5298</v>
      </c>
      <c r="D1482" s="8">
        <v>2000</v>
      </c>
      <c r="E1482" s="6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>ROUND(E1482/D1482*100,0)</f>
        <v>161</v>
      </c>
      <c r="P1482">
        <f>IFERROR(ROUND(E1482/L1482,2),0)</f>
        <v>37.78</v>
      </c>
      <c r="Q1482" s="11" t="s">
        <v>8313</v>
      </c>
      <c r="R1482" t="s">
        <v>8314</v>
      </c>
      <c r="S1482" s="14">
        <f>(((J1482/60)/60)/24)+DATE(1970,1,1)</f>
        <v>42711.700694444444</v>
      </c>
      <c r="T1482" s="14">
        <f>(((I1482/60)/60)/24)+DATE(1970,1,1)</f>
        <v>42732.700694444444</v>
      </c>
    </row>
    <row r="1483" spans="1:20" ht="45" hidden="1" x14ac:dyDescent="0.25">
      <c r="A1483">
        <v>1003</v>
      </c>
      <c r="B1483" s="3" t="s">
        <v>1004</v>
      </c>
      <c r="C1483" s="3" t="s">
        <v>5113</v>
      </c>
      <c r="D1483" s="8">
        <v>20000</v>
      </c>
      <c r="E1483" s="6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>ROUND(E1483/D1483*100,0)</f>
        <v>16</v>
      </c>
      <c r="P1483">
        <f>IFERROR(ROUND(E1483/L1483,2),0)</f>
        <v>214.07</v>
      </c>
      <c r="Q1483" s="11" t="s">
        <v>8308</v>
      </c>
      <c r="R1483" t="s">
        <v>8310</v>
      </c>
      <c r="S1483" s="14">
        <f>(((J1483/60)/60)/24)+DATE(1970,1,1)</f>
        <v>42780.709039351852</v>
      </c>
      <c r="T1483" s="14">
        <f>(((I1483/60)/60)/24)+DATE(1970,1,1)</f>
        <v>42810.667372685188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>IFERROR(ROUND(E1484/L1484,2),0)</f>
        <v>42.8</v>
      </c>
      <c r="Q1484" s="11" t="s">
        <v>8327</v>
      </c>
      <c r="R1484" t="s">
        <v>8328</v>
      </c>
      <c r="S1484" s="14">
        <f>(((J1484/60)/60)/24)+DATE(1970,1,1)</f>
        <v>40687.021597222221</v>
      </c>
      <c r="T1484" s="14">
        <f>(((I1484/60)/60)/24)+DATE(1970,1,1)</f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>IFERROR(ROUND(E1485/L1485,2),0)</f>
        <v>74.53</v>
      </c>
      <c r="Q1485" s="11" t="s">
        <v>8323</v>
      </c>
      <c r="R1485" t="s">
        <v>8326</v>
      </c>
      <c r="S1485" s="14">
        <f>(((J1485/60)/60)/24)+DATE(1970,1,1)</f>
        <v>41852.658310185187</v>
      </c>
      <c r="T1485" s="14">
        <f>(((I1485/60)/60)/24)+DATE(1970,1,1)</f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>IFERROR(ROUND(E1486/L1486,2),0)</f>
        <v>49.25</v>
      </c>
      <c r="Q1486" s="11" t="s">
        <v>8327</v>
      </c>
      <c r="R1486" t="s">
        <v>8328</v>
      </c>
      <c r="S1486" s="14">
        <f>(((J1486/60)/60)/24)+DATE(1970,1,1)</f>
        <v>40833.633194444446</v>
      </c>
      <c r="T1486" s="14">
        <f>(((I1486/60)/60)/24)+DATE(1970,1,1)</f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>
        <f>IFERROR(ROUND(E1487/L1487,2),0)</f>
        <v>44.44</v>
      </c>
      <c r="Q1487" s="11" t="s">
        <v>8327</v>
      </c>
      <c r="R1487" t="s">
        <v>8328</v>
      </c>
      <c r="S1487" s="14">
        <f>(((J1487/60)/60)/24)+DATE(1970,1,1)</f>
        <v>42218.872986111113</v>
      </c>
      <c r="T1487" s="14">
        <f>(((I1487/60)/60)/24)+DATE(1970,1,1)</f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>
        <f>IFERROR(ROUND(E1488/L1488,2),0)</f>
        <v>640</v>
      </c>
      <c r="Q1488" s="11" t="s">
        <v>8319</v>
      </c>
      <c r="R1488" t="s">
        <v>8345</v>
      </c>
      <c r="S1488" s="14">
        <f>(((J1488/60)/60)/24)+DATE(1970,1,1)</f>
        <v>42275.720219907409</v>
      </c>
      <c r="T1488" s="14">
        <f>(((I1488/60)/60)/24)+DATE(1970,1,1)</f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>IFERROR(ROUND(E1489/L1489,2),0)</f>
        <v>177.5</v>
      </c>
      <c r="Q1489" s="11" t="s">
        <v>8327</v>
      </c>
      <c r="R1489" t="s">
        <v>8341</v>
      </c>
      <c r="S1489" s="14">
        <f>(((J1489/60)/60)/24)+DATE(1970,1,1)</f>
        <v>42769.809965277775</v>
      </c>
      <c r="T1489" s="14">
        <f>(((I1489/60)/60)/24)+DATE(1970,1,1)</f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>IFERROR(ROUND(E1490/L1490,2),0)</f>
        <v>96.67</v>
      </c>
      <c r="Q1490" s="11" t="s">
        <v>8323</v>
      </c>
      <c r="R1490" t="s">
        <v>8326</v>
      </c>
      <c r="S1490" s="14">
        <f>(((J1490/60)/60)/24)+DATE(1970,1,1)</f>
        <v>41950.859560185185</v>
      </c>
      <c r="T1490" s="14">
        <f>(((I1490/60)/60)/24)+DATE(1970,1,1)</f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>IFERROR(ROUND(E1491/L1491,2),0)</f>
        <v>106.2</v>
      </c>
      <c r="Q1491" s="11" t="s">
        <v>8327</v>
      </c>
      <c r="R1491" t="s">
        <v>8329</v>
      </c>
      <c r="S1491" s="14">
        <f>(((J1491/60)/60)/24)+DATE(1970,1,1)</f>
        <v>42127.069548611107</v>
      </c>
      <c r="T1491" s="14">
        <f>(((I1491/60)/60)/24)+DATE(1970,1,1)</f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>IFERROR(ROUND(E1492/L1492,2),0)</f>
        <v>176.94</v>
      </c>
      <c r="Q1492" s="11" t="s">
        <v>8323</v>
      </c>
      <c r="R1492" t="s">
        <v>8335</v>
      </c>
      <c r="S1492" s="14">
        <f>(((J1492/60)/60)/24)+DATE(1970,1,1)</f>
        <v>42701.166365740741</v>
      </c>
      <c r="T1492" s="14">
        <f>(((I1492/60)/60)/24)+DATE(1970,1,1)</f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>IFERROR(ROUND(E1493/L1493,2),0)</f>
        <v>44.14</v>
      </c>
      <c r="Q1493" s="11" t="s">
        <v>8323</v>
      </c>
      <c r="R1493" t="s">
        <v>8326</v>
      </c>
      <c r="S1493" s="14">
        <f>(((J1493/60)/60)/24)+DATE(1970,1,1)</f>
        <v>42422.977418981478</v>
      </c>
      <c r="T1493" s="14">
        <f>(((I1493/60)/60)/24)+DATE(1970,1,1)</f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>IFERROR(ROUND(E1494/L1494,2),0)</f>
        <v>50.4</v>
      </c>
      <c r="Q1494" s="11" t="s">
        <v>8323</v>
      </c>
      <c r="R1494" t="s">
        <v>8326</v>
      </c>
      <c r="S1494" s="14">
        <f>(((J1494/60)/60)/24)+DATE(1970,1,1)</f>
        <v>42458.641724537039</v>
      </c>
      <c r="T1494" s="14">
        <f>(((I1494/60)/60)/24)+DATE(1970,1,1)</f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>IFERROR(ROUND(E1495/L1495,2),0)</f>
        <v>453.14</v>
      </c>
      <c r="Q1495" s="11" t="s">
        <v>8313</v>
      </c>
      <c r="R1495" t="s">
        <v>8353</v>
      </c>
      <c r="S1495" s="14">
        <f>(((J1495/60)/60)/24)+DATE(1970,1,1)</f>
        <v>41913.790289351848</v>
      </c>
      <c r="T1495" s="14">
        <f>(((I1495/60)/60)/24)+DATE(1970,1,1)</f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>IFERROR(ROUND(E1496/L1496,2),0)</f>
        <v>57.65</v>
      </c>
      <c r="Q1496" s="11" t="s">
        <v>8321</v>
      </c>
      <c r="R1496" t="s">
        <v>8322</v>
      </c>
      <c r="S1496" s="14">
        <f>(((J1496/60)/60)/24)+DATE(1970,1,1)</f>
        <v>41099.742800925924</v>
      </c>
      <c r="T1496" s="14">
        <f>(((I1496/60)/60)/24)+DATE(1970,1,1)</f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>IFERROR(ROUND(E1497/L1497,2),0)</f>
        <v>45.94</v>
      </c>
      <c r="Q1497" s="11" t="s">
        <v>8308</v>
      </c>
      <c r="R1497" t="s">
        <v>8315</v>
      </c>
      <c r="S1497" s="14">
        <f>(((J1497/60)/60)/24)+DATE(1970,1,1)</f>
        <v>42103.160578703704</v>
      </c>
      <c r="T1497" s="14">
        <f>(((I1497/60)/60)/24)+DATE(1970,1,1)</f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>IFERROR(ROUND(E1498/L1498,2),0)</f>
        <v>47.88</v>
      </c>
      <c r="Q1498" s="11" t="s">
        <v>8323</v>
      </c>
      <c r="R1498" t="s">
        <v>8326</v>
      </c>
      <c r="S1498" s="14">
        <f>(((J1498/60)/60)/24)+DATE(1970,1,1)</f>
        <v>42016.938692129625</v>
      </c>
      <c r="T1498" s="14">
        <f>(((I1498/60)/60)/24)+DATE(1970,1,1)</f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>IFERROR(ROUND(E1499/L1499,2),0)</f>
        <v>38.99</v>
      </c>
      <c r="Q1499" s="11" t="s">
        <v>8308</v>
      </c>
      <c r="R1499" t="s">
        <v>8315</v>
      </c>
      <c r="S1499" s="14">
        <f>(((J1499/60)/60)/24)+DATE(1970,1,1)</f>
        <v>42524.105462962965</v>
      </c>
      <c r="T1499" s="14">
        <f>(((I1499/60)/60)/24)+DATE(1970,1,1)</f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>IFERROR(ROUND(E1500/L1500,2),0)</f>
        <v>73.37</v>
      </c>
      <c r="Q1500" s="11" t="s">
        <v>8308</v>
      </c>
      <c r="R1500" t="s">
        <v>8315</v>
      </c>
      <c r="S1500" s="14">
        <f>(((J1500/60)/60)/24)+DATE(1970,1,1)</f>
        <v>42381.866284722222</v>
      </c>
      <c r="T1500" s="14">
        <f>(((I1500/60)/60)/24)+DATE(1970,1,1)</f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>IFERROR(ROUND(E1501/L1501,2),0)</f>
        <v>58.33</v>
      </c>
      <c r="Q1501" s="11" t="s">
        <v>8327</v>
      </c>
      <c r="R1501" t="s">
        <v>8331</v>
      </c>
      <c r="S1501" s="14">
        <f>(((J1501/60)/60)/24)+DATE(1970,1,1)</f>
        <v>40690.823055555556</v>
      </c>
      <c r="T1501" s="14">
        <f>(((I1501/60)/60)/24)+DATE(1970,1,1)</f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>IFERROR(ROUND(E1502/L1502,2),0)</f>
        <v>80.72</v>
      </c>
      <c r="Q1502" s="11" t="s">
        <v>8323</v>
      </c>
      <c r="R1502" t="s">
        <v>8326</v>
      </c>
      <c r="S1502" s="14">
        <f>(((J1502/60)/60)/24)+DATE(1970,1,1)</f>
        <v>42545.774189814809</v>
      </c>
      <c r="T1502" s="14">
        <f>(((I1502/60)/60)/24)+DATE(1970,1,1)</f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>IFERROR(ROUND(E1503/L1503,2),0)</f>
        <v>39.81</v>
      </c>
      <c r="Q1503" s="11" t="s">
        <v>8323</v>
      </c>
      <c r="R1503" t="s">
        <v>8326</v>
      </c>
      <c r="S1503" s="14">
        <f>(((J1503/60)/60)/24)+DATE(1970,1,1)</f>
        <v>42156.510393518518</v>
      </c>
      <c r="T1503" s="14">
        <f>(((I1503/60)/60)/24)+DATE(1970,1,1)</f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>IFERROR(ROUND(E1504/L1504,2),0)</f>
        <v>48.98</v>
      </c>
      <c r="Q1504" s="11" t="s">
        <v>8323</v>
      </c>
      <c r="R1504" t="s">
        <v>8324</v>
      </c>
      <c r="S1504" s="14">
        <f>(((J1504/60)/60)/24)+DATE(1970,1,1)</f>
        <v>42622.767476851848</v>
      </c>
      <c r="T1504" s="14">
        <f>(((I1504/60)/60)/24)+DATE(1970,1,1)</f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>IFERROR(ROUND(E1505/L1505,2),0)</f>
        <v>111.89</v>
      </c>
      <c r="Q1505" s="11" t="s">
        <v>8323</v>
      </c>
      <c r="R1505" t="s">
        <v>8326</v>
      </c>
      <c r="S1505" s="14">
        <f>(((J1505/60)/60)/24)+DATE(1970,1,1)</f>
        <v>41937.95344907407</v>
      </c>
      <c r="T1505" s="14">
        <f>(((I1505/60)/60)/24)+DATE(1970,1,1)</f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>IFERROR(ROUND(E1506/L1506,2),0)</f>
        <v>46.07</v>
      </c>
      <c r="Q1506" s="11" t="s">
        <v>8327</v>
      </c>
      <c r="R1506" t="s">
        <v>8331</v>
      </c>
      <c r="S1506" s="14">
        <f>(((J1506/60)/60)/24)+DATE(1970,1,1)</f>
        <v>40007.704247685186</v>
      </c>
      <c r="T1506" s="14">
        <f>(((I1506/60)/60)/24)+DATE(1970,1,1)</f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>IFERROR(ROUND(E1507/L1507,2),0)</f>
        <v>80.13</v>
      </c>
      <c r="Q1507" s="11" t="s">
        <v>8327</v>
      </c>
      <c r="R1507" t="s">
        <v>8330</v>
      </c>
      <c r="S1507" s="14">
        <f>(((J1507/60)/60)/24)+DATE(1970,1,1)</f>
        <v>42802.046817129631</v>
      </c>
      <c r="T1507" s="14">
        <f>(((I1507/60)/60)/24)+DATE(1970,1,1)</f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>IFERROR(ROUND(E1508/L1508,2),0)</f>
        <v>34.69</v>
      </c>
      <c r="Q1508" s="11" t="s">
        <v>8313</v>
      </c>
      <c r="R1508" t="s">
        <v>8314</v>
      </c>
      <c r="S1508" s="14">
        <f>(((J1508/60)/60)/24)+DATE(1970,1,1)</f>
        <v>42627.253263888888</v>
      </c>
      <c r="T1508" s="14">
        <f>(((I1508/60)/60)/24)+DATE(1970,1,1)</f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>IFERROR(ROUND(E1509/L1509,2),0)</f>
        <v>37.14</v>
      </c>
      <c r="Q1509" s="11" t="s">
        <v>8323</v>
      </c>
      <c r="R1509" t="s">
        <v>8326</v>
      </c>
      <c r="S1509" s="14">
        <f>(((J1509/60)/60)/24)+DATE(1970,1,1)</f>
        <v>42270.582141203704</v>
      </c>
      <c r="T1509" s="14">
        <f>(((I1509/60)/60)/24)+DATE(1970,1,1)</f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>IFERROR(ROUND(E1510/L1510,2),0)</f>
        <v>69.33</v>
      </c>
      <c r="Q1510" s="11" t="s">
        <v>8323</v>
      </c>
      <c r="R1510" t="s">
        <v>8326</v>
      </c>
      <c r="S1510" s="14">
        <f>(((J1510/60)/60)/24)+DATE(1970,1,1)</f>
        <v>42052.949814814812</v>
      </c>
      <c r="T1510" s="14">
        <f>(((I1510/60)/60)/24)+DATE(1970,1,1)</f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>IFERROR(ROUND(E1511/L1511,2),0)</f>
        <v>50.9</v>
      </c>
      <c r="Q1511" s="11" t="s">
        <v>8323</v>
      </c>
      <c r="R1511" t="s">
        <v>8326</v>
      </c>
      <c r="S1511" s="14">
        <f>(((J1511/60)/60)/24)+DATE(1970,1,1)</f>
        <v>41772.105937500004</v>
      </c>
      <c r="T1511" s="14">
        <f>(((I1511/60)/60)/24)+DATE(1970,1,1)</f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>IFERROR(ROUND(E1512/L1512,2),0)</f>
        <v>70.569999999999993</v>
      </c>
      <c r="Q1512" s="11" t="s">
        <v>8323</v>
      </c>
      <c r="R1512" t="s">
        <v>8326</v>
      </c>
      <c r="S1512" s="14">
        <f>(((J1512/60)/60)/24)+DATE(1970,1,1)</f>
        <v>42675.832465277781</v>
      </c>
      <c r="T1512" s="14">
        <f>(((I1512/60)/60)/24)+DATE(1970,1,1)</f>
        <v>42705.332638888889</v>
      </c>
    </row>
    <row r="1513" spans="1:20" ht="45" hidden="1" x14ac:dyDescent="0.25">
      <c r="A1513">
        <v>3696</v>
      </c>
      <c r="B1513" s="3" t="s">
        <v>3693</v>
      </c>
      <c r="C1513" s="3" t="s">
        <v>7806</v>
      </c>
      <c r="D1513" s="8">
        <v>2000</v>
      </c>
      <c r="E1513" s="6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>ROUND(E1513/D1513*100,0)</f>
        <v>155</v>
      </c>
      <c r="P1513">
        <f>IFERROR(ROUND(E1513/L1513,2),0)</f>
        <v>39.74</v>
      </c>
      <c r="Q1513" s="11" t="s">
        <v>8323</v>
      </c>
      <c r="R1513" t="s">
        <v>8326</v>
      </c>
      <c r="S1513" s="14">
        <f>(((J1513/60)/60)/24)+DATE(1970,1,1)</f>
        <v>41988.617083333331</v>
      </c>
      <c r="T1513" s="14">
        <f>(((I1513/60)/60)/24)+DATE(1970,1,1)</f>
        <v>42048.617083333331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8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>ROUND(E1514/D1514*100,0)</f>
        <v>103</v>
      </c>
      <c r="P1514">
        <f>IFERROR(ROUND(E1514/L1514,2),0)</f>
        <v>88.57</v>
      </c>
      <c r="Q1514" s="11" t="s">
        <v>8321</v>
      </c>
      <c r="R1514" t="s">
        <v>8343</v>
      </c>
      <c r="S1514" s="14">
        <f>(((J1514/60)/60)/24)+DATE(1970,1,1)</f>
        <v>40861.27416666667</v>
      </c>
      <c r="T1514" s="14">
        <f>(((I1514/60)/60)/24)+DATE(1970,1,1)</f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>IFERROR(ROUND(E1515/L1515,2),0)</f>
        <v>60.78</v>
      </c>
      <c r="Q1515" s="11" t="s">
        <v>8323</v>
      </c>
      <c r="R1515" t="s">
        <v>8326</v>
      </c>
      <c r="S1515" s="14">
        <f>(((J1515/60)/60)/24)+DATE(1970,1,1)</f>
        <v>42312.792662037042</v>
      </c>
      <c r="T1515" s="14">
        <f>(((I1515/60)/60)/24)+DATE(1970,1,1)</f>
        <v>42342.792662037042</v>
      </c>
    </row>
    <row r="1516" spans="1:20" ht="45" hidden="1" x14ac:dyDescent="0.25">
      <c r="A1516">
        <v>1310</v>
      </c>
      <c r="B1516" s="3" t="s">
        <v>1311</v>
      </c>
      <c r="C1516" s="3" t="s">
        <v>5420</v>
      </c>
      <c r="D1516" s="8">
        <v>20000</v>
      </c>
      <c r="E1516" s="6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>ROUND(E1516/D1516*100,0)</f>
        <v>16</v>
      </c>
      <c r="P1516">
        <f>IFERROR(ROUND(E1516/L1516,2),0)</f>
        <v>129.16999999999999</v>
      </c>
      <c r="Q1516" s="11" t="s">
        <v>8308</v>
      </c>
      <c r="R1516" t="s">
        <v>8310</v>
      </c>
      <c r="S1516" s="14">
        <f>(((J1516/60)/60)/24)+DATE(1970,1,1)</f>
        <v>42556.667245370365</v>
      </c>
      <c r="T1516" s="14">
        <f>(((I1516/60)/60)/24)+DATE(1970,1,1)</f>
        <v>42601.667245370365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>IFERROR(ROUND(E1517/L1517,2),0)</f>
        <v>53.36</v>
      </c>
      <c r="Q1517" s="11" t="s">
        <v>8323</v>
      </c>
      <c r="R1517" t="s">
        <v>8326</v>
      </c>
      <c r="S1517" s="14">
        <f>(((J1517/60)/60)/24)+DATE(1970,1,1)</f>
        <v>42173.970127314817</v>
      </c>
      <c r="T1517" s="14">
        <f>(((I1517/60)/60)/24)+DATE(1970,1,1)</f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>IFERROR(ROUND(E1518/L1518,2),0)</f>
        <v>39.54</v>
      </c>
      <c r="Q1518" s="11" t="s">
        <v>8323</v>
      </c>
      <c r="R1518" t="s">
        <v>8326</v>
      </c>
      <c r="S1518" s="14">
        <f>(((J1518/60)/60)/24)+DATE(1970,1,1)</f>
        <v>41921.375532407408</v>
      </c>
      <c r="T1518" s="14">
        <f>(((I1518/60)/60)/24)+DATE(1970,1,1)</f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>IFERROR(ROUND(E1519/L1519,2),0)</f>
        <v>49.69</v>
      </c>
      <c r="Q1519" s="11" t="s">
        <v>8323</v>
      </c>
      <c r="R1519" t="s">
        <v>8326</v>
      </c>
      <c r="S1519" s="14">
        <f>(((J1519/60)/60)/24)+DATE(1970,1,1)</f>
        <v>42050.008368055554</v>
      </c>
      <c r="T1519" s="14">
        <f>(((I1519/60)/60)/24)+DATE(1970,1,1)</f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>IFERROR(ROUND(E1520/L1520,2),0)</f>
        <v>66.959999999999994</v>
      </c>
      <c r="Q1520" s="11" t="s">
        <v>8323</v>
      </c>
      <c r="R1520" t="s">
        <v>8326</v>
      </c>
      <c r="S1520" s="14">
        <f>(((J1520/60)/60)/24)+DATE(1970,1,1)</f>
        <v>42125.772812499999</v>
      </c>
      <c r="T1520" s="14">
        <f>(((I1520/60)/60)/24)+DATE(1970,1,1)</f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>IFERROR(ROUND(E1521/L1521,2),0)</f>
        <v>39.49</v>
      </c>
      <c r="Q1521" s="11" t="s">
        <v>8323</v>
      </c>
      <c r="R1521" t="s">
        <v>8326</v>
      </c>
      <c r="S1521" s="14">
        <f>(((J1521/60)/60)/24)+DATE(1970,1,1)</f>
        <v>42157.652511574073</v>
      </c>
      <c r="T1521" s="14">
        <f>(((I1521/60)/60)/24)+DATE(1970,1,1)</f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>IFERROR(ROUND(E1522/L1522,2),0)</f>
        <v>25.35</v>
      </c>
      <c r="Q1522" s="11" t="s">
        <v>8311</v>
      </c>
      <c r="R1522" t="s">
        <v>8333</v>
      </c>
      <c r="S1522" s="14">
        <f>(((J1522/60)/60)/24)+DATE(1970,1,1)</f>
        <v>41213.254687499997</v>
      </c>
      <c r="T1522" s="14">
        <f>(((I1522/60)/60)/24)+DATE(1970,1,1)</f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>IFERROR(ROUND(E1523/L1523,2),0)</f>
        <v>57.77</v>
      </c>
      <c r="Q1523" s="11" t="s">
        <v>8316</v>
      </c>
      <c r="R1523" t="s">
        <v>8317</v>
      </c>
      <c r="S1523" s="14">
        <f>(((J1523/60)/60)/24)+DATE(1970,1,1)</f>
        <v>42773.005243055552</v>
      </c>
      <c r="T1523" s="14">
        <f>(((I1523/60)/60)/24)+DATE(1970,1,1)</f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>IFERROR(ROUND(E1524/L1524,2),0)</f>
        <v>235.46</v>
      </c>
      <c r="Q1524" s="11" t="s">
        <v>8323</v>
      </c>
      <c r="R1524" t="s">
        <v>8326</v>
      </c>
      <c r="S1524" s="14">
        <f>(((J1524/60)/60)/24)+DATE(1970,1,1)</f>
        <v>42055.277199074073</v>
      </c>
      <c r="T1524" s="14">
        <f>(((I1524/60)/60)/24)+DATE(1970,1,1)</f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>IFERROR(ROUND(E1525/L1525,2),0)</f>
        <v>34.380000000000003</v>
      </c>
      <c r="Q1525" s="11" t="s">
        <v>8327</v>
      </c>
      <c r="R1525" t="s">
        <v>8338</v>
      </c>
      <c r="S1525" s="14">
        <f>(((J1525/60)/60)/24)+DATE(1970,1,1)</f>
        <v>40939.761782407404</v>
      </c>
      <c r="T1525" s="14">
        <f>(((I1525/60)/60)/24)+DATE(1970,1,1)</f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>IFERROR(ROUND(E1526/L1526,2),0)</f>
        <v>191.25</v>
      </c>
      <c r="Q1526" s="11" t="s">
        <v>8308</v>
      </c>
      <c r="R1526" t="s">
        <v>8310</v>
      </c>
      <c r="S1526" s="14">
        <f>(((J1526/60)/60)/24)+DATE(1970,1,1)</f>
        <v>41955.002488425926</v>
      </c>
      <c r="T1526" s="14">
        <f>(((I1526/60)/60)/24)+DATE(1970,1,1)</f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>IFERROR(ROUND(E1527/L1527,2),0)</f>
        <v>55.6</v>
      </c>
      <c r="Q1527" s="11" t="s">
        <v>8323</v>
      </c>
      <c r="R1527" t="s">
        <v>8326</v>
      </c>
      <c r="S1527" s="14">
        <f>(((J1527/60)/60)/24)+DATE(1970,1,1)</f>
        <v>42270.7269212963</v>
      </c>
      <c r="T1527" s="14">
        <f>(((I1527/60)/60)/24)+DATE(1970,1,1)</f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>IFERROR(ROUND(E1528/L1528,2),0)</f>
        <v>160.79</v>
      </c>
      <c r="Q1528" s="11" t="s">
        <v>8327</v>
      </c>
      <c r="R1528" t="s">
        <v>8331</v>
      </c>
      <c r="S1528" s="14">
        <f>(((J1528/60)/60)/24)+DATE(1970,1,1)</f>
        <v>42087.803310185183</v>
      </c>
      <c r="T1528" s="14">
        <f>(((I1528/60)/60)/24)+DATE(1970,1,1)</f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>IFERROR(ROUND(E1529/L1529,2),0)</f>
        <v>33.94</v>
      </c>
      <c r="Q1529" s="11" t="s">
        <v>8323</v>
      </c>
      <c r="R1529" t="s">
        <v>8326</v>
      </c>
      <c r="S1529" s="14">
        <f>(((J1529/60)/60)/24)+DATE(1970,1,1)</f>
        <v>42192.64707175926</v>
      </c>
      <c r="T1529" s="14">
        <f>(((I1529/60)/60)/24)+DATE(1970,1,1)</f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>IFERROR(ROUND(E1530/L1530,2),0)</f>
        <v>203.2</v>
      </c>
      <c r="Q1530" s="11" t="s">
        <v>8323</v>
      </c>
      <c r="R1530" t="s">
        <v>8326</v>
      </c>
      <c r="S1530" s="14">
        <f>(((J1530/60)/60)/24)+DATE(1970,1,1)</f>
        <v>42380.884872685187</v>
      </c>
      <c r="T1530" s="14">
        <f>(((I1530/60)/60)/24)+DATE(1970,1,1)</f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>IFERROR(ROUND(E1531/L1531,2),0)</f>
        <v>53.44</v>
      </c>
      <c r="Q1531" s="11" t="s">
        <v>8323</v>
      </c>
      <c r="R1531" t="s">
        <v>8326</v>
      </c>
      <c r="S1531" s="14">
        <f>(((J1531/60)/60)/24)+DATE(1970,1,1)</f>
        <v>41878.946574074071</v>
      </c>
      <c r="T1531" s="14">
        <f>(((I1531/60)/60)/24)+DATE(1970,1,1)</f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>
        <f>IFERROR(ROUND(E1532/L1532,2),0)</f>
        <v>49.11</v>
      </c>
      <c r="Q1532" s="11" t="s">
        <v>8327</v>
      </c>
      <c r="R1532" t="s">
        <v>8331</v>
      </c>
      <c r="S1532" s="14">
        <f>(((J1532/60)/60)/24)+DATE(1970,1,1)</f>
        <v>41730.998402777775</v>
      </c>
      <c r="T1532" s="14">
        <f>(((I1532/60)/60)/24)+DATE(1970,1,1)</f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>IFERROR(ROUND(E1533/L1533,2),0)</f>
        <v>105</v>
      </c>
      <c r="Q1533" s="11" t="s">
        <v>8323</v>
      </c>
      <c r="R1533" t="s">
        <v>8326</v>
      </c>
      <c r="S1533" s="14">
        <f>(((J1533/60)/60)/24)+DATE(1970,1,1)</f>
        <v>41829.734259259261</v>
      </c>
      <c r="T1533" s="14">
        <f>(((I1533/60)/60)/24)+DATE(1970,1,1)</f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>IFERROR(ROUND(E1534/L1534,2),0)</f>
        <v>179.12</v>
      </c>
      <c r="Q1534" s="11" t="s">
        <v>8323</v>
      </c>
      <c r="R1534" t="s">
        <v>8326</v>
      </c>
      <c r="S1534" s="14">
        <f>(((J1534/60)/60)/24)+DATE(1970,1,1)</f>
        <v>42235.117476851854</v>
      </c>
      <c r="T1534" s="14">
        <f>(((I1534/60)/60)/24)+DATE(1970,1,1)</f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>IFERROR(ROUND(E1535/L1535,2),0)</f>
        <v>55.2</v>
      </c>
      <c r="Q1535" s="11" t="s">
        <v>8321</v>
      </c>
      <c r="R1535" t="s">
        <v>8322</v>
      </c>
      <c r="S1535" s="14">
        <f>(((J1535/60)/60)/24)+DATE(1970,1,1)</f>
        <v>41674.08494212963</v>
      </c>
      <c r="T1535" s="14">
        <f>(((I1535/60)/60)/24)+DATE(1970,1,1)</f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>IFERROR(ROUND(E1536/L1536,2),0)</f>
        <v>97.9</v>
      </c>
      <c r="Q1536" s="11" t="s">
        <v>8321</v>
      </c>
      <c r="R1536" t="s">
        <v>8322</v>
      </c>
      <c r="S1536" s="14">
        <f>(((J1536/60)/60)/24)+DATE(1970,1,1)</f>
        <v>42047.128564814819</v>
      </c>
      <c r="T1536" s="14">
        <f>(((I1536/60)/60)/24)+DATE(1970,1,1)</f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>IFERROR(ROUND(E1537/L1537,2),0)</f>
        <v>126.46</v>
      </c>
      <c r="Q1537" s="11" t="s">
        <v>8323</v>
      </c>
      <c r="R1537" t="s">
        <v>8326</v>
      </c>
      <c r="S1537" s="14">
        <f>(((J1537/60)/60)/24)+DATE(1970,1,1)</f>
        <v>42056.013124999998</v>
      </c>
      <c r="T1537" s="14">
        <f>(((I1537/60)/60)/24)+DATE(1970,1,1)</f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>IFERROR(ROUND(E1538/L1538,2),0)</f>
        <v>178.53</v>
      </c>
      <c r="Q1538" s="11" t="s">
        <v>8323</v>
      </c>
      <c r="R1538" t="s">
        <v>8324</v>
      </c>
      <c r="S1538" s="14">
        <f>(((J1538/60)/60)/24)+DATE(1970,1,1)</f>
        <v>42398.849259259259</v>
      </c>
      <c r="T1538" s="14">
        <f>(((I1538/60)/60)/24)+DATE(1970,1,1)</f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>IFERROR(ROUND(E1539/L1539,2),0)</f>
        <v>116.73</v>
      </c>
      <c r="Q1539" s="11" t="s">
        <v>8323</v>
      </c>
      <c r="R1539" t="s">
        <v>8324</v>
      </c>
      <c r="S1539" s="14">
        <f>(((J1539/60)/60)/24)+DATE(1970,1,1)</f>
        <v>42360.212025462963</v>
      </c>
      <c r="T1539" s="14">
        <f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>IFERROR(ROUND(E1540/L1540,2),0)</f>
        <v>131.91</v>
      </c>
      <c r="Q1540" s="11" t="s">
        <v>8323</v>
      </c>
      <c r="R1540" t="s">
        <v>8326</v>
      </c>
      <c r="S1540" s="14">
        <f>(((J1540/60)/60)/24)+DATE(1970,1,1)</f>
        <v>41862.864675925928</v>
      </c>
      <c r="T1540" s="14">
        <f>(((I1540/60)/60)/24)+DATE(1970,1,1)</f>
        <v>41876.864675925928</v>
      </c>
    </row>
    <row r="1541" spans="1:20" ht="60" hidden="1" x14ac:dyDescent="0.25">
      <c r="A1541">
        <v>3437</v>
      </c>
      <c r="B1541" s="3" t="s">
        <v>3436</v>
      </c>
      <c r="C1541" s="3" t="s">
        <v>7547</v>
      </c>
      <c r="D1541" s="8">
        <v>3000</v>
      </c>
      <c r="E1541" s="6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>ROUND(E1541/D1541*100,0)</f>
        <v>101</v>
      </c>
      <c r="P1541">
        <f>IFERROR(ROUND(E1541/L1541,2),0)</f>
        <v>84.17</v>
      </c>
      <c r="Q1541" s="11" t="s">
        <v>8323</v>
      </c>
      <c r="R1541" t="s">
        <v>8326</v>
      </c>
      <c r="S1541" s="14">
        <f>(((J1541/60)/60)/24)+DATE(1970,1,1)</f>
        <v>42205.710879629631</v>
      </c>
      <c r="T1541" s="14">
        <f>(((I1541/60)/60)/24)+DATE(1970,1,1)</f>
        <v>42235.710879629631</v>
      </c>
    </row>
    <row r="1542" spans="1:20" hidden="1" x14ac:dyDescent="0.25">
      <c r="A1542">
        <v>3467</v>
      </c>
      <c r="B1542" s="3" t="s">
        <v>3466</v>
      </c>
      <c r="C1542" s="3" t="s">
        <v>7577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>ROUND(E1542/D1542*100,0)</f>
        <v>101</v>
      </c>
      <c r="P1542">
        <f>IFERROR(ROUND(E1542/L1542,2),0)</f>
        <v>64.47</v>
      </c>
      <c r="Q1542" s="11" t="s">
        <v>8323</v>
      </c>
      <c r="R1542" t="s">
        <v>8326</v>
      </c>
      <c r="S1542" s="14">
        <f>(((J1542/60)/60)/24)+DATE(1970,1,1)</f>
        <v>42053.671666666662</v>
      </c>
      <c r="T1542" s="14">
        <f>(((I1542/60)/60)/24)+DATE(1970,1,1)</f>
        <v>42083.630000000005</v>
      </c>
    </row>
    <row r="1543" spans="1:20" ht="60" hidden="1" x14ac:dyDescent="0.25">
      <c r="A1543">
        <v>210</v>
      </c>
      <c r="B1543" s="3" t="s">
        <v>212</v>
      </c>
      <c r="C1543" s="3" t="s">
        <v>4320</v>
      </c>
      <c r="D1543" s="8">
        <v>12000</v>
      </c>
      <c r="E1543" s="6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>ROUND(E1543/D1543*100,0)</f>
        <v>25</v>
      </c>
      <c r="P1543">
        <f>IFERROR(ROUND(E1543/L1543,2),0)</f>
        <v>91.82</v>
      </c>
      <c r="Q1543" s="11" t="s">
        <v>8321</v>
      </c>
      <c r="R1543" t="s">
        <v>8325</v>
      </c>
      <c r="S1543" s="14">
        <f>(((J1543/60)/60)/24)+DATE(1970,1,1)</f>
        <v>42249.064722222218</v>
      </c>
      <c r="T1543" s="14">
        <f>(((I1543/60)/60)/24)+DATE(1970,1,1)</f>
        <v>42278.208333333328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>IFERROR(ROUND(E1544/L1544,2),0)</f>
        <v>63.03</v>
      </c>
      <c r="Q1544" s="11" t="s">
        <v>8327</v>
      </c>
      <c r="R1544" t="s">
        <v>8331</v>
      </c>
      <c r="S1544" s="14">
        <f>(((J1544/60)/60)/24)+DATE(1970,1,1)</f>
        <v>40978.125046296293</v>
      </c>
      <c r="T1544" s="14">
        <f>(((I1544/60)/60)/24)+DATE(1970,1,1)</f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>IFERROR(ROUND(E1545/L1545,2),0)</f>
        <v>79.53</v>
      </c>
      <c r="Q1545" s="11" t="s">
        <v>8327</v>
      </c>
      <c r="R1545" t="s">
        <v>8331</v>
      </c>
      <c r="S1545" s="14">
        <f>(((J1545/60)/60)/24)+DATE(1970,1,1)</f>
        <v>42094.236481481479</v>
      </c>
      <c r="T1545" s="14">
        <f>(((I1545/60)/60)/24)+DATE(1970,1,1)</f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>IFERROR(ROUND(E1546/L1546,2),0)</f>
        <v>143.66999999999999</v>
      </c>
      <c r="Q1546" s="11" t="s">
        <v>8308</v>
      </c>
      <c r="R1546" t="s">
        <v>8310</v>
      </c>
      <c r="S1546" s="14">
        <f>(((J1546/60)/60)/24)+DATE(1970,1,1)</f>
        <v>42209.593692129631</v>
      </c>
      <c r="T1546" s="14">
        <f>(((I1546/60)/60)/24)+DATE(1970,1,1)</f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>IFERROR(ROUND(E1547/L1547,2),0)</f>
        <v>88.74</v>
      </c>
      <c r="Q1547" s="11" t="s">
        <v>8323</v>
      </c>
      <c r="R1547" t="s">
        <v>8326</v>
      </c>
      <c r="S1547" s="14">
        <f>(((J1547/60)/60)/24)+DATE(1970,1,1)</f>
        <v>42754.693842592591</v>
      </c>
      <c r="T1547" s="14">
        <f>(((I1547/60)/60)/24)+DATE(1970,1,1)</f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>IFERROR(ROUND(E1548/L1548,2),0)</f>
        <v>86.16</v>
      </c>
      <c r="Q1548" s="11" t="s">
        <v>8321</v>
      </c>
      <c r="R1548" t="s">
        <v>8322</v>
      </c>
      <c r="S1548" s="14">
        <f>(((J1548/60)/60)/24)+DATE(1970,1,1)</f>
        <v>40638.162465277775</v>
      </c>
      <c r="T1548" s="14">
        <f>(((I1548/60)/60)/24)+DATE(1970,1,1)</f>
        <v>40672.249305555553</v>
      </c>
    </row>
    <row r="1549" spans="1:20" ht="60" x14ac:dyDescent="0.25">
      <c r="A1549">
        <v>3785</v>
      </c>
      <c r="B1549" s="3" t="s">
        <v>3782</v>
      </c>
      <c r="C1549" s="3" t="s">
        <v>7895</v>
      </c>
      <c r="D1549" s="8">
        <v>2000</v>
      </c>
      <c r="E1549" s="6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>ROUND(E1549/D1549*100,0)</f>
        <v>151</v>
      </c>
      <c r="P1549">
        <f>IFERROR(ROUND(E1549/L1549,2),0)</f>
        <v>100.5</v>
      </c>
      <c r="Q1549" s="11" t="s">
        <v>8323</v>
      </c>
      <c r="R1549" t="s">
        <v>8335</v>
      </c>
      <c r="S1549" s="14">
        <f>(((J1549/60)/60)/24)+DATE(1970,1,1)</f>
        <v>42548.63853009259</v>
      </c>
      <c r="T1549" s="14">
        <f>(((I1549/60)/60)/24)+DATE(1970,1,1)</f>
        <v>42584.418749999997</v>
      </c>
    </row>
    <row r="1550" spans="1:20" ht="60" hidden="1" x14ac:dyDescent="0.25">
      <c r="A1550">
        <v>10</v>
      </c>
      <c r="B1550" s="3" t="s">
        <v>12</v>
      </c>
      <c r="C1550" s="3" t="s">
        <v>4121</v>
      </c>
      <c r="D1550" s="8">
        <v>3000</v>
      </c>
      <c r="E1550" s="6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>ROUND(E1550/D1550*100,0)</f>
        <v>101</v>
      </c>
      <c r="P1550">
        <f>IFERROR(ROUND(E1550/L1550,2),0)</f>
        <v>158.68</v>
      </c>
      <c r="Q1550" s="11" t="s">
        <v>8321</v>
      </c>
      <c r="R1550" t="s">
        <v>8332</v>
      </c>
      <c r="S1550" s="14">
        <f>(((J1550/60)/60)/24)+DATE(1970,1,1)</f>
        <v>41780.068043981482</v>
      </c>
      <c r="T1550" s="14">
        <f>(((I1550/60)/60)/24)+DATE(1970,1,1)</f>
        <v>41815.068043981482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>IFERROR(ROUND(E1551/L1551,2),0)</f>
        <v>107.64</v>
      </c>
      <c r="Q1551" s="11" t="s">
        <v>8308</v>
      </c>
      <c r="R1551" t="s">
        <v>8310</v>
      </c>
      <c r="S1551" s="14">
        <f>(((J1551/60)/60)/24)+DATE(1970,1,1)</f>
        <v>42675.690393518518</v>
      </c>
      <c r="T1551" s="14">
        <f>(((I1551/60)/60)/24)+DATE(1970,1,1)</f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>IFERROR(ROUND(E1552/L1552,2),0)</f>
        <v>17.82</v>
      </c>
      <c r="Q1552" s="11" t="s">
        <v>8311</v>
      </c>
      <c r="R1552" t="s">
        <v>8333</v>
      </c>
      <c r="S1552" s="14">
        <f>(((J1552/60)/60)/24)+DATE(1970,1,1)</f>
        <v>41598.420046296298</v>
      </c>
      <c r="T1552" s="14">
        <f>(((I1552/60)/60)/24)+DATE(1970,1,1)</f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>IFERROR(ROUND(E1553/L1553,2),0)</f>
        <v>48.55</v>
      </c>
      <c r="Q1553" s="11" t="s">
        <v>8327</v>
      </c>
      <c r="R1553" t="s">
        <v>8328</v>
      </c>
      <c r="S1553" s="14">
        <f>(((J1553/60)/60)/24)+DATE(1970,1,1)</f>
        <v>41453.076319444444</v>
      </c>
      <c r="T1553" s="14">
        <f>(((I1553/60)/60)/24)+DATE(1970,1,1)</f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>IFERROR(ROUND(E1554/L1554,2),0)</f>
        <v>143.1</v>
      </c>
      <c r="Q1554" s="11" t="s">
        <v>8323</v>
      </c>
      <c r="R1554" t="s">
        <v>8326</v>
      </c>
      <c r="S1554" s="14">
        <f>(((J1554/60)/60)/24)+DATE(1970,1,1)</f>
        <v>42429.991724537031</v>
      </c>
      <c r="T1554" s="14">
        <f>(((I1554/60)/60)/24)+DATE(1970,1,1)</f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>IFERROR(ROUND(E1555/L1555,2),0)</f>
        <v>143</v>
      </c>
      <c r="Q1555" s="11" t="s">
        <v>8327</v>
      </c>
      <c r="R1555" t="s">
        <v>8341</v>
      </c>
      <c r="S1555" s="14">
        <f>(((J1555/60)/60)/24)+DATE(1970,1,1)</f>
        <v>42039.951087962967</v>
      </c>
      <c r="T1555" s="14">
        <f>(((I1555/60)/60)/24)+DATE(1970,1,1)</f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>IFERROR(ROUND(E1556/L1556,2),0)</f>
        <v>75.05</v>
      </c>
      <c r="Q1556" s="11" t="s">
        <v>8327</v>
      </c>
      <c r="R1556" t="s">
        <v>8331</v>
      </c>
      <c r="S1556" s="14">
        <f>(((J1556/60)/60)/24)+DATE(1970,1,1)</f>
        <v>41626.916284722225</v>
      </c>
      <c r="T1556" s="14">
        <f>(((I1556/60)/60)/24)+DATE(1970,1,1)</f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>IFERROR(ROUND(E1557/L1557,2),0)</f>
        <v>32.979999999999997</v>
      </c>
      <c r="Q1557" s="11" t="s">
        <v>8323</v>
      </c>
      <c r="R1557" t="s">
        <v>8326</v>
      </c>
      <c r="S1557" s="14">
        <f>(((J1557/60)/60)/24)+DATE(1970,1,1)</f>
        <v>42436.509108796294</v>
      </c>
      <c r="T1557" s="14">
        <f>(((I1557/60)/60)/24)+DATE(1970,1,1)</f>
        <v>42471.467442129629</v>
      </c>
    </row>
    <row r="1558" spans="1:20" ht="45" hidden="1" x14ac:dyDescent="0.25">
      <c r="A1558">
        <v>3623</v>
      </c>
      <c r="B1558" s="3" t="s">
        <v>3621</v>
      </c>
      <c r="C1558" s="3" t="s">
        <v>7733</v>
      </c>
      <c r="D1558" s="8">
        <v>2500</v>
      </c>
      <c r="E1558" s="6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>ROUND(E1558/D1558*100,0)</f>
        <v>120</v>
      </c>
      <c r="P1558">
        <f>IFERROR(ROUND(E1558/L1558,2),0)</f>
        <v>88.24</v>
      </c>
      <c r="Q1558" s="11" t="s">
        <v>8323</v>
      </c>
      <c r="R1558" t="s">
        <v>8326</v>
      </c>
      <c r="S1558" s="14">
        <f>(((J1558/60)/60)/24)+DATE(1970,1,1)</f>
        <v>41828.736921296295</v>
      </c>
      <c r="T1558" s="14">
        <f>(((I1558/60)/60)/24)+DATE(1970,1,1)</f>
        <v>41846.291666666664</v>
      </c>
    </row>
    <row r="1559" spans="1:20" ht="45" hidden="1" x14ac:dyDescent="0.25">
      <c r="A1559">
        <v>3754</v>
      </c>
      <c r="B1559" s="3" t="s">
        <v>3751</v>
      </c>
      <c r="C1559" s="3" t="s">
        <v>7864</v>
      </c>
      <c r="D1559" s="8">
        <v>2500</v>
      </c>
      <c r="E1559" s="6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>ROUND(E1559/D1559*100,0)</f>
        <v>120</v>
      </c>
      <c r="P1559">
        <f>IFERROR(ROUND(E1559/L1559,2),0)</f>
        <v>111.11</v>
      </c>
      <c r="Q1559" s="11" t="s">
        <v>8323</v>
      </c>
      <c r="R1559" t="s">
        <v>8335</v>
      </c>
      <c r="S1559" s="14">
        <f>(((J1559/60)/60)/24)+DATE(1970,1,1)</f>
        <v>41808.881215277775</v>
      </c>
      <c r="T1559" s="14">
        <f>(((I1559/60)/60)/24)+DATE(1970,1,1)</f>
        <v>41846.207638888889</v>
      </c>
    </row>
    <row r="1560" spans="1:20" ht="45" hidden="1" x14ac:dyDescent="0.25">
      <c r="A1560">
        <v>3780</v>
      </c>
      <c r="B1560" s="3" t="s">
        <v>3777</v>
      </c>
      <c r="C1560" s="3" t="s">
        <v>7890</v>
      </c>
      <c r="D1560" s="8">
        <v>2500</v>
      </c>
      <c r="E1560" s="6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>ROUND(E1560/D1560*100,0)</f>
        <v>120</v>
      </c>
      <c r="P1560">
        <f>IFERROR(ROUND(E1560/L1560,2),0)</f>
        <v>100</v>
      </c>
      <c r="Q1560" s="11" t="s">
        <v>8323</v>
      </c>
      <c r="R1560" t="s">
        <v>8335</v>
      </c>
      <c r="S1560" s="14">
        <f>(((J1560/60)/60)/24)+DATE(1970,1,1)</f>
        <v>42166.219733796301</v>
      </c>
      <c r="T1560" s="14">
        <f>(((I1560/60)/60)/24)+DATE(1970,1,1)</f>
        <v>42198.837499999994</v>
      </c>
    </row>
    <row r="1561" spans="1:20" ht="45" hidden="1" x14ac:dyDescent="0.25">
      <c r="A1561">
        <v>1857</v>
      </c>
      <c r="B1561" s="3" t="s">
        <v>1858</v>
      </c>
      <c r="C1561" s="3" t="s">
        <v>5967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>ROUND(E1561/D1561*100,0)</f>
        <v>100</v>
      </c>
      <c r="P1561">
        <f>IFERROR(ROUND(E1561/L1561,2),0)</f>
        <v>136.36000000000001</v>
      </c>
      <c r="Q1561" s="11" t="s">
        <v>8327</v>
      </c>
      <c r="R1561" t="s">
        <v>8331</v>
      </c>
      <c r="S1561" s="14">
        <f>(((J1561/60)/60)/24)+DATE(1970,1,1)</f>
        <v>41864.76866898148</v>
      </c>
      <c r="T1561" s="14">
        <f>(((I1561/60)/60)/24)+DATE(1970,1,1)</f>
        <v>41894.76866898148</v>
      </c>
    </row>
    <row r="1562" spans="1:20" ht="60" hidden="1" x14ac:dyDescent="0.25">
      <c r="A1562">
        <v>2097</v>
      </c>
      <c r="B1562" s="3" t="s">
        <v>2098</v>
      </c>
      <c r="C1562" s="3" t="s">
        <v>6207</v>
      </c>
      <c r="D1562" s="8">
        <v>3000</v>
      </c>
      <c r="E1562" s="6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>ROUND(E1562/D1562*100,0)</f>
        <v>100</v>
      </c>
      <c r="P1562">
        <f>IFERROR(ROUND(E1562/L1562,2),0)</f>
        <v>78.95</v>
      </c>
      <c r="Q1562" s="11" t="s">
        <v>8327</v>
      </c>
      <c r="R1562" t="s">
        <v>8328</v>
      </c>
      <c r="S1562" s="14">
        <f>(((J1562/60)/60)/24)+DATE(1970,1,1)</f>
        <v>40818.58489583333</v>
      </c>
      <c r="T1562" s="14">
        <f>(((I1562/60)/60)/24)+DATE(1970,1,1)</f>
        <v>40878.626562500001</v>
      </c>
    </row>
    <row r="1563" spans="1:20" ht="45" hidden="1" x14ac:dyDescent="0.25">
      <c r="A1563">
        <v>2830</v>
      </c>
      <c r="B1563" s="3" t="s">
        <v>2830</v>
      </c>
      <c r="C1563" s="3" t="s">
        <v>6940</v>
      </c>
      <c r="D1563" s="8">
        <v>3000</v>
      </c>
      <c r="E1563" s="6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>ROUND(E1563/D1563*100,0)</f>
        <v>100</v>
      </c>
      <c r="P1563">
        <f>IFERROR(ROUND(E1563/L1563,2),0)</f>
        <v>272.73</v>
      </c>
      <c r="Q1563" s="11" t="s">
        <v>8323</v>
      </c>
      <c r="R1563" t="s">
        <v>8326</v>
      </c>
      <c r="S1563" s="14">
        <f>(((J1563/60)/60)/24)+DATE(1970,1,1)</f>
        <v>41758.839675925927</v>
      </c>
      <c r="T1563" s="14">
        <f>(((I1563/60)/60)/24)+DATE(1970,1,1)</f>
        <v>41771.165972222225</v>
      </c>
    </row>
    <row r="1564" spans="1:20" ht="45" hidden="1" x14ac:dyDescent="0.25">
      <c r="A1564">
        <v>3375</v>
      </c>
      <c r="B1564" s="3" t="s">
        <v>3374</v>
      </c>
      <c r="C1564" s="3" t="s">
        <v>7485</v>
      </c>
      <c r="D1564" s="8">
        <v>3000</v>
      </c>
      <c r="E1564" s="6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>ROUND(E1564/D1564*100,0)</f>
        <v>100</v>
      </c>
      <c r="P1564">
        <f>IFERROR(ROUND(E1564/L1564,2),0)</f>
        <v>176.47</v>
      </c>
      <c r="Q1564" s="11" t="s">
        <v>8323</v>
      </c>
      <c r="R1564" t="s">
        <v>8326</v>
      </c>
      <c r="S1564" s="14">
        <f>(((J1564/60)/60)/24)+DATE(1970,1,1)</f>
        <v>41765.610798611109</v>
      </c>
      <c r="T1564" s="14">
        <f>(((I1564/60)/60)/24)+DATE(1970,1,1)</f>
        <v>41777.610798611109</v>
      </c>
    </row>
    <row r="1565" spans="1:20" ht="45" hidden="1" x14ac:dyDescent="0.25">
      <c r="A1565">
        <v>3412</v>
      </c>
      <c r="B1565" s="3" t="s">
        <v>3411</v>
      </c>
      <c r="C1565" s="3" t="s">
        <v>7522</v>
      </c>
      <c r="D1565" s="8">
        <v>3000</v>
      </c>
      <c r="E1565" s="6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>ROUND(E1565/D1565*100,0)</f>
        <v>100</v>
      </c>
      <c r="P1565">
        <f>IFERROR(ROUND(E1565/L1565,2),0)</f>
        <v>115.38</v>
      </c>
      <c r="Q1565" s="11" t="s">
        <v>8323</v>
      </c>
      <c r="R1565" t="s">
        <v>8326</v>
      </c>
      <c r="S1565" s="14">
        <f>(((J1565/60)/60)/24)+DATE(1970,1,1)</f>
        <v>41879.959050925929</v>
      </c>
      <c r="T1565" s="14">
        <f>(((I1565/60)/60)/24)+DATE(1970,1,1)</f>
        <v>41909.959050925929</v>
      </c>
    </row>
    <row r="1566" spans="1:20" ht="45" hidden="1" x14ac:dyDescent="0.25">
      <c r="A1566">
        <v>166</v>
      </c>
      <c r="B1566" s="3" t="s">
        <v>168</v>
      </c>
      <c r="C1566" s="3" t="s">
        <v>4276</v>
      </c>
      <c r="D1566" s="8">
        <v>5000</v>
      </c>
      <c r="E1566" s="6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>ROUND(E1566/D1566*100,0)</f>
        <v>60</v>
      </c>
      <c r="P1566">
        <f>IFERROR(ROUND(E1566/L1566,2),0)</f>
        <v>3000</v>
      </c>
      <c r="Q1566" s="11" t="s">
        <v>8321</v>
      </c>
      <c r="R1566" t="s">
        <v>8325</v>
      </c>
      <c r="S1566" s="14">
        <f>(((J1566/60)/60)/24)+DATE(1970,1,1)</f>
        <v>42721.075949074075</v>
      </c>
      <c r="T1566" s="14">
        <f>(((I1566/60)/60)/24)+DATE(1970,1,1)</f>
        <v>42751.075949074075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>IFERROR(ROUND(E1567/L1567,2),0)</f>
        <v>136.09</v>
      </c>
      <c r="Q1567" s="11" t="s">
        <v>8321</v>
      </c>
      <c r="R1567" t="s">
        <v>8339</v>
      </c>
      <c r="S1567" s="14">
        <f>(((J1567/60)/60)/24)+DATE(1970,1,1)</f>
        <v>40858.762141203704</v>
      </c>
      <c r="T1567" s="14">
        <f>(((I1567/60)/60)/24)+DATE(1970,1,1)</f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>IFERROR(ROUND(E1568/L1568,2),0)</f>
        <v>83.14</v>
      </c>
      <c r="Q1568" s="11" t="s">
        <v>8323</v>
      </c>
      <c r="R1568" t="s">
        <v>8326</v>
      </c>
      <c r="S1568" s="14">
        <f>(((J1568/60)/60)/24)+DATE(1970,1,1)</f>
        <v>41939.8122337963</v>
      </c>
      <c r="T1568" s="14">
        <f>(((I1568/60)/60)/24)+DATE(1970,1,1)</f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>IFERROR(ROUND(E1569/L1569,2),0)</f>
        <v>30.2</v>
      </c>
      <c r="Q1569" s="11" t="s">
        <v>8316</v>
      </c>
      <c r="R1569" t="s">
        <v>8317</v>
      </c>
      <c r="S1569" s="14">
        <f>(((J1569/60)/60)/24)+DATE(1970,1,1)</f>
        <v>41663.500659722224</v>
      </c>
      <c r="T1569" s="14">
        <f>(((I1569/60)/60)/24)+DATE(1970,1,1)</f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>IFERROR(ROUND(E1570/L1570,2),0)</f>
        <v>80.3</v>
      </c>
      <c r="Q1570" s="11" t="s">
        <v>8316</v>
      </c>
      <c r="R1570" t="s">
        <v>8334</v>
      </c>
      <c r="S1570" s="14">
        <f>(((J1570/60)/60)/24)+DATE(1970,1,1)</f>
        <v>41771.40996527778</v>
      </c>
      <c r="T1570" s="14">
        <f>(((I1570/60)/60)/24)+DATE(1970,1,1)</f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>IFERROR(ROUND(E1571/L1571,2),0)</f>
        <v>70.599999999999994</v>
      </c>
      <c r="Q1571" s="11" t="s">
        <v>8308</v>
      </c>
      <c r="R1571" t="s">
        <v>8318</v>
      </c>
      <c r="S1571" s="14">
        <f>(((J1571/60)/60)/24)+DATE(1970,1,1)</f>
        <v>42129.226388888885</v>
      </c>
      <c r="T1571" s="14">
        <f>(((I1571/60)/60)/24)+DATE(1970,1,1)</f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>IFERROR(ROUND(E1572/L1572,2),0)</f>
        <v>134.55000000000001</v>
      </c>
      <c r="Q1572" s="11" t="s">
        <v>8308</v>
      </c>
      <c r="R1572" t="s">
        <v>8310</v>
      </c>
      <c r="S1572" s="14">
        <f>(((J1572/60)/60)/24)+DATE(1970,1,1)</f>
        <v>42325.684189814812</v>
      </c>
      <c r="T1572" s="14">
        <f>(((I1572/60)/60)/24)+DATE(1970,1,1)</f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>IFERROR(ROUND(E1573/L1573,2),0)</f>
        <v>44.76</v>
      </c>
      <c r="Q1573" s="11" t="s">
        <v>8323</v>
      </c>
      <c r="R1573" t="s">
        <v>8326</v>
      </c>
      <c r="S1573" s="14">
        <f>(((J1573/60)/60)/24)+DATE(1970,1,1)</f>
        <v>42193.723912037036</v>
      </c>
      <c r="T1573" s="14">
        <f>(((I1573/60)/60)/24)+DATE(1970,1,1)</f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>IFERROR(ROUND(E1574/L1574,2),0)</f>
        <v>39.81</v>
      </c>
      <c r="Q1574" s="11" t="s">
        <v>8323</v>
      </c>
      <c r="R1574" t="s">
        <v>8326</v>
      </c>
      <c r="S1574" s="14">
        <f>(((J1574/60)/60)/24)+DATE(1970,1,1)</f>
        <v>41815.569212962961</v>
      </c>
      <c r="T1574" s="14">
        <f>(((I1574/60)/60)/24)+DATE(1970,1,1)</f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>IFERROR(ROUND(E1575/L1575,2),0)</f>
        <v>89.24</v>
      </c>
      <c r="Q1575" s="11" t="s">
        <v>8313</v>
      </c>
      <c r="R1575" t="s">
        <v>8314</v>
      </c>
      <c r="S1575" s="14">
        <f>(((J1575/60)/60)/24)+DATE(1970,1,1)</f>
        <v>42419.603703703702</v>
      </c>
      <c r="T1575" s="14">
        <f>(((I1575/60)/60)/24)+DATE(1970,1,1)</f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>IFERROR(ROUND(E1576/L1576,2),0)</f>
        <v>57.55</v>
      </c>
      <c r="Q1576" s="11" t="s">
        <v>8323</v>
      </c>
      <c r="R1576" t="s">
        <v>8326</v>
      </c>
      <c r="S1576" s="14">
        <f>(((J1576/60)/60)/24)+DATE(1970,1,1)</f>
        <v>41781.666770833333</v>
      </c>
      <c r="T1576" s="14">
        <f>(((I1576/60)/60)/24)+DATE(1970,1,1)</f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>IFERROR(ROUND(E1577/L1577,2),0)</f>
        <v>91.63</v>
      </c>
      <c r="Q1577" s="11" t="s">
        <v>8327</v>
      </c>
      <c r="R1577" t="s">
        <v>8331</v>
      </c>
      <c r="S1577" s="14">
        <f>(((J1577/60)/60)/24)+DATE(1970,1,1)</f>
        <v>41933.838171296295</v>
      </c>
      <c r="T1577" s="14">
        <f>(((I1577/60)/60)/24)+DATE(1970,1,1)</f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>IFERROR(ROUND(E1578/L1578,2),0)</f>
        <v>27.39</v>
      </c>
      <c r="Q1578" s="11" t="s">
        <v>8327</v>
      </c>
      <c r="R1578" t="s">
        <v>8328</v>
      </c>
      <c r="S1578" s="14">
        <f>(((J1578/60)/60)/24)+DATE(1970,1,1)</f>
        <v>40456.954351851848</v>
      </c>
      <c r="T1578" s="14">
        <f>(((I1578/60)/60)/24)+DATE(1970,1,1)</f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>IFERROR(ROUND(E1579/L1579,2),0)</f>
        <v>63.7</v>
      </c>
      <c r="Q1579" s="11" t="s">
        <v>8323</v>
      </c>
      <c r="R1579" t="s">
        <v>8326</v>
      </c>
      <c r="S1579" s="14">
        <f>(((J1579/60)/60)/24)+DATE(1970,1,1)</f>
        <v>42448.821585648147</v>
      </c>
      <c r="T1579" s="14">
        <f>(((I1579/60)/60)/24)+DATE(1970,1,1)</f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>IFERROR(ROUND(E1580/L1580,2),0)</f>
        <v>36.61</v>
      </c>
      <c r="Q1580" s="11" t="s">
        <v>8321</v>
      </c>
      <c r="R1580" t="s">
        <v>8322</v>
      </c>
      <c r="S1580" s="14">
        <f>(((J1580/60)/60)/24)+DATE(1970,1,1)</f>
        <v>41333.837187500001</v>
      </c>
      <c r="T1580" s="14">
        <f>(((I1580/60)/60)/24)+DATE(1970,1,1)</f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>IFERROR(ROUND(E1581/L1581,2),0)</f>
        <v>83.57</v>
      </c>
      <c r="Q1581" s="11" t="s">
        <v>8323</v>
      </c>
      <c r="R1581" t="s">
        <v>8326</v>
      </c>
      <c r="S1581" s="14">
        <f>(((J1581/60)/60)/24)+DATE(1970,1,1)</f>
        <v>41792.542986111112</v>
      </c>
      <c r="T1581" s="14">
        <f>(((I1581/60)/60)/24)+DATE(1970,1,1)</f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>IFERROR(ROUND(E1582/L1582,2),0)</f>
        <v>83.51</v>
      </c>
      <c r="Q1582" s="11" t="s">
        <v>8323</v>
      </c>
      <c r="R1582" t="s">
        <v>8326</v>
      </c>
      <c r="S1582" s="14">
        <f>(((J1582/60)/60)/24)+DATE(1970,1,1)</f>
        <v>42268.127696759257</v>
      </c>
      <c r="T1582" s="14">
        <f>(((I1582/60)/60)/24)+DATE(1970,1,1)</f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>IFERROR(ROUND(E1583/L1583,2),0)</f>
        <v>47.67</v>
      </c>
      <c r="Q1583" s="11" t="s">
        <v>8327</v>
      </c>
      <c r="R1583" t="s">
        <v>8331</v>
      </c>
      <c r="S1583" s="14">
        <f>(((J1583/60)/60)/24)+DATE(1970,1,1)</f>
        <v>40895.897974537038</v>
      </c>
      <c r="T1583" s="14">
        <f>(((I1583/60)/60)/24)+DATE(1970,1,1)</f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>IFERROR(ROUND(E1584/L1584,2),0)</f>
        <v>160.5</v>
      </c>
      <c r="Q1584" s="11" t="s">
        <v>8308</v>
      </c>
      <c r="R1584" t="s">
        <v>8310</v>
      </c>
      <c r="S1584" s="14">
        <f>(((J1584/60)/60)/24)+DATE(1970,1,1)</f>
        <v>42185.058993055558</v>
      </c>
      <c r="T1584" s="14">
        <f>(((I1584/60)/60)/24)+DATE(1970,1,1)</f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>IFERROR(ROUND(E1585/L1585,2),0)</f>
        <v>23.65</v>
      </c>
      <c r="Q1585" s="11" t="s">
        <v>8308</v>
      </c>
      <c r="R1585" t="s">
        <v>8309</v>
      </c>
      <c r="S1585" s="14">
        <f>(((J1585/60)/60)/24)+DATE(1970,1,1)</f>
        <v>41737.097499999996</v>
      </c>
      <c r="T1585" s="14">
        <f>(((I1585/60)/60)/24)+DATE(1970,1,1)</f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>IFERROR(ROUND(E1586/L1586,2),0)</f>
        <v>32.01</v>
      </c>
      <c r="Q1586" s="11" t="s">
        <v>8327</v>
      </c>
      <c r="R1586" t="s">
        <v>8338</v>
      </c>
      <c r="S1586" s="14">
        <f>(((J1586/60)/60)/24)+DATE(1970,1,1)</f>
        <v>40592.704652777778</v>
      </c>
      <c r="T1586" s="14">
        <f>(((I1586/60)/60)/24)+DATE(1970,1,1)</f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>IFERROR(ROUND(E1587/L1587,2),0)</f>
        <v>62.59</v>
      </c>
      <c r="Q1587" s="11" t="s">
        <v>8323</v>
      </c>
      <c r="R1587" t="s">
        <v>8326</v>
      </c>
      <c r="S1587" s="14">
        <f>(((J1587/60)/60)/24)+DATE(1970,1,1)</f>
        <v>42462.140868055561</v>
      </c>
      <c r="T1587" s="14">
        <f>(((I1587/60)/60)/24)+DATE(1970,1,1)</f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>IFERROR(ROUND(E1588/L1588,2),0)</f>
        <v>57.52</v>
      </c>
      <c r="Q1588" s="11" t="s">
        <v>8323</v>
      </c>
      <c r="R1588" t="s">
        <v>8326</v>
      </c>
      <c r="S1588" s="14">
        <f>(((J1588/60)/60)/24)+DATE(1970,1,1)</f>
        <v>42590.472685185188</v>
      </c>
      <c r="T1588" s="14">
        <f>(((I1588/60)/60)/24)+DATE(1970,1,1)</f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>IFERROR(ROUND(E1589/L1589,2),0)</f>
        <v>358.88</v>
      </c>
      <c r="Q1589" s="11" t="s">
        <v>8319</v>
      </c>
      <c r="R1589" t="s">
        <v>8345</v>
      </c>
      <c r="S1589" s="14">
        <f>(((J1589/60)/60)/24)+DATE(1970,1,1)</f>
        <v>42150.485439814816</v>
      </c>
      <c r="T1589" s="14">
        <f>(((I1589/60)/60)/24)+DATE(1970,1,1)</f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>IFERROR(ROUND(E1590/L1590,2),0)</f>
        <v>58.57</v>
      </c>
      <c r="Q1590" s="11" t="s">
        <v>8323</v>
      </c>
      <c r="R1590" t="s">
        <v>8326</v>
      </c>
      <c r="S1590" s="14">
        <f>(((J1590/60)/60)/24)+DATE(1970,1,1)</f>
        <v>42451.095856481479</v>
      </c>
      <c r="T1590" s="14">
        <f>(((I1590/60)/60)/24)+DATE(1970,1,1)</f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>IFERROR(ROUND(E1591/L1591,2),0)</f>
        <v>30.19</v>
      </c>
      <c r="Q1591" s="11" t="s">
        <v>8323</v>
      </c>
      <c r="R1591" t="s">
        <v>8326</v>
      </c>
      <c r="S1591" s="14">
        <f>(((J1591/60)/60)/24)+DATE(1970,1,1)</f>
        <v>41938.709421296298</v>
      </c>
      <c r="T1591" s="14">
        <f>(((I1591/60)/60)/24)+DATE(1970,1,1)</f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>IFERROR(ROUND(E1592/L1592,2),0)</f>
        <v>48.54</v>
      </c>
      <c r="Q1592" s="11" t="s">
        <v>8323</v>
      </c>
      <c r="R1592" t="s">
        <v>8335</v>
      </c>
      <c r="S1592" s="14">
        <f>(((J1592/60)/60)/24)+DATE(1970,1,1)</f>
        <v>41887.111354166671</v>
      </c>
      <c r="T1592" s="14">
        <f>(((I1592/60)/60)/24)+DATE(1970,1,1)</f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>IFERROR(ROUND(E1593/L1593,2),0)</f>
        <v>77.22</v>
      </c>
      <c r="Q1593" s="11" t="s">
        <v>8323</v>
      </c>
      <c r="R1593" t="s">
        <v>8326</v>
      </c>
      <c r="S1593" s="14">
        <f>(((J1593/60)/60)/24)+DATE(1970,1,1)</f>
        <v>41898.168125000004</v>
      </c>
      <c r="T1593" s="14">
        <f>(((I1593/60)/60)/24)+DATE(1970,1,1)</f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>IFERROR(ROUND(E1594/L1594,2),0)</f>
        <v>64.91</v>
      </c>
      <c r="Q1594" s="11" t="s">
        <v>8323</v>
      </c>
      <c r="R1594" t="s">
        <v>8326</v>
      </c>
      <c r="S1594" s="14">
        <f>(((J1594/60)/60)/24)+DATE(1970,1,1)</f>
        <v>42506.760405092587</v>
      </c>
      <c r="T1594" s="14">
        <f>(((I1594/60)/60)/24)+DATE(1970,1,1)</f>
        <v>42536.760405092587</v>
      </c>
    </row>
    <row r="1595" spans="1:20" ht="60" hidden="1" x14ac:dyDescent="0.25">
      <c r="A1595">
        <v>1374</v>
      </c>
      <c r="B1595" s="3" t="s">
        <v>1375</v>
      </c>
      <c r="C1595" s="3" t="s">
        <v>5484</v>
      </c>
      <c r="D1595" s="8">
        <v>1500</v>
      </c>
      <c r="E1595" s="6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>ROUND(E1595/D1595*100,0)</f>
        <v>189</v>
      </c>
      <c r="P1595">
        <f>IFERROR(ROUND(E1595/L1595,2),0)</f>
        <v>43.06</v>
      </c>
      <c r="Q1595" s="11" t="s">
        <v>8327</v>
      </c>
      <c r="R1595" t="s">
        <v>8331</v>
      </c>
      <c r="S1595" s="14">
        <f>(((J1595/60)/60)/24)+DATE(1970,1,1)</f>
        <v>42424.161898148144</v>
      </c>
      <c r="T1595" s="14">
        <f>(((I1595/60)/60)/24)+DATE(1970,1,1)</f>
        <v>42454.12023148148</v>
      </c>
    </row>
    <row r="1596" spans="1:20" ht="45" hidden="1" x14ac:dyDescent="0.25">
      <c r="A1596">
        <v>1016</v>
      </c>
      <c r="B1596" s="3" t="s">
        <v>1017</v>
      </c>
      <c r="C1596" s="3" t="s">
        <v>5126</v>
      </c>
      <c r="D1596" s="8">
        <v>100000</v>
      </c>
      <c r="E1596" s="6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>ROUND(E1596/D1596*100,0)</f>
        <v>3</v>
      </c>
      <c r="P1596">
        <f>IFERROR(ROUND(E1596/L1596,2),0)</f>
        <v>74.790000000000006</v>
      </c>
      <c r="Q1596" s="11" t="s">
        <v>8308</v>
      </c>
      <c r="R1596" t="s">
        <v>8310</v>
      </c>
      <c r="S1596" s="14">
        <f>(((J1596/60)/60)/24)+DATE(1970,1,1)</f>
        <v>42422.107129629629</v>
      </c>
      <c r="T1596" s="14">
        <f>(((I1596/60)/60)/24)+DATE(1970,1,1)</f>
        <v>42467.065462962957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>IFERROR(ROUND(E1597/L1597,2),0)</f>
        <v>27.32</v>
      </c>
      <c r="Q1597" s="11" t="s">
        <v>8327</v>
      </c>
      <c r="R1597" t="s">
        <v>8331</v>
      </c>
      <c r="S1597" s="14">
        <f>(((J1597/60)/60)/24)+DATE(1970,1,1)</f>
        <v>42401.154930555553</v>
      </c>
      <c r="T1597" s="14">
        <f>(((I1597/60)/60)/24)+DATE(1970,1,1)</f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>IFERROR(ROUND(E1598/L1598,2),0)</f>
        <v>33.76</v>
      </c>
      <c r="Q1598" s="11" t="s">
        <v>8308</v>
      </c>
      <c r="R1598" t="s">
        <v>8340</v>
      </c>
      <c r="S1598" s="14">
        <f>(((J1598/60)/60)/24)+DATE(1970,1,1)</f>
        <v>41962.749027777783</v>
      </c>
      <c r="T1598" s="14">
        <f>(((I1598/60)/60)/24)+DATE(1970,1,1)</f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>IFERROR(ROUND(E1599/L1599,2),0)</f>
        <v>74.61</v>
      </c>
      <c r="Q1599" s="11" t="s">
        <v>8327</v>
      </c>
      <c r="R1599" t="s">
        <v>8331</v>
      </c>
      <c r="S1599" s="14">
        <f>(((J1599/60)/60)/24)+DATE(1970,1,1)</f>
        <v>40665.949976851851</v>
      </c>
      <c r="T1599" s="14">
        <f>(((I1599/60)/60)/24)+DATE(1970,1,1)</f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>IFERROR(ROUND(E1600/L1600,2),0)</f>
        <v>65.88</v>
      </c>
      <c r="Q1600" s="11" t="s">
        <v>8321</v>
      </c>
      <c r="R1600" t="s">
        <v>8322</v>
      </c>
      <c r="S1600" s="14">
        <f>(((J1600/60)/60)/24)+DATE(1970,1,1)</f>
        <v>42292.539548611108</v>
      </c>
      <c r="T1600" s="14">
        <f>(((I1600/60)/60)/24)+DATE(1970,1,1)</f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>IFERROR(ROUND(E1601/L1601,2),0)</f>
        <v>88.47</v>
      </c>
      <c r="Q1601" s="11" t="s">
        <v>8327</v>
      </c>
      <c r="R1601" t="s">
        <v>8338</v>
      </c>
      <c r="S1601" s="14">
        <f>(((J1601/60)/60)/24)+DATE(1970,1,1)</f>
        <v>41526.435613425929</v>
      </c>
      <c r="T1601" s="14">
        <f>(((I1601/60)/60)/24)+DATE(1970,1,1)</f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>IFERROR(ROUND(E1602/L1602,2),0)</f>
        <v>88.33</v>
      </c>
      <c r="Q1602" s="11" t="s">
        <v>8327</v>
      </c>
      <c r="R1602" t="s">
        <v>8331</v>
      </c>
      <c r="S1602" s="14">
        <f>(((J1602/60)/60)/24)+DATE(1970,1,1)</f>
        <v>41442.741249999999</v>
      </c>
      <c r="T1602" s="14">
        <f>(((I1602/60)/60)/24)+DATE(1970,1,1)</f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>IFERROR(ROUND(E1603/L1603,2),0)</f>
        <v>166.06</v>
      </c>
      <c r="Q1603" s="11" t="s">
        <v>8323</v>
      </c>
      <c r="R1603" t="s">
        <v>8326</v>
      </c>
      <c r="S1603" s="14">
        <f>(((J1603/60)/60)/24)+DATE(1970,1,1)</f>
        <v>41804.937083333331</v>
      </c>
      <c r="T1603" s="14">
        <f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>IFERROR(ROUND(E1604/L1604,2),0)</f>
        <v>41.24</v>
      </c>
      <c r="Q1604" s="11" t="s">
        <v>8323</v>
      </c>
      <c r="R1604" t="s">
        <v>8326</v>
      </c>
      <c r="S1604" s="14">
        <f>(((J1604/60)/60)/24)+DATE(1970,1,1)</f>
        <v>42284.516064814816</v>
      </c>
      <c r="T1604" s="14">
        <f>(((I1604/60)/60)/24)+DATE(1970,1,1)</f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>IFERROR(ROUND(E1605/L1605,2),0)</f>
        <v>50.98</v>
      </c>
      <c r="Q1605" s="11" t="s">
        <v>8323</v>
      </c>
      <c r="R1605" t="s">
        <v>8326</v>
      </c>
      <c r="S1605" s="14">
        <f>(((J1605/60)/60)/24)+DATE(1970,1,1)</f>
        <v>42016.706678240742</v>
      </c>
      <c r="T1605" s="14">
        <f>(((I1605/60)/60)/24)+DATE(1970,1,1)</f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>IFERROR(ROUND(E1606/L1606,2),0)</f>
        <v>56</v>
      </c>
      <c r="Q1606" s="11" t="s">
        <v>8308</v>
      </c>
      <c r="R1606" t="s">
        <v>8315</v>
      </c>
      <c r="S1606" s="14">
        <f>(((J1606/60)/60)/24)+DATE(1970,1,1)</f>
        <v>42128.628113425926</v>
      </c>
      <c r="T1606" s="14">
        <f>(((I1606/60)/60)/24)+DATE(1970,1,1)</f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>IFERROR(ROUND(E1607/L1607,2),0)</f>
        <v>96.55</v>
      </c>
      <c r="Q1607" s="11" t="s">
        <v>8323</v>
      </c>
      <c r="R1607" t="s">
        <v>8326</v>
      </c>
      <c r="S1607" s="14">
        <f>(((J1607/60)/60)/24)+DATE(1970,1,1)</f>
        <v>42192.905694444446</v>
      </c>
      <c r="T1607" s="14">
        <f>(((I1607/60)/60)/24)+DATE(1970,1,1)</f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>IFERROR(ROUND(E1608/L1608,2),0)</f>
        <v>53.75</v>
      </c>
      <c r="Q1608" s="11" t="s">
        <v>8327</v>
      </c>
      <c r="R1608" t="s">
        <v>8338</v>
      </c>
      <c r="S1608" s="14">
        <f>(((J1608/60)/60)/24)+DATE(1970,1,1)</f>
        <v>42461.885138888887</v>
      </c>
      <c r="T1608" s="14">
        <f>(((I1608/60)/60)/24)+DATE(1970,1,1)</f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>IFERROR(ROUND(E1609/L1609,2),0)</f>
        <v>58.08</v>
      </c>
      <c r="Q1609" s="11" t="s">
        <v>8316</v>
      </c>
      <c r="R1609" t="s">
        <v>8344</v>
      </c>
      <c r="S1609" s="14">
        <f>(((J1609/60)/60)/24)+DATE(1970,1,1)</f>
        <v>41733.716435185182</v>
      </c>
      <c r="T1609" s="14">
        <f>(((I1609/60)/60)/24)+DATE(1970,1,1)</f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>IFERROR(ROUND(E1610/L1610,2),0)</f>
        <v>81.03</v>
      </c>
      <c r="Q1610" s="11" t="s">
        <v>8323</v>
      </c>
      <c r="R1610" t="s">
        <v>8326</v>
      </c>
      <c r="S1610" s="14">
        <f>(((J1610/60)/60)/24)+DATE(1970,1,1)</f>
        <v>41901.282025462962</v>
      </c>
      <c r="T1610" s="14">
        <f>(((I1610/60)/60)/24)+DATE(1970,1,1)</f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>IFERROR(ROUND(E1611/L1611,2),0)</f>
        <v>41.68</v>
      </c>
      <c r="Q1611" s="11" t="s">
        <v>8321</v>
      </c>
      <c r="R1611" t="s">
        <v>8332</v>
      </c>
      <c r="S1611" s="14">
        <f>(((J1611/60)/60)/24)+DATE(1970,1,1)</f>
        <v>41375.057222222218</v>
      </c>
      <c r="T1611" s="14">
        <f>(((I1611/60)/60)/24)+DATE(1970,1,1)</f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>IFERROR(ROUND(E1612/L1612,2),0)</f>
        <v>125</v>
      </c>
      <c r="Q1612" s="11" t="s">
        <v>8323</v>
      </c>
      <c r="R1612" t="s">
        <v>8326</v>
      </c>
      <c r="S1612" s="14">
        <f>(((J1612/60)/60)/24)+DATE(1970,1,1)</f>
        <v>42442.623344907406</v>
      </c>
      <c r="T1612" s="14">
        <f>(((I1612/60)/60)/24)+DATE(1970,1,1)</f>
        <v>42470.833333333328</v>
      </c>
    </row>
    <row r="1613" spans="1:20" ht="45" hidden="1" x14ac:dyDescent="0.25">
      <c r="A1613">
        <v>3311</v>
      </c>
      <c r="B1613" s="3" t="s">
        <v>3311</v>
      </c>
      <c r="C1613" s="3" t="s">
        <v>7421</v>
      </c>
      <c r="D1613" s="8">
        <v>2500</v>
      </c>
      <c r="E1613" s="6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>ROUND(E1613/D1613*100,0)</f>
        <v>110</v>
      </c>
      <c r="P1613">
        <f>IFERROR(ROUND(E1613/L1613,2),0)</f>
        <v>61.02</v>
      </c>
      <c r="Q1613" s="11" t="s">
        <v>8323</v>
      </c>
      <c r="R1613" t="s">
        <v>8326</v>
      </c>
      <c r="S1613" s="14">
        <f>(((J1613/60)/60)/24)+DATE(1970,1,1)</f>
        <v>42264.29178240741</v>
      </c>
      <c r="T1613" s="14">
        <f>(((I1613/60)/60)/24)+DATE(1970,1,1)</f>
        <v>42294.29178240741</v>
      </c>
    </row>
    <row r="1614" spans="1:20" ht="45" hidden="1" x14ac:dyDescent="0.25">
      <c r="A1614">
        <v>519</v>
      </c>
      <c r="B1614" s="3" t="s">
        <v>520</v>
      </c>
      <c r="C1614" s="3" t="s">
        <v>4629</v>
      </c>
      <c r="D1614" s="8">
        <v>12001</v>
      </c>
      <c r="E1614" s="6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>ROUND(E1614/D1614*100,0)</f>
        <v>23</v>
      </c>
      <c r="P1614">
        <f>IFERROR(ROUND(E1614/L1614,2),0)</f>
        <v>39.229999999999997</v>
      </c>
      <c r="Q1614" s="11" t="s">
        <v>8321</v>
      </c>
      <c r="R1614" t="s">
        <v>8339</v>
      </c>
      <c r="S1614" s="14">
        <f>(((J1614/60)/60)/24)+DATE(1970,1,1)</f>
        <v>41218.391446759262</v>
      </c>
      <c r="T1614" s="14">
        <f>(((I1614/60)/60)/24)+DATE(1970,1,1)</f>
        <v>41248.391446759262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>IFERROR(ROUND(E1615/L1615,2),0)</f>
        <v>66.709999999999994</v>
      </c>
      <c r="Q1615" s="11" t="s">
        <v>8311</v>
      </c>
      <c r="R1615" t="s">
        <v>8333</v>
      </c>
      <c r="S1615" s="14">
        <f>(((J1615/60)/60)/24)+DATE(1970,1,1)</f>
        <v>40909.649201388893</v>
      </c>
      <c r="T1615" s="14">
        <f>(((I1615/60)/60)/24)+DATE(1970,1,1)</f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>IFERROR(ROUND(E1616/L1616,2),0)</f>
        <v>50.63</v>
      </c>
      <c r="Q1616" s="11" t="s">
        <v>8327</v>
      </c>
      <c r="R1616" t="s">
        <v>8328</v>
      </c>
      <c r="S1616" s="14">
        <f>(((J1616/60)/60)/24)+DATE(1970,1,1)</f>
        <v>41160.871886574074</v>
      </c>
      <c r="T1616" s="14">
        <f>(((I1616/60)/60)/24)+DATE(1970,1,1)</f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>IFERROR(ROUND(E1617/L1617,2),0)</f>
        <v>24.15</v>
      </c>
      <c r="Q1617" s="11" t="s">
        <v>8327</v>
      </c>
      <c r="R1617" t="s">
        <v>8331</v>
      </c>
      <c r="S1617" s="14">
        <f>(((J1617/60)/60)/24)+DATE(1970,1,1)</f>
        <v>42065.053368055553</v>
      </c>
      <c r="T1617" s="14">
        <f>(((I1617/60)/60)/24)+DATE(1970,1,1)</f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>IFERROR(ROUND(E1618/L1618,2),0)</f>
        <v>109.04</v>
      </c>
      <c r="Q1618" s="11" t="s">
        <v>8323</v>
      </c>
      <c r="R1618" t="s">
        <v>8335</v>
      </c>
      <c r="S1618" s="14">
        <f>(((J1618/60)/60)/24)+DATE(1970,1,1)</f>
        <v>42293.853541666671</v>
      </c>
      <c r="T1618" s="14">
        <f>(((I1618/60)/60)/24)+DATE(1970,1,1)</f>
        <v>42352.249305555553</v>
      </c>
    </row>
    <row r="1619" spans="1:20" ht="45" hidden="1" x14ac:dyDescent="0.25">
      <c r="A1619">
        <v>3183</v>
      </c>
      <c r="B1619" s="3" t="s">
        <v>3183</v>
      </c>
      <c r="C1619" s="3" t="s">
        <v>7293</v>
      </c>
      <c r="D1619" s="8">
        <v>2500</v>
      </c>
      <c r="E1619" s="6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>ROUND(E1619/D1619*100,0)</f>
        <v>109</v>
      </c>
      <c r="P1619">
        <f>IFERROR(ROUND(E1619/L1619,2),0)</f>
        <v>40.07</v>
      </c>
      <c r="Q1619" s="11" t="s">
        <v>8323</v>
      </c>
      <c r="R1619" t="s">
        <v>8326</v>
      </c>
      <c r="S1619" s="14">
        <f>(((J1619/60)/60)/24)+DATE(1970,1,1)</f>
        <v>41491.79478009259</v>
      </c>
      <c r="T1619" s="14">
        <f>(((I1619/60)/60)/24)+DATE(1970,1,1)</f>
        <v>41509.79478009259</v>
      </c>
    </row>
    <row r="1620" spans="1:20" ht="75" hidden="1" x14ac:dyDescent="0.25">
      <c r="A1620">
        <v>587</v>
      </c>
      <c r="B1620" s="3" t="s">
        <v>588</v>
      </c>
      <c r="C1620" s="3" t="s">
        <v>4697</v>
      </c>
      <c r="D1620" s="8">
        <v>30000</v>
      </c>
      <c r="E1620" s="6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>ROUND(E1620/D1620*100,0)</f>
        <v>9</v>
      </c>
      <c r="P1620">
        <f>IFERROR(ROUND(E1620/L1620,2),0)</f>
        <v>389.29</v>
      </c>
      <c r="Q1620" s="11" t="s">
        <v>8308</v>
      </c>
      <c r="R1620" t="s">
        <v>8342</v>
      </c>
      <c r="S1620" s="14">
        <f>(((J1620/60)/60)/24)+DATE(1970,1,1)</f>
        <v>42080.757326388892</v>
      </c>
      <c r="T1620" s="14">
        <f>(((I1620/60)/60)/24)+DATE(1970,1,1)</f>
        <v>42110.757326388892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>IFERROR(ROUND(E1621/L1621,2),0)</f>
        <v>49.38</v>
      </c>
      <c r="Q1621" s="11" t="s">
        <v>8316</v>
      </c>
      <c r="R1621" t="s">
        <v>8334</v>
      </c>
      <c r="S1621" s="14">
        <f>(((J1621/60)/60)/24)+DATE(1970,1,1)</f>
        <v>41927.295694444445</v>
      </c>
      <c r="T1621" s="14">
        <f>(((I1621/60)/60)/24)+DATE(1970,1,1)</f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>IFERROR(ROUND(E1622/L1622,2),0)</f>
        <v>40.49</v>
      </c>
      <c r="Q1622" s="11" t="s">
        <v>8319</v>
      </c>
      <c r="R1622" t="s">
        <v>8320</v>
      </c>
      <c r="S1622" s="14">
        <f>(((J1622/60)/60)/24)+DATE(1970,1,1)</f>
        <v>42761.961099537039</v>
      </c>
      <c r="T1622" s="14">
        <f>(((I1622/60)/60)/24)+DATE(1970,1,1)</f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>IFERROR(ROUND(E1623/L1623,2),0)</f>
        <v>54.2</v>
      </c>
      <c r="Q1623" s="11" t="s">
        <v>8327</v>
      </c>
      <c r="R1623" t="s">
        <v>8328</v>
      </c>
      <c r="S1623" s="14">
        <f>(((J1623/60)/60)/24)+DATE(1970,1,1)</f>
        <v>41773.932534722226</v>
      </c>
      <c r="T1623" s="14">
        <f>(((I1623/60)/60)/24)+DATE(1970,1,1)</f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>IFERROR(ROUND(E1624/L1624,2),0)</f>
        <v>48.33</v>
      </c>
      <c r="Q1624" s="11" t="s">
        <v>8327</v>
      </c>
      <c r="R1624" t="s">
        <v>8331</v>
      </c>
      <c r="S1624" s="14">
        <f>(((J1624/60)/60)/24)+DATE(1970,1,1)</f>
        <v>40638.092974537038</v>
      </c>
      <c r="T1624" s="14">
        <f>(((I1624/60)/60)/24)+DATE(1970,1,1)</f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>IFERROR(ROUND(E1625/L1625,2),0)</f>
        <v>47.46</v>
      </c>
      <c r="Q1625" s="11" t="s">
        <v>8323</v>
      </c>
      <c r="R1625" t="s">
        <v>8326</v>
      </c>
      <c r="S1625" s="14">
        <f>(((J1625/60)/60)/24)+DATE(1970,1,1)</f>
        <v>41759.13962962963</v>
      </c>
      <c r="T1625" s="14">
        <f>(((I1625/60)/60)/24)+DATE(1970,1,1)</f>
        <v>41791.165972222225</v>
      </c>
    </row>
    <row r="1626" spans="1:20" ht="45" hidden="1" x14ac:dyDescent="0.25">
      <c r="A1626">
        <v>2934</v>
      </c>
      <c r="B1626" s="3" t="s">
        <v>2934</v>
      </c>
      <c r="C1626" s="3" t="s">
        <v>7044</v>
      </c>
      <c r="D1626" s="8">
        <v>2500</v>
      </c>
      <c r="E1626" s="6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>ROUND(E1626/D1626*100,0)</f>
        <v>108</v>
      </c>
      <c r="P1626">
        <f>IFERROR(ROUND(E1626/L1626,2),0)</f>
        <v>72.97</v>
      </c>
      <c r="Q1626" s="11" t="s">
        <v>8323</v>
      </c>
      <c r="R1626" t="s">
        <v>8335</v>
      </c>
      <c r="S1626" s="14">
        <f>(((J1626/60)/60)/24)+DATE(1970,1,1)</f>
        <v>41775.636157407411</v>
      </c>
      <c r="T1626" s="14">
        <f>(((I1626/60)/60)/24)+DATE(1970,1,1)</f>
        <v>41805.636157407411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8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>ROUND(E1627/D1627*100,0)</f>
        <v>42</v>
      </c>
      <c r="P1627">
        <f>IFERROR(ROUND(E1627/L1627,2),0)</f>
        <v>34.18</v>
      </c>
      <c r="Q1627" s="11" t="s">
        <v>8327</v>
      </c>
      <c r="R1627" t="s">
        <v>8350</v>
      </c>
      <c r="S1627" s="14">
        <f>(((J1627/60)/60)/24)+DATE(1970,1,1)</f>
        <v>41541.106921296298</v>
      </c>
      <c r="T1627" s="14">
        <f>(((I1627/60)/60)/24)+DATE(1970,1,1)</f>
        <v>41563.415972222225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>IFERROR(ROUND(E1628/L1628,2),0)</f>
        <v>450</v>
      </c>
      <c r="Q1628" s="11" t="s">
        <v>8323</v>
      </c>
      <c r="R1628" t="s">
        <v>8326</v>
      </c>
      <c r="S1628" s="14">
        <f>(((J1628/60)/60)/24)+DATE(1970,1,1)</f>
        <v>42785.270370370374</v>
      </c>
      <c r="T1628" s="14">
        <f>(((I1628/60)/60)/24)+DATE(1970,1,1)</f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>IFERROR(ROUND(E1629/L1629,2),0)</f>
        <v>299.22000000000003</v>
      </c>
      <c r="Q1629" s="11" t="s">
        <v>8313</v>
      </c>
      <c r="R1629" t="s">
        <v>8314</v>
      </c>
      <c r="S1629" s="14">
        <f>(((J1629/60)/60)/24)+DATE(1970,1,1)</f>
        <v>42161.770833333328</v>
      </c>
      <c r="T1629" s="14">
        <f>(((I1629/60)/60)/24)+DATE(1970,1,1)</f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>IFERROR(ROUND(E1630/L1630,2),0)</f>
        <v>45.59</v>
      </c>
      <c r="Q1630" s="11" t="s">
        <v>8327</v>
      </c>
      <c r="R1630" t="s">
        <v>8338</v>
      </c>
      <c r="S1630" s="14">
        <f>(((J1630/60)/60)/24)+DATE(1970,1,1)</f>
        <v>42039.878379629634</v>
      </c>
      <c r="T1630" s="14">
        <f>(((I1630/60)/60)/24)+DATE(1970,1,1)</f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>IFERROR(ROUND(E1631/L1631,2),0)</f>
        <v>70.760000000000005</v>
      </c>
      <c r="Q1631" s="11" t="s">
        <v>8323</v>
      </c>
      <c r="R1631" t="s">
        <v>8326</v>
      </c>
      <c r="S1631" s="14">
        <f>(((J1631/60)/60)/24)+DATE(1970,1,1)</f>
        <v>42545.478333333333</v>
      </c>
      <c r="T1631" s="14">
        <f>(((I1631/60)/60)/24)+DATE(1970,1,1)</f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>
        <f>IFERROR(ROUND(E1632/L1632,2),0)</f>
        <v>70.55</v>
      </c>
      <c r="Q1632" s="11" t="s">
        <v>8327</v>
      </c>
      <c r="R1632" t="s">
        <v>8331</v>
      </c>
      <c r="S1632" s="14">
        <f>(((J1632/60)/60)/24)+DATE(1970,1,1)</f>
        <v>41768.841921296298</v>
      </c>
      <c r="T1632" s="14">
        <f>(((I1632/60)/60)/24)+DATE(1970,1,1)</f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>
        <f>IFERROR(ROUND(E1633/L1633,2),0)</f>
        <v>81.239999999999995</v>
      </c>
      <c r="Q1633" s="11" t="s">
        <v>8323</v>
      </c>
      <c r="R1633" t="s">
        <v>8335</v>
      </c>
      <c r="S1633" s="14">
        <f>(((J1633/60)/60)/24)+DATE(1970,1,1)</f>
        <v>41982.773356481484</v>
      </c>
      <c r="T1633" s="14">
        <f>(((I1633/60)/60)/24)+DATE(1970,1,1)</f>
        <v>42022.773356481484</v>
      </c>
    </row>
    <row r="1634" spans="1:20" ht="60" hidden="1" x14ac:dyDescent="0.25">
      <c r="A1634">
        <v>3615</v>
      </c>
      <c r="B1634" s="3" t="s">
        <v>3613</v>
      </c>
      <c r="C1634" s="3" t="s">
        <v>7725</v>
      </c>
      <c r="D1634" s="8">
        <v>2500</v>
      </c>
      <c r="E1634" s="6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>ROUND(E1634/D1634*100,0)</f>
        <v>107</v>
      </c>
      <c r="P1634">
        <f>IFERROR(ROUND(E1634/L1634,2),0)</f>
        <v>37.08</v>
      </c>
      <c r="Q1634" s="11" t="s">
        <v>8323</v>
      </c>
      <c r="R1634" t="s">
        <v>8326</v>
      </c>
      <c r="S1634" s="14">
        <f>(((J1634/60)/60)/24)+DATE(1970,1,1)</f>
        <v>42318.593703703707</v>
      </c>
      <c r="T1634" s="14">
        <f>(((I1634/60)/60)/24)+DATE(1970,1,1)</f>
        <v>42348.593703703707</v>
      </c>
    </row>
    <row r="1635" spans="1:20" ht="60" hidden="1" x14ac:dyDescent="0.25">
      <c r="A1635">
        <v>1901</v>
      </c>
      <c r="B1635" s="3" t="s">
        <v>1902</v>
      </c>
      <c r="C1635" s="3" t="s">
        <v>6011</v>
      </c>
      <c r="D1635" s="8">
        <v>99000</v>
      </c>
      <c r="E1635" s="6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>ROUND(E1635/D1635*100,0)</f>
        <v>3</v>
      </c>
      <c r="P1635">
        <f>IFERROR(ROUND(E1635/L1635,2),0)</f>
        <v>106.8</v>
      </c>
      <c r="Q1635" s="11" t="s">
        <v>8308</v>
      </c>
      <c r="R1635" t="s">
        <v>8318</v>
      </c>
      <c r="S1635" s="14">
        <f>(((J1635/60)/60)/24)+DATE(1970,1,1)</f>
        <v>42116.54315972222</v>
      </c>
      <c r="T1635" s="14">
        <f>(((I1635/60)/60)/24)+DATE(1970,1,1)</f>
        <v>42146.541666666672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>IFERROR(ROUND(E1636/L1636,2),0)</f>
        <v>37.590000000000003</v>
      </c>
      <c r="Q1636" s="11" t="s">
        <v>8323</v>
      </c>
      <c r="R1636" t="s">
        <v>8326</v>
      </c>
      <c r="S1636" s="14">
        <f>(((J1636/60)/60)/24)+DATE(1970,1,1)</f>
        <v>41766.80572916667</v>
      </c>
      <c r="T1636" s="14">
        <f>(((I1636/60)/60)/24)+DATE(1970,1,1)</f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>IFERROR(ROUND(E1637/L1637,2),0)</f>
        <v>35.04</v>
      </c>
      <c r="Q1637" s="11" t="s">
        <v>8323</v>
      </c>
      <c r="R1637" t="s">
        <v>8326</v>
      </c>
      <c r="S1637" s="14">
        <f>(((J1637/60)/60)/24)+DATE(1970,1,1)</f>
        <v>42495.434236111112</v>
      </c>
      <c r="T1637" s="14">
        <f>(((I1637/60)/60)/24)+DATE(1970,1,1)</f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>IFERROR(ROUND(E1638/L1638,2),0)</f>
        <v>33.549999999999997</v>
      </c>
      <c r="Q1638" s="11" t="s">
        <v>8316</v>
      </c>
      <c r="R1638" t="s">
        <v>8317</v>
      </c>
      <c r="S1638" s="14">
        <f>(((J1638/60)/60)/24)+DATE(1970,1,1)</f>
        <v>41965.616655092599</v>
      </c>
      <c r="T1638" s="14">
        <f>(((I1638/60)/60)/24)+DATE(1970,1,1)</f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>IFERROR(ROUND(E1639/L1639,2),0)</f>
        <v>64.63</v>
      </c>
      <c r="Q1639" s="11" t="s">
        <v>8323</v>
      </c>
      <c r="R1639" t="s">
        <v>8326</v>
      </c>
      <c r="S1639" s="14">
        <f>(((J1639/60)/60)/24)+DATE(1970,1,1)</f>
        <v>42170.910231481481</v>
      </c>
      <c r="T1639" s="14">
        <f>(((I1639/60)/60)/24)+DATE(1970,1,1)</f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>IFERROR(ROUND(E1640/L1640,2),0)</f>
        <v>46.43</v>
      </c>
      <c r="Q1640" s="11" t="s">
        <v>8323</v>
      </c>
      <c r="R1640" t="s">
        <v>8326</v>
      </c>
      <c r="S1640" s="14">
        <f>(((J1640/60)/60)/24)+DATE(1970,1,1)</f>
        <v>42167.434166666666</v>
      </c>
      <c r="T1640" s="14">
        <f>(((I1640/60)/60)/24)+DATE(1970,1,1)</f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>IFERROR(ROUND(E1641/L1641,2),0)</f>
        <v>105.44</v>
      </c>
      <c r="Q1641" s="11" t="s">
        <v>8313</v>
      </c>
      <c r="R1641" t="s">
        <v>8314</v>
      </c>
      <c r="S1641" s="14">
        <f>(((J1641/60)/60)/24)+DATE(1970,1,1)</f>
        <v>42104.840335648143</v>
      </c>
      <c r="T1641" s="14">
        <f>(((I1641/60)/60)/24)+DATE(1970,1,1)</f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>IFERROR(ROUND(E1642/L1642,2),0)</f>
        <v>292.77999999999997</v>
      </c>
      <c r="Q1642" s="11" t="s">
        <v>8323</v>
      </c>
      <c r="R1642" t="s">
        <v>8326</v>
      </c>
      <c r="S1642" s="14">
        <f>(((J1642/60)/60)/24)+DATE(1970,1,1)</f>
        <v>41822.57503472222</v>
      </c>
      <c r="T1642" s="14">
        <f>(((I1642/60)/60)/24)+DATE(1970,1,1)</f>
        <v>41825.041666666664</v>
      </c>
    </row>
    <row r="1643" spans="1:20" ht="60" hidden="1" x14ac:dyDescent="0.25">
      <c r="A1643">
        <v>3306</v>
      </c>
      <c r="B1643" s="3" t="s">
        <v>3306</v>
      </c>
      <c r="C1643" s="3" t="s">
        <v>7416</v>
      </c>
      <c r="D1643" s="8">
        <v>1500</v>
      </c>
      <c r="E1643" s="6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>ROUND(E1643/D1643*100,0)</f>
        <v>175</v>
      </c>
      <c r="P1643">
        <f>IFERROR(ROUND(E1643/L1643,2),0)</f>
        <v>48.7</v>
      </c>
      <c r="Q1643" s="11" t="s">
        <v>8323</v>
      </c>
      <c r="R1643" t="s">
        <v>8326</v>
      </c>
      <c r="S1643" s="14">
        <f>(((J1643/60)/60)/24)+DATE(1970,1,1)</f>
        <v>42493.219236111108</v>
      </c>
      <c r="T1643" s="14">
        <f>(((I1643/60)/60)/24)+DATE(1970,1,1)</f>
        <v>42531.125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8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>ROUND(E1644/D1644*100,0)</f>
        <v>103</v>
      </c>
      <c r="P1644">
        <f>IFERROR(ROUND(E1644/L1644,2),0)</f>
        <v>77.349999999999994</v>
      </c>
      <c r="Q1644" s="11" t="s">
        <v>8327</v>
      </c>
      <c r="R1644" t="s">
        <v>8328</v>
      </c>
      <c r="S1644" s="14">
        <f>(((J1644/60)/60)/24)+DATE(1970,1,1)</f>
        <v>41371.648078703707</v>
      </c>
      <c r="T1644" s="14">
        <f>(((I1644/60)/60)/24)+DATE(1970,1,1)</f>
        <v>41401.648078703707</v>
      </c>
    </row>
    <row r="1645" spans="1:20" ht="45" hidden="1" x14ac:dyDescent="0.25">
      <c r="A1645">
        <v>2366</v>
      </c>
      <c r="B1645" s="3" t="s">
        <v>2367</v>
      </c>
      <c r="C1645" s="3" t="s">
        <v>6476</v>
      </c>
      <c r="D1645" s="8">
        <v>25000</v>
      </c>
      <c r="E1645" s="6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>ROUND(E1645/D1645*100,0)</f>
        <v>11</v>
      </c>
      <c r="P1645">
        <f>IFERROR(ROUND(E1645/L1645,2),0)</f>
        <v>97.41</v>
      </c>
      <c r="Q1645" s="11" t="s">
        <v>8308</v>
      </c>
      <c r="R1645" t="s">
        <v>8342</v>
      </c>
      <c r="S1645" s="14">
        <f>(((J1645/60)/60)/24)+DATE(1970,1,1)</f>
        <v>42268.531631944439</v>
      </c>
      <c r="T1645" s="14">
        <f>(((I1645/60)/60)/24)+DATE(1970,1,1)</f>
        <v>42298.531631944439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>IFERROR(ROUND(E1646/L1646,2),0)</f>
        <v>40.94</v>
      </c>
      <c r="Q1646" s="11" t="s">
        <v>8323</v>
      </c>
      <c r="R1646" t="s">
        <v>8326</v>
      </c>
      <c r="S1646" s="14">
        <f>(((J1646/60)/60)/24)+DATE(1970,1,1)</f>
        <v>42462.893495370372</v>
      </c>
      <c r="T1646" s="14">
        <f>(((I1646/60)/60)/24)+DATE(1970,1,1)</f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>IFERROR(ROUND(E1647/L1647,2),0)</f>
        <v>32.32</v>
      </c>
      <c r="Q1647" s="11" t="s">
        <v>8327</v>
      </c>
      <c r="R1647" t="s">
        <v>8328</v>
      </c>
      <c r="S1647" s="14">
        <f>(((J1647/60)/60)/24)+DATE(1970,1,1)</f>
        <v>40310.287673611114</v>
      </c>
      <c r="T1647" s="14">
        <f>(((I1647/60)/60)/24)+DATE(1970,1,1)</f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>IFERROR(ROUND(E1648/L1648,2),0)</f>
        <v>68.84</v>
      </c>
      <c r="Q1648" s="11" t="s">
        <v>8323</v>
      </c>
      <c r="R1648" t="s">
        <v>8326</v>
      </c>
      <c r="S1648" s="14">
        <f>(((J1648/60)/60)/24)+DATE(1970,1,1)</f>
        <v>42440.416504629626</v>
      </c>
      <c r="T1648" s="14">
        <f>(((I1648/60)/60)/24)+DATE(1970,1,1)</f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>IFERROR(ROUND(E1649/L1649,2),0)</f>
        <v>104.6</v>
      </c>
      <c r="Q1649" s="11" t="s">
        <v>8321</v>
      </c>
      <c r="R1649" t="s">
        <v>8343</v>
      </c>
      <c r="S1649" s="14">
        <f>(((J1649/60)/60)/24)+DATE(1970,1,1)</f>
        <v>40322.53938657407</v>
      </c>
      <c r="T1649" s="14">
        <f>(((I1649/60)/60)/24)+DATE(1970,1,1)</f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>IFERROR(ROUND(E1650/L1650,2),0)</f>
        <v>37.270000000000003</v>
      </c>
      <c r="Q1650" s="11" t="s">
        <v>8327</v>
      </c>
      <c r="R1650" t="s">
        <v>8336</v>
      </c>
      <c r="S1650" s="14">
        <f>(((J1650/60)/60)/24)+DATE(1970,1,1)</f>
        <v>42522.880243055552</v>
      </c>
      <c r="T1650" s="14">
        <f>(((I1650/60)/60)/24)+DATE(1970,1,1)</f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>IFERROR(ROUND(E1651/L1651,2),0)</f>
        <v>66.87</v>
      </c>
      <c r="Q1651" s="11" t="s">
        <v>8327</v>
      </c>
      <c r="R1651" t="s">
        <v>8336</v>
      </c>
      <c r="S1651" s="14">
        <f>(((J1651/60)/60)/24)+DATE(1970,1,1)</f>
        <v>41526.592395833337</v>
      </c>
      <c r="T1651" s="14">
        <f>(((I1651/60)/60)/24)+DATE(1970,1,1)</f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>IFERROR(ROUND(E1652/L1652,2),0)</f>
        <v>49.21</v>
      </c>
      <c r="Q1652" s="11" t="s">
        <v>8323</v>
      </c>
      <c r="R1652" t="s">
        <v>8335</v>
      </c>
      <c r="S1652" s="14">
        <f>(((J1652/60)/60)/24)+DATE(1970,1,1)</f>
        <v>41858.761782407404</v>
      </c>
      <c r="T1652" s="14">
        <f>(((I1652/60)/60)/24)+DATE(1970,1,1)</f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>IFERROR(ROUND(E1653/L1653,2),0)</f>
        <v>108.63</v>
      </c>
      <c r="Q1653" s="11" t="s">
        <v>8308</v>
      </c>
      <c r="R1653" t="s">
        <v>8310</v>
      </c>
      <c r="S1653" s="14">
        <f>(((J1653/60)/60)/24)+DATE(1970,1,1)</f>
        <v>42489.696585648147</v>
      </c>
      <c r="T1653" s="14">
        <f>(((I1653/60)/60)/24)+DATE(1970,1,1)</f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>IFERROR(ROUND(E1654/L1654,2),0)</f>
        <v>27.15</v>
      </c>
      <c r="Q1654" s="11" t="s">
        <v>8327</v>
      </c>
      <c r="R1654" t="s">
        <v>8331</v>
      </c>
      <c r="S1654" s="14">
        <f>(((J1654/60)/60)/24)+DATE(1970,1,1)</f>
        <v>41766.970648148148</v>
      </c>
      <c r="T1654" s="14">
        <f>(((I1654/60)/60)/24)+DATE(1970,1,1)</f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>IFERROR(ROUND(E1655/L1655,2),0)</f>
        <v>186.07</v>
      </c>
      <c r="Q1655" s="11" t="s">
        <v>8323</v>
      </c>
      <c r="R1655" t="s">
        <v>8326</v>
      </c>
      <c r="S1655" s="14">
        <f>(((J1655/60)/60)/24)+DATE(1970,1,1)</f>
        <v>42100.927858796291</v>
      </c>
      <c r="T1655" s="14">
        <f>(((I1655/60)/60)/24)+DATE(1970,1,1)</f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>IFERROR(ROUND(E1656/L1656,2),0)</f>
        <v>57.78</v>
      </c>
      <c r="Q1656" s="11" t="s">
        <v>8327</v>
      </c>
      <c r="R1656" t="s">
        <v>8328</v>
      </c>
      <c r="S1656" s="14">
        <f>(((J1656/60)/60)/24)+DATE(1970,1,1)</f>
        <v>40632.94195601852</v>
      </c>
      <c r="T1656" s="14">
        <f>(((I1656/60)/60)/24)+DATE(1970,1,1)</f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>IFERROR(ROUND(E1657/L1657,2),0)</f>
        <v>19.7</v>
      </c>
      <c r="Q1657" s="11" t="s">
        <v>8323</v>
      </c>
      <c r="R1657" t="s">
        <v>8326</v>
      </c>
      <c r="S1657" s="14">
        <f>(((J1657/60)/60)/24)+DATE(1970,1,1)</f>
        <v>42060.035636574074</v>
      </c>
      <c r="T1657" s="14">
        <f>(((I1657/60)/60)/24)+DATE(1970,1,1)</f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>IFERROR(ROUND(E1658/L1658,2),0)</f>
        <v>866.67</v>
      </c>
      <c r="Q1658" s="11" t="s">
        <v>8323</v>
      </c>
      <c r="R1658" t="s">
        <v>8326</v>
      </c>
      <c r="S1658" s="14">
        <f>(((J1658/60)/60)/24)+DATE(1970,1,1)</f>
        <v>42321.101759259262</v>
      </c>
      <c r="T1658" s="14">
        <f>(((I1658/60)/60)/24)+DATE(1970,1,1)</f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>IFERROR(ROUND(E1659/L1659,2),0)</f>
        <v>32.07</v>
      </c>
      <c r="Q1659" s="11" t="s">
        <v>8311</v>
      </c>
      <c r="R1659" t="s">
        <v>8333</v>
      </c>
      <c r="S1659" s="14">
        <f>(((J1659/60)/60)/24)+DATE(1970,1,1)</f>
        <v>41095.900694444441</v>
      </c>
      <c r="T1659" s="14">
        <f>(((I1659/60)/60)/24)+DATE(1970,1,1)</f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>IFERROR(ROUND(E1660/L1660,2),0)</f>
        <v>54.08</v>
      </c>
      <c r="Q1660" s="11" t="s">
        <v>8321</v>
      </c>
      <c r="R1660" t="s">
        <v>8322</v>
      </c>
      <c r="S1660" s="14">
        <f>(((J1660/60)/60)/24)+DATE(1970,1,1)</f>
        <v>42576.452731481477</v>
      </c>
      <c r="T1660" s="14">
        <f>(((I1660/60)/60)/24)+DATE(1970,1,1)</f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>IFERROR(ROUND(E1661/L1661,2),0)</f>
        <v>66.510000000000005</v>
      </c>
      <c r="Q1661" s="11" t="s">
        <v>8323</v>
      </c>
      <c r="R1661" t="s">
        <v>8326</v>
      </c>
      <c r="S1661" s="14">
        <f>(((J1661/60)/60)/24)+DATE(1970,1,1)</f>
        <v>41760.935706018521</v>
      </c>
      <c r="T1661" s="14">
        <f>(((I1661/60)/60)/24)+DATE(1970,1,1)</f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>IFERROR(ROUND(E1662/L1662,2),0)</f>
        <v>95.74</v>
      </c>
      <c r="Q1662" s="11" t="s">
        <v>8327</v>
      </c>
      <c r="R1662" t="s">
        <v>8341</v>
      </c>
      <c r="S1662" s="14">
        <f>(((J1662/60)/60)/24)+DATE(1970,1,1)</f>
        <v>40785.675011574072</v>
      </c>
      <c r="T1662" s="14">
        <f>(((I1662/60)/60)/24)+DATE(1970,1,1)</f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>IFERROR(ROUND(E1663/L1663,2),0)</f>
        <v>76.03</v>
      </c>
      <c r="Q1663" s="11" t="s">
        <v>8323</v>
      </c>
      <c r="R1663" t="s">
        <v>8326</v>
      </c>
      <c r="S1663" s="14">
        <f>(((J1663/60)/60)/24)+DATE(1970,1,1)</f>
        <v>42124.848414351851</v>
      </c>
      <c r="T1663" s="14">
        <f>(((I1663/60)/60)/24)+DATE(1970,1,1)</f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>IFERROR(ROUND(E1664/L1664,2),0)</f>
        <v>78.180000000000007</v>
      </c>
      <c r="Q1664" s="11" t="s">
        <v>8313</v>
      </c>
      <c r="R1664" t="s">
        <v>8314</v>
      </c>
      <c r="S1664" s="14">
        <f>(((J1664/60)/60)/24)+DATE(1970,1,1)</f>
        <v>40254.450335648151</v>
      </c>
      <c r="T1664" s="14">
        <f>(((I1664/60)/60)/24)+DATE(1970,1,1)</f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>IFERROR(ROUND(E1665/L1665,2),0)</f>
        <v>33.03</v>
      </c>
      <c r="Q1665" s="11" t="s">
        <v>8323</v>
      </c>
      <c r="R1665" t="s">
        <v>8326</v>
      </c>
      <c r="S1665" s="14">
        <f>(((J1665/60)/60)/24)+DATE(1970,1,1)</f>
        <v>41806.605034722219</v>
      </c>
      <c r="T1665" s="14">
        <f>(((I1665/60)/60)/24)+DATE(1970,1,1)</f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>IFERROR(ROUND(E1666/L1666,2),0)</f>
        <v>52.55</v>
      </c>
      <c r="Q1666" s="11" t="s">
        <v>8323</v>
      </c>
      <c r="R1666" t="s">
        <v>8326</v>
      </c>
      <c r="S1666" s="14">
        <f>(((J1666/60)/60)/24)+DATE(1970,1,1)</f>
        <v>42016.800208333334</v>
      </c>
      <c r="T1666" s="14">
        <f>(((I1666/60)/60)/24)+DATE(1970,1,1)</f>
        <v>42032.916666666672</v>
      </c>
    </row>
    <row r="1667" spans="1:20" ht="60" hidden="1" x14ac:dyDescent="0.25">
      <c r="A1667">
        <v>3538</v>
      </c>
      <c r="B1667" s="3" t="s">
        <v>3537</v>
      </c>
      <c r="C1667" s="3" t="s">
        <v>7648</v>
      </c>
      <c r="D1667" s="8">
        <v>2000</v>
      </c>
      <c r="E1667" s="6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>ROUND(E1667/D1667*100,0)</f>
        <v>128</v>
      </c>
      <c r="P1667">
        <f>IFERROR(ROUND(E1667/L1667,2),0)</f>
        <v>30.95</v>
      </c>
      <c r="Q1667" s="11" t="s">
        <v>8323</v>
      </c>
      <c r="R1667" t="s">
        <v>8326</v>
      </c>
      <c r="S1667" s="14">
        <f>(((J1667/60)/60)/24)+DATE(1970,1,1)</f>
        <v>42571.420601851853</v>
      </c>
      <c r="T1667" s="14">
        <f>(((I1667/60)/60)/24)+DATE(1970,1,1)</f>
        <v>42599.420601851853</v>
      </c>
    </row>
    <row r="1668" spans="1:20" ht="60" hidden="1" x14ac:dyDescent="0.25">
      <c r="A1668">
        <v>2933</v>
      </c>
      <c r="B1668" s="3" t="s">
        <v>2933</v>
      </c>
      <c r="C1668" s="3" t="s">
        <v>7043</v>
      </c>
      <c r="D1668" s="8">
        <v>2500</v>
      </c>
      <c r="E1668" s="6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>ROUND(E1668/D1668*100,0)</f>
        <v>103</v>
      </c>
      <c r="P1668">
        <f>IFERROR(ROUND(E1668/L1668,2),0)</f>
        <v>47.57</v>
      </c>
      <c r="Q1668" s="11" t="s">
        <v>8323</v>
      </c>
      <c r="R1668" t="s">
        <v>8335</v>
      </c>
      <c r="S1668" s="14">
        <f>(((J1668/60)/60)/24)+DATE(1970,1,1)</f>
        <v>42495.956631944442</v>
      </c>
      <c r="T1668" s="14">
        <f>(((I1668/60)/60)/24)+DATE(1970,1,1)</f>
        <v>42525.956631944442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>IFERROR(ROUND(E1669/L1669,2),0)</f>
        <v>40.08</v>
      </c>
      <c r="Q1669" s="11" t="s">
        <v>8327</v>
      </c>
      <c r="R1669" t="s">
        <v>8328</v>
      </c>
      <c r="S1669" s="14">
        <f>(((J1669/60)/60)/24)+DATE(1970,1,1)</f>
        <v>41004.72619212963</v>
      </c>
      <c r="T1669" s="14">
        <f>(((I1669/60)/60)/24)+DATE(1970,1,1)</f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>IFERROR(ROUND(E1670/L1670,2),0)</f>
        <v>59.65</v>
      </c>
      <c r="Q1670" s="11" t="s">
        <v>8323</v>
      </c>
      <c r="R1670" t="s">
        <v>8326</v>
      </c>
      <c r="S1670" s="14">
        <f>(((J1670/60)/60)/24)+DATE(1970,1,1)</f>
        <v>42294.429641203707</v>
      </c>
      <c r="T1670" s="14">
        <f>(((I1670/60)/60)/24)+DATE(1970,1,1)</f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>IFERROR(ROUND(E1671/L1671,2),0)</f>
        <v>77.73</v>
      </c>
      <c r="Q1671" s="11" t="s">
        <v>8323</v>
      </c>
      <c r="R1671" t="s">
        <v>8326</v>
      </c>
      <c r="S1671" s="14">
        <f>(((J1671/60)/60)/24)+DATE(1970,1,1)</f>
        <v>42417.585532407407</v>
      </c>
      <c r="T1671" s="14">
        <f>(((I1671/60)/60)/24)+DATE(1970,1,1)</f>
        <v>42432.249305555553</v>
      </c>
    </row>
    <row r="1672" spans="1:20" ht="60" hidden="1" x14ac:dyDescent="0.25">
      <c r="A1672">
        <v>3603</v>
      </c>
      <c r="B1672" s="3" t="s">
        <v>3602</v>
      </c>
      <c r="C1672" s="3" t="s">
        <v>7713</v>
      </c>
      <c r="D1672" s="8">
        <v>1500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>ROUND(E1672/D1672*100,0)</f>
        <v>171</v>
      </c>
      <c r="P1672">
        <f>IFERROR(ROUND(E1672/L1672,2),0)</f>
        <v>44.91</v>
      </c>
      <c r="Q1672" s="11" t="s">
        <v>8323</v>
      </c>
      <c r="R1672" t="s">
        <v>8326</v>
      </c>
      <c r="S1672" s="14">
        <f>(((J1672/60)/60)/24)+DATE(1970,1,1)</f>
        <v>42283.864351851851</v>
      </c>
      <c r="T1672" s="14">
        <f>(((I1672/60)/60)/24)+DATE(1970,1,1)</f>
        <v>42313.906018518523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>
        <f>IFERROR(ROUND(E1673/L1673,2),0)</f>
        <v>60.95</v>
      </c>
      <c r="Q1673" s="11" t="s">
        <v>8323</v>
      </c>
      <c r="R1673" t="s">
        <v>8326</v>
      </c>
      <c r="S1673" s="14">
        <f>(((J1673/60)/60)/24)+DATE(1970,1,1)</f>
        <v>42590.90425925926</v>
      </c>
      <c r="T1673" s="14">
        <f>(((I1673/60)/60)/24)+DATE(1970,1,1)</f>
        <v>42606.90425925926</v>
      </c>
    </row>
    <row r="1674" spans="1:20" ht="60" hidden="1" x14ac:dyDescent="0.25">
      <c r="A1674">
        <v>2809</v>
      </c>
      <c r="B1674" s="3" t="s">
        <v>2809</v>
      </c>
      <c r="C1674" s="3" t="s">
        <v>6919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>ROUND(E1674/D1674*100,0)</f>
        <v>102</v>
      </c>
      <c r="P1674">
        <f>IFERROR(ROUND(E1674/L1674,2),0)</f>
        <v>121.9</v>
      </c>
      <c r="Q1674" s="11" t="s">
        <v>8323</v>
      </c>
      <c r="R1674" t="s">
        <v>8326</v>
      </c>
      <c r="S1674" s="14">
        <f>(((J1674/60)/60)/24)+DATE(1970,1,1)</f>
        <v>42451.496817129635</v>
      </c>
      <c r="T1674" s="14">
        <f>(((I1674/60)/60)/24)+DATE(1970,1,1)</f>
        <v>42459.610416666663</v>
      </c>
    </row>
    <row r="1675" spans="1:20" ht="120" hidden="1" x14ac:dyDescent="0.25">
      <c r="A1675">
        <v>3561</v>
      </c>
      <c r="B1675" s="3" t="s">
        <v>3560</v>
      </c>
      <c r="C1675" s="3" t="s">
        <v>7671</v>
      </c>
      <c r="D1675" s="8">
        <v>2500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>ROUND(E1675/D1675*100,0)</f>
        <v>102</v>
      </c>
      <c r="P1675">
        <f>IFERROR(ROUND(E1675/L1675,2),0)</f>
        <v>47.41</v>
      </c>
      <c r="Q1675" s="11" t="s">
        <v>8323</v>
      </c>
      <c r="R1675" t="s">
        <v>8326</v>
      </c>
      <c r="S1675" s="14">
        <f>(((J1675/60)/60)/24)+DATE(1970,1,1)</f>
        <v>42203.680300925931</v>
      </c>
      <c r="T1675" s="14">
        <f>(((I1675/60)/60)/24)+DATE(1970,1,1)</f>
        <v>42221.774999999994</v>
      </c>
    </row>
    <row r="1676" spans="1:20" ht="60" hidden="1" x14ac:dyDescent="0.25">
      <c r="A1676">
        <v>3487</v>
      </c>
      <c r="B1676" s="3" t="s">
        <v>3486</v>
      </c>
      <c r="C1676" s="3" t="s">
        <v>7597</v>
      </c>
      <c r="D1676" s="8">
        <v>2000</v>
      </c>
      <c r="E1676" s="6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>ROUND(E1676/D1676*100,0)</f>
        <v>128</v>
      </c>
      <c r="P1676">
        <f>IFERROR(ROUND(E1676/L1676,2),0)</f>
        <v>38.71</v>
      </c>
      <c r="Q1676" s="11" t="s">
        <v>8323</v>
      </c>
      <c r="R1676" t="s">
        <v>8326</v>
      </c>
      <c r="S1676" s="14">
        <f>(((J1676/60)/60)/24)+DATE(1970,1,1)</f>
        <v>42149.940416666665</v>
      </c>
      <c r="T1676" s="14">
        <f>(((I1676/60)/60)/24)+DATE(1970,1,1)</f>
        <v>42179.940416666665</v>
      </c>
    </row>
    <row r="1677" spans="1:20" ht="60" hidden="1" x14ac:dyDescent="0.25">
      <c r="A1677">
        <v>1347</v>
      </c>
      <c r="B1677" s="3" t="s">
        <v>1348</v>
      </c>
      <c r="C1677" s="3" t="s">
        <v>5457</v>
      </c>
      <c r="D1677" s="8">
        <v>2500</v>
      </c>
      <c r="E1677" s="6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>ROUND(E1677/D1677*100,0)</f>
        <v>102</v>
      </c>
      <c r="P1677">
        <f>IFERROR(ROUND(E1677/L1677,2),0)</f>
        <v>82.42</v>
      </c>
      <c r="Q1677" s="11" t="s">
        <v>8311</v>
      </c>
      <c r="R1677" t="s">
        <v>8333</v>
      </c>
      <c r="S1677" s="14">
        <f>(((J1677/60)/60)/24)+DATE(1970,1,1)</f>
        <v>42040.638020833328</v>
      </c>
      <c r="T1677" s="14">
        <f>(((I1677/60)/60)/24)+DATE(1970,1,1)</f>
        <v>42070.638020833328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>IFERROR(ROUND(E1678/L1678,2),0)</f>
        <v>134.21</v>
      </c>
      <c r="Q1678" s="11" t="s">
        <v>8311</v>
      </c>
      <c r="R1678" t="s">
        <v>8333</v>
      </c>
      <c r="S1678" s="14">
        <f>(((J1678/60)/60)/24)+DATE(1970,1,1)</f>
        <v>40429.836435185185</v>
      </c>
      <c r="T1678" s="14">
        <f>(((I1678/60)/60)/24)+DATE(1970,1,1)</f>
        <v>40459.836435185185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8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>ROUND(E1679/D1679*100,0)</f>
        <v>46</v>
      </c>
      <c r="P1679">
        <f>IFERROR(ROUND(E1679/L1679,2),0)</f>
        <v>70.83</v>
      </c>
      <c r="Q1679" s="11" t="s">
        <v>8323</v>
      </c>
      <c r="R1679" t="s">
        <v>8335</v>
      </c>
      <c r="S1679" s="14">
        <f>(((J1679/60)/60)/24)+DATE(1970,1,1)</f>
        <v>42057.277858796297</v>
      </c>
      <c r="T1679" s="14">
        <f>(((I1679/60)/60)/24)+DATE(1970,1,1)</f>
        <v>42117.236192129625</v>
      </c>
    </row>
    <row r="1680" spans="1:20" ht="60" hidden="1" x14ac:dyDescent="0.25">
      <c r="A1680">
        <v>986</v>
      </c>
      <c r="B1680" s="3" t="s">
        <v>987</v>
      </c>
      <c r="C1680" s="3" t="s">
        <v>5096</v>
      </c>
      <c r="D1680" s="8">
        <v>20000</v>
      </c>
      <c r="E1680" s="6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>ROUND(E1680/D1680*100,0)</f>
        <v>13</v>
      </c>
      <c r="P1680">
        <f>IFERROR(ROUND(E1680/L1680,2),0)</f>
        <v>110.87</v>
      </c>
      <c r="Q1680" s="11" t="s">
        <v>8308</v>
      </c>
      <c r="R1680" t="s">
        <v>8310</v>
      </c>
      <c r="S1680" s="14">
        <f>(((J1680/60)/60)/24)+DATE(1970,1,1)</f>
        <v>42324.767361111109</v>
      </c>
      <c r="T1680" s="14">
        <f>(((I1680/60)/60)/24)+DATE(1970,1,1)</f>
        <v>42379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>IFERROR(ROUND(E1681/L1681,2),0)</f>
        <v>39.83</v>
      </c>
      <c r="Q1681" s="11" t="s">
        <v>8323</v>
      </c>
      <c r="R1681" t="s">
        <v>8326</v>
      </c>
      <c r="S1681" s="14">
        <f>(((J1681/60)/60)/24)+DATE(1970,1,1)</f>
        <v>42184.572881944448</v>
      </c>
      <c r="T1681" s="14">
        <f>(((I1681/60)/60)/24)+DATE(1970,1,1)</f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>IFERROR(ROUND(E1682/L1682,2),0)</f>
        <v>37.47</v>
      </c>
      <c r="Q1682" s="11" t="s">
        <v>8311</v>
      </c>
      <c r="R1682" t="s">
        <v>8333</v>
      </c>
      <c r="S1682" s="14">
        <f>(((J1682/60)/60)/24)+DATE(1970,1,1)</f>
        <v>41383.605057870373</v>
      </c>
      <c r="T1682" s="14">
        <f>(((I1682/60)/60)/24)+DATE(1970,1,1)</f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>IFERROR(ROUND(E1683/L1683,2),0)</f>
        <v>72.709999999999994</v>
      </c>
      <c r="Q1683" s="11" t="s">
        <v>8323</v>
      </c>
      <c r="R1683" t="s">
        <v>8326</v>
      </c>
      <c r="S1683" s="14">
        <f>(((J1683/60)/60)/24)+DATE(1970,1,1)</f>
        <v>41988.829942129625</v>
      </c>
      <c r="T1683" s="14">
        <f>(((I1683/60)/60)/24)+DATE(1970,1,1)</f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>IFERROR(ROUND(E1684/L1684,2),0)</f>
        <v>52.92</v>
      </c>
      <c r="Q1684" s="11" t="s">
        <v>8327</v>
      </c>
      <c r="R1684" t="s">
        <v>8350</v>
      </c>
      <c r="S1684" s="14">
        <f>(((J1684/60)/60)/24)+DATE(1970,1,1)</f>
        <v>41570.482789351852</v>
      </c>
      <c r="T1684" s="14">
        <f>(((I1684/60)/60)/24)+DATE(1970,1,1)</f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>IFERROR(ROUND(E1685/L1685,2),0)</f>
        <v>74.62</v>
      </c>
      <c r="Q1685" s="11" t="s">
        <v>8327</v>
      </c>
      <c r="R1685" t="s">
        <v>8354</v>
      </c>
      <c r="S1685" s="14">
        <f>(((J1685/60)/60)/24)+DATE(1970,1,1)</f>
        <v>41923.837731481479</v>
      </c>
      <c r="T1685" s="14">
        <f>(((I1685/60)/60)/24)+DATE(1970,1,1)</f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>IFERROR(ROUND(E1686/L1686,2),0)</f>
        <v>72.430000000000007</v>
      </c>
      <c r="Q1686" s="11" t="s">
        <v>8311</v>
      </c>
      <c r="R1686" t="s">
        <v>8333</v>
      </c>
      <c r="S1686" s="14">
        <f>(((J1686/60)/60)/24)+DATE(1970,1,1)</f>
        <v>41346.042673611111</v>
      </c>
      <c r="T1686" s="14">
        <f>(((I1686/60)/60)/24)+DATE(1970,1,1)</f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>IFERROR(ROUND(E1687/L1687,2),0)</f>
        <v>97.5</v>
      </c>
      <c r="Q1687" s="11" t="s">
        <v>8327</v>
      </c>
      <c r="R1687" t="s">
        <v>8338</v>
      </c>
      <c r="S1687" s="14">
        <f>(((J1687/60)/60)/24)+DATE(1970,1,1)</f>
        <v>41962.596574074079</v>
      </c>
      <c r="T1687" s="14">
        <f>(((I1687/60)/60)/24)+DATE(1970,1,1)</f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>IFERROR(ROUND(E1688/L1688,2),0)</f>
        <v>45.21</v>
      </c>
      <c r="Q1688" s="11" t="s">
        <v>8323</v>
      </c>
      <c r="R1688" t="s">
        <v>8324</v>
      </c>
      <c r="S1688" s="14">
        <f>(((J1688/60)/60)/24)+DATE(1970,1,1)</f>
        <v>42431.500069444446</v>
      </c>
      <c r="T1688" s="14">
        <f>(((I1688/60)/60)/24)+DATE(1970,1,1)</f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>IFERROR(ROUND(E1689/L1689,2),0)</f>
        <v>114.82</v>
      </c>
      <c r="Q1689" s="11" t="s">
        <v>8327</v>
      </c>
      <c r="R1689" t="s">
        <v>8330</v>
      </c>
      <c r="S1689" s="14">
        <f>(((J1689/60)/60)/24)+DATE(1970,1,1)</f>
        <v>42805.032962962956</v>
      </c>
      <c r="T1689" s="14">
        <f>(((I1689/60)/60)/24)+DATE(1970,1,1)</f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>IFERROR(ROUND(E1690/L1690,2),0)</f>
        <v>66.45</v>
      </c>
      <c r="Q1690" s="11" t="s">
        <v>8323</v>
      </c>
      <c r="R1690" t="s">
        <v>8326</v>
      </c>
      <c r="S1690" s="14">
        <f>(((J1690/60)/60)/24)+DATE(1970,1,1)</f>
        <v>42513.045798611114</v>
      </c>
      <c r="T1690" s="14">
        <f>(((I1690/60)/60)/24)+DATE(1970,1,1)</f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>IFERROR(ROUND(E1691/L1691,2),0)</f>
        <v>315.5</v>
      </c>
      <c r="Q1691" s="11" t="s">
        <v>8323</v>
      </c>
      <c r="R1691" t="s">
        <v>8326</v>
      </c>
      <c r="S1691" s="14">
        <f>(((J1691/60)/60)/24)+DATE(1970,1,1)</f>
        <v>42171.758611111116</v>
      </c>
      <c r="T1691" s="14">
        <f>(((I1691/60)/60)/24)+DATE(1970,1,1)</f>
        <v>42231.758611111116</v>
      </c>
    </row>
    <row r="1692" spans="1:20" ht="30" hidden="1" x14ac:dyDescent="0.25">
      <c r="A1692">
        <v>3778</v>
      </c>
      <c r="B1692" s="3" t="s">
        <v>3775</v>
      </c>
      <c r="C1692" s="3" t="s">
        <v>7888</v>
      </c>
      <c r="D1692" s="8">
        <v>2400</v>
      </c>
      <c r="E1692" s="6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>ROUND(E1692/D1692*100,0)</f>
        <v>105</v>
      </c>
      <c r="P1692">
        <f>IFERROR(ROUND(E1692/L1692,2),0)</f>
        <v>70.03</v>
      </c>
      <c r="Q1692" s="11" t="s">
        <v>8323</v>
      </c>
      <c r="R1692" t="s">
        <v>8335</v>
      </c>
      <c r="S1692" s="14">
        <f>(((J1692/60)/60)/24)+DATE(1970,1,1)</f>
        <v>41989.819212962961</v>
      </c>
      <c r="T1692" s="14">
        <f>(((I1692/60)/60)/24)+DATE(1970,1,1)</f>
        <v>42049.819212962961</v>
      </c>
    </row>
    <row r="1693" spans="1:20" ht="60" hidden="1" x14ac:dyDescent="0.25">
      <c r="A1693">
        <v>765</v>
      </c>
      <c r="B1693" s="3" t="s">
        <v>766</v>
      </c>
      <c r="C1693" s="3" t="s">
        <v>4875</v>
      </c>
      <c r="D1693" s="8">
        <v>7000</v>
      </c>
      <c r="E1693" s="6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>ROUND(E1693/D1693*100,0)</f>
        <v>36</v>
      </c>
      <c r="P1693">
        <f>IFERROR(ROUND(E1693/L1693,2),0)</f>
        <v>57.3</v>
      </c>
      <c r="Q1693" s="11" t="s">
        <v>8311</v>
      </c>
      <c r="R1693" t="s">
        <v>8352</v>
      </c>
      <c r="S1693" s="14">
        <f>(((J1693/60)/60)/24)+DATE(1970,1,1)</f>
        <v>41901.542638888888</v>
      </c>
      <c r="T1693" s="14">
        <f>(((I1693/60)/60)/24)+DATE(1970,1,1)</f>
        <v>41931.542638888888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>IFERROR(ROUND(E1694/L1694,2),0)</f>
        <v>35.49</v>
      </c>
      <c r="Q1694" s="11" t="s">
        <v>8323</v>
      </c>
      <c r="R1694" t="s">
        <v>8326</v>
      </c>
      <c r="S1694" s="14">
        <f>(((J1694/60)/60)/24)+DATE(1970,1,1)</f>
        <v>42144.041851851856</v>
      </c>
      <c r="T1694" s="14">
        <f>(((I1694/60)/60)/24)+DATE(1970,1,1)</f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>IFERROR(ROUND(E1695/L1695,2),0)</f>
        <v>63</v>
      </c>
      <c r="Q1695" s="11" t="s">
        <v>8323</v>
      </c>
      <c r="R1695" t="s">
        <v>8326</v>
      </c>
      <c r="S1695" s="14">
        <f>(((J1695/60)/60)/24)+DATE(1970,1,1)</f>
        <v>41897.602037037039</v>
      </c>
      <c r="T1695" s="14">
        <f>(((I1695/60)/60)/24)+DATE(1970,1,1)</f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>IFERROR(ROUND(E1696/L1696,2),0)</f>
        <v>78.5</v>
      </c>
      <c r="Q1696" s="11" t="s">
        <v>8323</v>
      </c>
      <c r="R1696" t="s">
        <v>8326</v>
      </c>
      <c r="S1696" s="14">
        <f>(((J1696/60)/60)/24)+DATE(1970,1,1)</f>
        <v>42431.302002314813</v>
      </c>
      <c r="T1696" s="14">
        <f>(((I1696/60)/60)/24)+DATE(1970,1,1)</f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>IFERROR(ROUND(E1697/L1697,2),0)</f>
        <v>41.85</v>
      </c>
      <c r="Q1697" s="11" t="s">
        <v>8327</v>
      </c>
      <c r="R1697" t="s">
        <v>8331</v>
      </c>
      <c r="S1697" s="14">
        <f>(((J1697/60)/60)/24)+DATE(1970,1,1)</f>
        <v>41555.873645833337</v>
      </c>
      <c r="T1697" s="14">
        <f>(((I1697/60)/60)/24)+DATE(1970,1,1)</f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>IFERROR(ROUND(E1698/L1698,2),0)</f>
        <v>38.549999999999997</v>
      </c>
      <c r="Q1698" s="11" t="s">
        <v>8311</v>
      </c>
      <c r="R1698" t="s">
        <v>8333</v>
      </c>
      <c r="S1698" s="14">
        <f>(((J1698/60)/60)/24)+DATE(1970,1,1)</f>
        <v>41304.962233796294</v>
      </c>
      <c r="T1698" s="14">
        <f>(((I1698/60)/60)/24)+DATE(1970,1,1)</f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>IFERROR(ROUND(E1699/L1699,2),0)</f>
        <v>67.73</v>
      </c>
      <c r="Q1699" s="11" t="s">
        <v>8327</v>
      </c>
      <c r="R1699" t="s">
        <v>8331</v>
      </c>
      <c r="S1699" s="14">
        <f>(((J1699/60)/60)/24)+DATE(1970,1,1)</f>
        <v>42502.868761574078</v>
      </c>
      <c r="T1699" s="14">
        <f>(((I1699/60)/60)/24)+DATE(1970,1,1)</f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>IFERROR(ROUND(E1700/L1700,2),0)</f>
        <v>119.29</v>
      </c>
      <c r="Q1700" s="11" t="s">
        <v>8327</v>
      </c>
      <c r="R1700" t="s">
        <v>8331</v>
      </c>
      <c r="S1700" s="14">
        <f>(((J1700/60)/60)/24)+DATE(1970,1,1)</f>
        <v>42031.631724537037</v>
      </c>
      <c r="T1700" s="14">
        <f>(((I1700/60)/60)/24)+DATE(1970,1,1)</f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>IFERROR(ROUND(E1701/L1701,2),0)</f>
        <v>65.87</v>
      </c>
      <c r="Q1701" s="11" t="s">
        <v>8327</v>
      </c>
      <c r="R1701" t="s">
        <v>8331</v>
      </c>
      <c r="S1701" s="14">
        <f>(((J1701/60)/60)/24)+DATE(1970,1,1)</f>
        <v>42502.250775462962</v>
      </c>
      <c r="T1701" s="14">
        <f>(((I1701/60)/60)/24)+DATE(1970,1,1)</f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>IFERROR(ROUND(E1702/L1702,2),0)</f>
        <v>43.91</v>
      </c>
      <c r="Q1702" s="11" t="s">
        <v>8316</v>
      </c>
      <c r="R1702" t="s">
        <v>8317</v>
      </c>
      <c r="S1702" s="14">
        <f>(((J1702/60)/60)/24)+DATE(1970,1,1)</f>
        <v>42221.79178240741</v>
      </c>
      <c r="T1702" s="14">
        <f>(((I1702/60)/60)/24)+DATE(1970,1,1)</f>
        <v>42251.79178240741</v>
      </c>
    </row>
    <row r="1703" spans="1:20" ht="60" hidden="1" x14ac:dyDescent="0.25">
      <c r="A1703">
        <v>3312</v>
      </c>
      <c r="B1703" s="3" t="s">
        <v>3312</v>
      </c>
      <c r="C1703" s="3" t="s">
        <v>7422</v>
      </c>
      <c r="D1703" s="8">
        <v>2500</v>
      </c>
      <c r="E1703" s="6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>ROUND(E1703/D1703*100,0)</f>
        <v>100</v>
      </c>
      <c r="P1703">
        <f>IFERROR(ROUND(E1703/L1703,2),0)</f>
        <v>61</v>
      </c>
      <c r="Q1703" s="11" t="s">
        <v>8323</v>
      </c>
      <c r="R1703" t="s">
        <v>8326</v>
      </c>
      <c r="S1703" s="14">
        <f>(((J1703/60)/60)/24)+DATE(1970,1,1)</f>
        <v>42664.809560185182</v>
      </c>
      <c r="T1703" s="14">
        <f>(((I1703/60)/60)/24)+DATE(1970,1,1)</f>
        <v>42685.916666666672</v>
      </c>
    </row>
    <row r="1704" spans="1:20" ht="45" hidden="1" x14ac:dyDescent="0.25">
      <c r="A1704">
        <v>2420</v>
      </c>
      <c r="B1704" s="3" t="s">
        <v>2421</v>
      </c>
      <c r="C1704" s="3" t="s">
        <v>6530</v>
      </c>
      <c r="D1704" s="8">
        <v>16870</v>
      </c>
      <c r="E1704" s="6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>ROUND(E1704/D1704*100,0)</f>
        <v>15</v>
      </c>
      <c r="P1704">
        <f>IFERROR(ROUND(E1704/L1704,2),0)</f>
        <v>69.47</v>
      </c>
      <c r="Q1704" s="11" t="s">
        <v>8319</v>
      </c>
      <c r="R1704" t="s">
        <v>8345</v>
      </c>
      <c r="S1704" s="14">
        <f>(((J1704/60)/60)/24)+DATE(1970,1,1)</f>
        <v>41893.028877314813</v>
      </c>
      <c r="T1704" s="14">
        <f>(((I1704/60)/60)/24)+DATE(1970,1,1)</f>
        <v>41953.070543981477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>IFERROR(ROUND(E1705/L1705,2),0)</f>
        <v>75.77</v>
      </c>
      <c r="Q1705" s="11" t="s">
        <v>8327</v>
      </c>
      <c r="R1705" t="s">
        <v>8331</v>
      </c>
      <c r="S1705" s="14">
        <f>(((J1705/60)/60)/24)+DATE(1970,1,1)</f>
        <v>40516.087627314817</v>
      </c>
      <c r="T1705" s="14">
        <f>(((I1705/60)/60)/24)+DATE(1970,1,1)</f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>IFERROR(ROUND(E1706/L1706,2),0)</f>
        <v>50</v>
      </c>
      <c r="Q1706" s="11" t="s">
        <v>8323</v>
      </c>
      <c r="R1706" t="s">
        <v>8326</v>
      </c>
      <c r="S1706" s="14">
        <f>(((J1706/60)/60)/24)+DATE(1970,1,1)</f>
        <v>42675.057997685188</v>
      </c>
      <c r="T1706" s="14">
        <f>(((I1706/60)/60)/24)+DATE(1970,1,1)</f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>IFERROR(ROUND(E1707/L1707,2),0)</f>
        <v>113.64</v>
      </c>
      <c r="Q1707" s="11" t="s">
        <v>8327</v>
      </c>
      <c r="R1707" t="s">
        <v>8328</v>
      </c>
      <c r="S1707" s="14">
        <f>(((J1707/60)/60)/24)+DATE(1970,1,1)</f>
        <v>40758.733483796292</v>
      </c>
      <c r="T1707" s="14">
        <f>(((I1707/60)/60)/24)+DATE(1970,1,1)</f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>
        <f>IFERROR(ROUND(E1708/L1708,2),0)</f>
        <v>48.08</v>
      </c>
      <c r="Q1708" s="11" t="s">
        <v>8327</v>
      </c>
      <c r="R1708" t="s">
        <v>8328</v>
      </c>
      <c r="S1708" s="14">
        <f>(((J1708/60)/60)/24)+DATE(1970,1,1)</f>
        <v>41373.102465277778</v>
      </c>
      <c r="T1708" s="14">
        <f>(((I1708/60)/60)/24)+DATE(1970,1,1)</f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>IFERROR(ROUND(E1709/L1709,2),0)</f>
        <v>73.53</v>
      </c>
      <c r="Q1709" s="11" t="s">
        <v>8323</v>
      </c>
      <c r="R1709" t="s">
        <v>8326</v>
      </c>
      <c r="S1709" s="14">
        <f>(((J1709/60)/60)/24)+DATE(1970,1,1)</f>
        <v>42311.750324074077</v>
      </c>
      <c r="T1709" s="14">
        <f>(((I1709/60)/60)/24)+DATE(1970,1,1)</f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>IFERROR(ROUND(E1710/L1710,2),0)</f>
        <v>227.27</v>
      </c>
      <c r="Q1710" s="11" t="s">
        <v>8323</v>
      </c>
      <c r="R1710" t="s">
        <v>8326</v>
      </c>
      <c r="S1710" s="14">
        <f>(((J1710/60)/60)/24)+DATE(1970,1,1)</f>
        <v>41856.010069444441</v>
      </c>
      <c r="T1710" s="14">
        <f>(((I1710/60)/60)/24)+DATE(1970,1,1)</f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>IFERROR(ROUND(E1711/L1711,2),0)</f>
        <v>104.17</v>
      </c>
      <c r="Q1711" s="11" t="s">
        <v>8323</v>
      </c>
      <c r="R1711" t="s">
        <v>8326</v>
      </c>
      <c r="S1711" s="14">
        <f>(((J1711/60)/60)/24)+DATE(1970,1,1)</f>
        <v>42040.831678240742</v>
      </c>
      <c r="T1711" s="14">
        <f>(((I1711/60)/60)/24)+DATE(1970,1,1)</f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>
        <f>IFERROR(ROUND(E1712/L1712,2),0)</f>
        <v>100</v>
      </c>
      <c r="Q1712" s="11" t="s">
        <v>8323</v>
      </c>
      <c r="R1712" t="s">
        <v>8335</v>
      </c>
      <c r="S1712" s="14">
        <f>(((J1712/60)/60)/24)+DATE(1970,1,1)</f>
        <v>42087.792303240742</v>
      </c>
      <c r="T1712" s="14">
        <f>(((I1712/60)/60)/24)+DATE(1970,1,1)</f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>IFERROR(ROUND(E1713/L1713,2),0)</f>
        <v>1250</v>
      </c>
      <c r="Q1713" s="11" t="s">
        <v>8323</v>
      </c>
      <c r="R1713" t="s">
        <v>8326</v>
      </c>
      <c r="S1713" s="14">
        <f>(((J1713/60)/60)/24)+DATE(1970,1,1)</f>
        <v>42144.231527777782</v>
      </c>
      <c r="T1713" s="14">
        <f>(((I1713/60)/60)/24)+DATE(1970,1,1)</f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>IFERROR(ROUND(E1714/L1714,2),0)</f>
        <v>41.58</v>
      </c>
      <c r="Q1714" s="11" t="s">
        <v>8308</v>
      </c>
      <c r="R1714" t="s">
        <v>8340</v>
      </c>
      <c r="S1714" s="14">
        <f>(((J1714/60)/60)/24)+DATE(1970,1,1)</f>
        <v>41821.020601851851</v>
      </c>
      <c r="T1714" s="14">
        <f>(((I1714/60)/60)/24)+DATE(1970,1,1)</f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>IFERROR(ROUND(E1715/L1715,2),0)</f>
        <v>248.5</v>
      </c>
      <c r="Q1715" s="11" t="s">
        <v>8323</v>
      </c>
      <c r="R1715" t="s">
        <v>8326</v>
      </c>
      <c r="S1715" s="14">
        <f>(((J1715/60)/60)/24)+DATE(1970,1,1)</f>
        <v>42534.631481481483</v>
      </c>
      <c r="T1715" s="14">
        <f>(((I1715/60)/60)/24)+DATE(1970,1,1)</f>
        <v>42562.631481481483</v>
      </c>
    </row>
    <row r="1716" spans="1:20" ht="30" hidden="1" x14ac:dyDescent="0.25">
      <c r="A1716">
        <v>1570</v>
      </c>
      <c r="B1716" s="3" t="s">
        <v>1571</v>
      </c>
      <c r="C1716" s="3" t="s">
        <v>5680</v>
      </c>
      <c r="D1716" s="8">
        <v>6000</v>
      </c>
      <c r="E1716" s="6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>ROUND(E1716/D1716*100,0)</f>
        <v>41</v>
      </c>
      <c r="P1716">
        <f>IFERROR(ROUND(E1716/L1716,2),0)</f>
        <v>47.77</v>
      </c>
      <c r="Q1716" s="11" t="s">
        <v>8311</v>
      </c>
      <c r="R1716" t="s">
        <v>8349</v>
      </c>
      <c r="S1716" s="14">
        <f>(((J1716/60)/60)/24)+DATE(1970,1,1)</f>
        <v>42438.813449074078</v>
      </c>
      <c r="T1716" s="14">
        <f>(((I1716/60)/60)/24)+DATE(1970,1,1)</f>
        <v>42468.771782407406</v>
      </c>
    </row>
    <row r="1717" spans="1:20" ht="45" hidden="1" x14ac:dyDescent="0.25">
      <c r="A1717">
        <v>945</v>
      </c>
      <c r="B1717" s="3" t="s">
        <v>946</v>
      </c>
      <c r="C1717" s="3" t="s">
        <v>5055</v>
      </c>
      <c r="D1717" s="8">
        <v>100000</v>
      </c>
      <c r="E1717" s="6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>ROUND(E1717/D1717*100,0)</f>
        <v>2</v>
      </c>
      <c r="P1717">
        <f>IFERROR(ROUND(E1717/L1717,2),0)</f>
        <v>155.25</v>
      </c>
      <c r="Q1717" s="11" t="s">
        <v>8308</v>
      </c>
      <c r="R1717" t="s">
        <v>8310</v>
      </c>
      <c r="S1717" s="14">
        <f>(((J1717/60)/60)/24)+DATE(1970,1,1)</f>
        <v>42732.872986111113</v>
      </c>
      <c r="T1717" s="14">
        <f>(((I1717/60)/60)/24)+DATE(1970,1,1)</f>
        <v>42784.999305555553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>IFERROR(ROUND(E1718/L1718,2),0)</f>
        <v>79.87</v>
      </c>
      <c r="Q1718" s="11" t="s">
        <v>8323</v>
      </c>
      <c r="R1718" t="s">
        <v>8324</v>
      </c>
      <c r="S1718" s="14">
        <f>(((J1718/60)/60)/24)+DATE(1970,1,1)</f>
        <v>41876.718935185185</v>
      </c>
      <c r="T1718" s="14">
        <f>(((I1718/60)/60)/24)+DATE(1970,1,1)</f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>IFERROR(ROUND(E1719/L1719,2),0)</f>
        <v>72.59</v>
      </c>
      <c r="Q1719" s="11" t="s">
        <v>8308</v>
      </c>
      <c r="R1719" t="s">
        <v>8310</v>
      </c>
      <c r="S1719" s="14">
        <f>(((J1719/60)/60)/24)+DATE(1970,1,1)</f>
        <v>42579.634733796294</v>
      </c>
      <c r="T1719" s="14">
        <f>(((I1719/60)/60)/24)+DATE(1970,1,1)</f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>IFERROR(ROUND(E1720/L1720,2),0)</f>
        <v>32.32</v>
      </c>
      <c r="Q1720" s="11" t="s">
        <v>8327</v>
      </c>
      <c r="R1720" t="s">
        <v>8329</v>
      </c>
      <c r="S1720" s="14">
        <f>(((J1720/60)/60)/24)+DATE(1970,1,1)</f>
        <v>41127.812303240738</v>
      </c>
      <c r="T1720" s="14">
        <f>(((I1720/60)/60)/24)+DATE(1970,1,1)</f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>IFERROR(ROUND(E1721/L1721,2),0)</f>
        <v>23.8</v>
      </c>
      <c r="Q1721" s="11" t="s">
        <v>8313</v>
      </c>
      <c r="R1721" t="s">
        <v>8314</v>
      </c>
      <c r="S1721" s="14">
        <f>(((J1721/60)/60)/24)+DATE(1970,1,1)</f>
        <v>42680.47555555556</v>
      </c>
      <c r="T1721" s="14">
        <f>(((I1721/60)/60)/24)+DATE(1970,1,1)</f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>IFERROR(ROUND(E1722/L1722,2),0)</f>
        <v>143.82</v>
      </c>
      <c r="Q1722" s="11" t="s">
        <v>8327</v>
      </c>
      <c r="R1722" t="s">
        <v>8328</v>
      </c>
      <c r="S1722" s="14">
        <f>(((J1722/60)/60)/24)+DATE(1970,1,1)</f>
        <v>40304.20003472222</v>
      </c>
      <c r="T1722" s="14">
        <f>(((I1722/60)/60)/24)+DATE(1970,1,1)</f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>IFERROR(ROUND(E1723/L1723,2),0)</f>
        <v>33.67</v>
      </c>
      <c r="Q1723" s="11" t="s">
        <v>8323</v>
      </c>
      <c r="R1723" t="s">
        <v>8326</v>
      </c>
      <c r="S1723" s="14">
        <f>(((J1723/60)/60)/24)+DATE(1970,1,1)</f>
        <v>42775.51494212963</v>
      </c>
      <c r="T1723" s="14">
        <f>(((I1723/60)/60)/24)+DATE(1970,1,1)</f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>IFERROR(ROUND(E1724/L1724,2),0)</f>
        <v>48.24</v>
      </c>
      <c r="Q1724" s="11" t="s">
        <v>8327</v>
      </c>
      <c r="R1724" t="s">
        <v>8328</v>
      </c>
      <c r="S1724" s="14">
        <f>(((J1724/60)/60)/24)+DATE(1970,1,1)</f>
        <v>41037.892465277779</v>
      </c>
      <c r="T1724" s="14">
        <f>(((I1724/60)/60)/24)+DATE(1970,1,1)</f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>IFERROR(ROUND(E1725/L1725,2),0)</f>
        <v>40.85</v>
      </c>
      <c r="Q1725" s="11" t="s">
        <v>8323</v>
      </c>
      <c r="R1725" t="s">
        <v>8326</v>
      </c>
      <c r="S1725" s="14">
        <f>(((J1725/60)/60)/24)+DATE(1970,1,1)</f>
        <v>42282.768414351856</v>
      </c>
      <c r="T1725" s="14">
        <f>(((I1725/60)/60)/24)+DATE(1970,1,1)</f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>IFERROR(ROUND(E1726/L1726,2),0)</f>
        <v>141.47</v>
      </c>
      <c r="Q1726" s="11" t="s">
        <v>8327</v>
      </c>
      <c r="R1726" t="s">
        <v>8331</v>
      </c>
      <c r="S1726" s="14">
        <f>(((J1726/60)/60)/24)+DATE(1970,1,1)</f>
        <v>41774.599930555552</v>
      </c>
      <c r="T1726" s="14">
        <f>(((I1726/60)/60)/24)+DATE(1970,1,1)</f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>IFERROR(ROUND(E1727/L1727,2),0)</f>
        <v>104.57</v>
      </c>
      <c r="Q1727" s="11" t="s">
        <v>8323</v>
      </c>
      <c r="R1727" t="s">
        <v>8326</v>
      </c>
      <c r="S1727" s="14">
        <f>(((J1727/60)/60)/24)+DATE(1970,1,1)</f>
        <v>42494.683634259258</v>
      </c>
      <c r="T1727" s="14">
        <f>(((I1727/60)/60)/24)+DATE(1970,1,1)</f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>IFERROR(ROUND(E1728/L1728,2),0)</f>
        <v>44.54</v>
      </c>
      <c r="Q1728" s="11" t="s">
        <v>8323</v>
      </c>
      <c r="R1728" t="s">
        <v>8326</v>
      </c>
      <c r="S1728" s="14">
        <f>(((J1728/60)/60)/24)+DATE(1970,1,1)</f>
        <v>41842.607592592591</v>
      </c>
      <c r="T1728" s="14">
        <f>(((I1728/60)/60)/24)+DATE(1970,1,1)</f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>IFERROR(ROUND(E1729/L1729,2),0)</f>
        <v>171.43</v>
      </c>
      <c r="Q1729" s="11" t="s">
        <v>8327</v>
      </c>
      <c r="R1729" t="s">
        <v>8330</v>
      </c>
      <c r="S1729" s="14">
        <f>(((J1729/60)/60)/24)+DATE(1970,1,1)</f>
        <v>42780.942476851851</v>
      </c>
      <c r="T1729" s="14">
        <f>(((I1729/60)/60)/24)+DATE(1970,1,1)</f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>IFERROR(ROUND(E1730/L1730,2),0)</f>
        <v>171.43</v>
      </c>
      <c r="Q1730" s="11" t="s">
        <v>8323</v>
      </c>
      <c r="R1730" t="s">
        <v>8326</v>
      </c>
      <c r="S1730" s="14">
        <f>(((J1730/60)/60)/24)+DATE(1970,1,1)</f>
        <v>42661.442060185189</v>
      </c>
      <c r="T1730" s="14">
        <f>(((I1730/60)/60)/24)+DATE(1970,1,1)</f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>IFERROR(ROUND(E1731/L1731,2),0)</f>
        <v>25</v>
      </c>
      <c r="Q1731" s="11" t="s">
        <v>8327</v>
      </c>
      <c r="R1731" t="s">
        <v>8331</v>
      </c>
      <c r="S1731" s="14">
        <f>(((J1731/60)/60)/24)+DATE(1970,1,1)</f>
        <v>41080.960243055553</v>
      </c>
      <c r="T1731" s="14">
        <f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>IFERROR(ROUND(E1732/L1732,2),0)</f>
        <v>159.33000000000001</v>
      </c>
      <c r="Q1732" s="11" t="s">
        <v>8327</v>
      </c>
      <c r="R1732" t="s">
        <v>8330</v>
      </c>
      <c r="S1732" s="14">
        <f>(((J1732/60)/60)/24)+DATE(1970,1,1)</f>
        <v>42788.151238425926</v>
      </c>
      <c r="T1732" s="14">
        <f>(((I1732/60)/60)/24)+DATE(1970,1,1)</f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>IFERROR(ROUND(E1733/L1733,2),0)</f>
        <v>108.59</v>
      </c>
      <c r="Q1733" s="11" t="s">
        <v>8323</v>
      </c>
      <c r="R1733" t="s">
        <v>8326</v>
      </c>
      <c r="S1733" s="14">
        <f>(((J1733/60)/60)/24)+DATE(1970,1,1)</f>
        <v>42484.551550925928</v>
      </c>
      <c r="T1733" s="14">
        <f>(((I1733/60)/60)/24)+DATE(1970,1,1)</f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>IFERROR(ROUND(E1734/L1734,2),0)</f>
        <v>58.17</v>
      </c>
      <c r="Q1734" s="11" t="s">
        <v>8321</v>
      </c>
      <c r="R1734" t="s">
        <v>8343</v>
      </c>
      <c r="S1734" s="14">
        <f>(((J1734/60)/60)/24)+DATE(1970,1,1)</f>
        <v>41208.010196759256</v>
      </c>
      <c r="T1734" s="14">
        <f>(((I1734/60)/60)/24)+DATE(1970,1,1)</f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>IFERROR(ROUND(E1735/L1735,2),0)</f>
        <v>91.23</v>
      </c>
      <c r="Q1735" s="11" t="s">
        <v>8321</v>
      </c>
      <c r="R1735" t="s">
        <v>8343</v>
      </c>
      <c r="S1735" s="14">
        <f>(((J1735/60)/60)/24)+DATE(1970,1,1)</f>
        <v>42539.849768518514</v>
      </c>
      <c r="T1735" s="14">
        <f>(((I1735/60)/60)/24)+DATE(1970,1,1)</f>
        <v>42569.849768518514</v>
      </c>
    </row>
    <row r="1736" spans="1:20" ht="60" hidden="1" x14ac:dyDescent="0.25">
      <c r="A1736">
        <v>3010</v>
      </c>
      <c r="B1736" s="3" t="s">
        <v>3010</v>
      </c>
      <c r="C1736" s="3" t="s">
        <v>7120</v>
      </c>
      <c r="D1736" s="8">
        <v>1500</v>
      </c>
      <c r="E1736" s="6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>ROUND(E1736/D1736*100,0)</f>
        <v>158</v>
      </c>
      <c r="P1736">
        <f>IFERROR(ROUND(E1736/L1736,2),0)</f>
        <v>158</v>
      </c>
      <c r="Q1736" s="11" t="s">
        <v>8323</v>
      </c>
      <c r="R1736" t="s">
        <v>8324</v>
      </c>
      <c r="S1736" s="14">
        <f>(((J1736/60)/60)/24)+DATE(1970,1,1)</f>
        <v>41996.832395833335</v>
      </c>
      <c r="T1736" s="14">
        <f>(((I1736/60)/60)/24)+DATE(1970,1,1)</f>
        <v>42056.832395833335</v>
      </c>
    </row>
    <row r="1737" spans="1:20" ht="45" hidden="1" x14ac:dyDescent="0.25">
      <c r="A1737">
        <v>23</v>
      </c>
      <c r="B1737" s="3" t="s">
        <v>25</v>
      </c>
      <c r="C1737" s="3" t="s">
        <v>4134</v>
      </c>
      <c r="D1737" s="8">
        <v>2000</v>
      </c>
      <c r="E1737" s="6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>ROUND(E1737/D1737*100,0)</f>
        <v>119</v>
      </c>
      <c r="P1737">
        <f>IFERROR(ROUND(E1737/L1737,2),0)</f>
        <v>103.04</v>
      </c>
      <c r="Q1737" s="11" t="s">
        <v>8321</v>
      </c>
      <c r="R1737" t="s">
        <v>8332</v>
      </c>
      <c r="S1737" s="14">
        <f>(((J1737/60)/60)/24)+DATE(1970,1,1)</f>
        <v>42097.778946759259</v>
      </c>
      <c r="T1737" s="14">
        <f>(((I1737/60)/60)/24)+DATE(1970,1,1)</f>
        <v>42124.638888888891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>IFERROR(ROUND(E1738/L1738,2),0)</f>
        <v>60.67</v>
      </c>
      <c r="Q1738" s="11" t="s">
        <v>8323</v>
      </c>
      <c r="R1738" t="s">
        <v>8326</v>
      </c>
      <c r="S1738" s="14">
        <f>(((J1738/60)/60)/24)+DATE(1970,1,1)</f>
        <v>42103.016585648147</v>
      </c>
      <c r="T1738" s="14">
        <f>(((I1738/60)/60)/24)+DATE(1970,1,1)</f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>IFERROR(ROUND(E1739/L1739,2),0)</f>
        <v>39.380000000000003</v>
      </c>
      <c r="Q1739" s="11" t="s">
        <v>8321</v>
      </c>
      <c r="R1739" t="s">
        <v>8343</v>
      </c>
      <c r="S1739" s="14">
        <f>(((J1739/60)/60)/24)+DATE(1970,1,1)</f>
        <v>42485.724768518514</v>
      </c>
      <c r="T1739" s="14">
        <f>(((I1739/60)/60)/24)+DATE(1970,1,1)</f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>IFERROR(ROUND(E1740/L1740,2),0)</f>
        <v>41.42</v>
      </c>
      <c r="Q1740" s="11" t="s">
        <v>8323</v>
      </c>
      <c r="R1740" t="s">
        <v>8326</v>
      </c>
      <c r="S1740" s="14">
        <f>(((J1740/60)/60)/24)+DATE(1970,1,1)</f>
        <v>41891.665324074071</v>
      </c>
      <c r="T1740" s="14">
        <f>(((I1740/60)/60)/24)+DATE(1970,1,1)</f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>IFERROR(ROUND(E1741/L1741,2),0)</f>
        <v>73.760000000000005</v>
      </c>
      <c r="Q1741" s="11" t="s">
        <v>8327</v>
      </c>
      <c r="R1741" t="s">
        <v>8328</v>
      </c>
      <c r="S1741" s="14">
        <f>(((J1741/60)/60)/24)+DATE(1970,1,1)</f>
        <v>41887.784062500003</v>
      </c>
      <c r="T1741" s="14">
        <f>(((I1741/60)/60)/24)+DATE(1970,1,1)</f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>IFERROR(ROUND(E1742/L1742,2),0)</f>
        <v>58.95</v>
      </c>
      <c r="Q1742" s="11" t="s">
        <v>8323</v>
      </c>
      <c r="R1742" t="s">
        <v>8335</v>
      </c>
      <c r="S1742" s="14">
        <f>(((J1742/60)/60)/24)+DATE(1970,1,1)</f>
        <v>42403.971851851849</v>
      </c>
      <c r="T1742" s="14">
        <f>(((I1742/60)/60)/24)+DATE(1970,1,1)</f>
        <v>42433.971851851849</v>
      </c>
    </row>
    <row r="1743" spans="1:20" ht="60" hidden="1" x14ac:dyDescent="0.25">
      <c r="A1743">
        <v>2927</v>
      </c>
      <c r="B1743" s="3" t="s">
        <v>2927</v>
      </c>
      <c r="C1743" s="3" t="s">
        <v>7037</v>
      </c>
      <c r="D1743" s="8">
        <v>1800</v>
      </c>
      <c r="E1743" s="6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>ROUND(E1743/D1743*100,0)</f>
        <v>131</v>
      </c>
      <c r="P1743">
        <f>IFERROR(ROUND(E1743/L1743,2),0)</f>
        <v>112.14</v>
      </c>
      <c r="Q1743" s="11" t="s">
        <v>8323</v>
      </c>
      <c r="R1743" t="s">
        <v>8335</v>
      </c>
      <c r="S1743" s="14">
        <f>(((J1743/60)/60)/24)+DATE(1970,1,1)</f>
        <v>41806.669317129628</v>
      </c>
      <c r="T1743" s="14">
        <f>(((I1743/60)/60)/24)+DATE(1970,1,1)</f>
        <v>41835.208333333336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>IFERROR(ROUND(E1744/L1744,2),0)</f>
        <v>53.52</v>
      </c>
      <c r="Q1744" s="11" t="s">
        <v>8327</v>
      </c>
      <c r="R1744" t="s">
        <v>8328</v>
      </c>
      <c r="S1744" s="14">
        <f>(((J1744/60)/60)/24)+DATE(1970,1,1)</f>
        <v>41270.21497685185</v>
      </c>
      <c r="T1744" s="14">
        <f>(((I1744/60)/60)/24)+DATE(1970,1,1)</f>
        <v>41300.21497685185</v>
      </c>
    </row>
    <row r="1745" spans="1:20" ht="60" hidden="1" x14ac:dyDescent="0.25">
      <c r="A1745">
        <v>1801</v>
      </c>
      <c r="B1745" s="3" t="s">
        <v>1802</v>
      </c>
      <c r="C1745" s="3" t="s">
        <v>5911</v>
      </c>
      <c r="D1745" s="8">
        <v>17000</v>
      </c>
      <c r="E1745" s="6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>ROUND(E1745/D1745*100,0)</f>
        <v>14</v>
      </c>
      <c r="P1745">
        <f>IFERROR(ROUND(E1745/L1745,2),0)</f>
        <v>63.65</v>
      </c>
      <c r="Q1745" s="11" t="s">
        <v>8313</v>
      </c>
      <c r="R1745" t="s">
        <v>8314</v>
      </c>
      <c r="S1745" s="14">
        <f>(((J1745/60)/60)/24)+DATE(1970,1,1)</f>
        <v>42321.660509259258</v>
      </c>
      <c r="T1745" s="14">
        <f>(((I1745/60)/60)/24)+DATE(1970,1,1)</f>
        <v>42353.506944444445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>IFERROR(ROUND(E1746/L1746,2),0)</f>
        <v>58.63</v>
      </c>
      <c r="Q1746" s="11" t="s">
        <v>8327</v>
      </c>
      <c r="R1746" t="s">
        <v>8331</v>
      </c>
      <c r="S1746" s="14">
        <f>(((J1746/60)/60)/24)+DATE(1970,1,1)</f>
        <v>41005.45784722222</v>
      </c>
      <c r="T1746" s="14">
        <f>(((I1746/60)/60)/24)+DATE(1970,1,1)</f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>IFERROR(ROUND(E1747/L1747,2),0)</f>
        <v>75.48</v>
      </c>
      <c r="Q1747" s="11" t="s">
        <v>8327</v>
      </c>
      <c r="R1747" t="s">
        <v>8331</v>
      </c>
      <c r="S1747" s="14">
        <f>(((J1747/60)/60)/24)+DATE(1970,1,1)</f>
        <v>40838.043391203704</v>
      </c>
      <c r="T1747" s="14">
        <f>(((I1747/60)/60)/24)+DATE(1970,1,1)</f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>IFERROR(ROUND(E1748/L1748,2),0)</f>
        <v>61.58</v>
      </c>
      <c r="Q1748" s="11" t="s">
        <v>8327</v>
      </c>
      <c r="R1748" t="s">
        <v>8331</v>
      </c>
      <c r="S1748" s="14">
        <f>(((J1748/60)/60)/24)+DATE(1970,1,1)</f>
        <v>41205.707048611112</v>
      </c>
      <c r="T1748" s="14">
        <f>(((I1748/60)/60)/24)+DATE(1970,1,1)</f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>IFERROR(ROUND(E1749/L1749,2),0)</f>
        <v>83.43</v>
      </c>
      <c r="Q1749" s="11" t="s">
        <v>8313</v>
      </c>
      <c r="R1749" t="s">
        <v>8353</v>
      </c>
      <c r="S1749" s="14">
        <f>(((J1749/60)/60)/24)+DATE(1970,1,1)</f>
        <v>42034.639768518522</v>
      </c>
      <c r="T1749" s="14">
        <f>(((I1749/60)/60)/24)+DATE(1970,1,1)</f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>IFERROR(ROUND(E1750/L1750,2),0)</f>
        <v>41.7</v>
      </c>
      <c r="Q1750" s="11" t="s">
        <v>8323</v>
      </c>
      <c r="R1750" t="s">
        <v>8335</v>
      </c>
      <c r="S1750" s="14">
        <f>(((J1750/60)/60)/24)+DATE(1970,1,1)</f>
        <v>42050.019641203704</v>
      </c>
      <c r="T1750" s="14">
        <f>(((I1750/60)/60)/24)+DATE(1970,1,1)</f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>IFERROR(ROUND(E1751/L1751,2),0)</f>
        <v>38.880000000000003</v>
      </c>
      <c r="Q1751" s="11" t="s">
        <v>8327</v>
      </c>
      <c r="R1751" t="s">
        <v>8341</v>
      </c>
      <c r="S1751" s="14">
        <f>(((J1751/60)/60)/24)+DATE(1970,1,1)</f>
        <v>41113.199155092596</v>
      </c>
      <c r="T1751" s="14">
        <f>(((I1751/60)/60)/24)+DATE(1970,1,1)</f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>IFERROR(ROUND(E1752/L1752,2),0)</f>
        <v>34.79</v>
      </c>
      <c r="Q1752" s="11" t="s">
        <v>8323</v>
      </c>
      <c r="R1752" t="s">
        <v>8326</v>
      </c>
      <c r="S1752" s="14">
        <f>(((J1752/60)/60)/24)+DATE(1970,1,1)</f>
        <v>41550.867673611108</v>
      </c>
      <c r="T1752" s="14">
        <f>(((I1752/60)/60)/24)+DATE(1970,1,1)</f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>IFERROR(ROUND(E1753/L1753,2),0)</f>
        <v>116.25</v>
      </c>
      <c r="Q1753" s="11" t="s">
        <v>8321</v>
      </c>
      <c r="R1753" t="s">
        <v>8343</v>
      </c>
      <c r="S1753" s="14">
        <f>(((J1753/60)/60)/24)+DATE(1970,1,1)</f>
        <v>41075.583379629628</v>
      </c>
      <c r="T1753" s="14">
        <f>(((I1753/60)/60)/24)+DATE(1970,1,1)</f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>IFERROR(ROUND(E1754/L1754,2),0)</f>
        <v>31</v>
      </c>
      <c r="Q1754" s="11" t="s">
        <v>8327</v>
      </c>
      <c r="R1754" t="s">
        <v>8328</v>
      </c>
      <c r="S1754" s="14">
        <f>(((J1754/60)/60)/24)+DATE(1970,1,1)</f>
        <v>41341.111400462964</v>
      </c>
      <c r="T1754" s="14">
        <f>(((I1754/60)/60)/24)+DATE(1970,1,1)</f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>IFERROR(ROUND(E1755/L1755,2),0)</f>
        <v>80.03</v>
      </c>
      <c r="Q1755" s="11" t="s">
        <v>8323</v>
      </c>
      <c r="R1755" t="s">
        <v>8326</v>
      </c>
      <c r="S1755" s="14">
        <f>(((J1755/60)/60)/24)+DATE(1970,1,1)</f>
        <v>42382.244409722218</v>
      </c>
      <c r="T1755" s="14">
        <f>(((I1755/60)/60)/24)+DATE(1970,1,1)</f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>IFERROR(ROUND(E1756/L1756,2),0)</f>
        <v>20.34</v>
      </c>
      <c r="Q1756" s="11" t="s">
        <v>8308</v>
      </c>
      <c r="R1756" t="s">
        <v>8310</v>
      </c>
      <c r="S1756" s="14">
        <f>(((J1756/60)/60)/24)+DATE(1970,1,1)</f>
        <v>42388.523020833338</v>
      </c>
      <c r="T1756" s="14">
        <f>(((I1756/60)/60)/24)+DATE(1970,1,1)</f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>IFERROR(ROUND(E1757/L1757,2),0)</f>
        <v>36.11</v>
      </c>
      <c r="Q1757" s="11" t="s">
        <v>8327</v>
      </c>
      <c r="R1757" t="s">
        <v>8328</v>
      </c>
      <c r="S1757" s="14">
        <f>(((J1757/60)/60)/24)+DATE(1970,1,1)</f>
        <v>41590.255868055552</v>
      </c>
      <c r="T1757" s="14">
        <f>(((I1757/60)/60)/24)+DATE(1970,1,1)</f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>IFERROR(ROUND(E1758/L1758,2),0)</f>
        <v>51.22</v>
      </c>
      <c r="Q1758" s="11" t="s">
        <v>8323</v>
      </c>
      <c r="R1758" t="s">
        <v>8326</v>
      </c>
      <c r="S1758" s="14">
        <f>(((J1758/60)/60)/24)+DATE(1970,1,1)</f>
        <v>41960.119085648148</v>
      </c>
      <c r="T1758" s="14">
        <f>(((I1758/60)/60)/24)+DATE(1970,1,1)</f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>IFERROR(ROUND(E1759/L1759,2),0)</f>
        <v>79.31</v>
      </c>
      <c r="Q1759" s="11" t="s">
        <v>8323</v>
      </c>
      <c r="R1759" t="s">
        <v>8326</v>
      </c>
      <c r="S1759" s="14">
        <f>(((J1759/60)/60)/24)+DATE(1970,1,1)</f>
        <v>40923.729953703703</v>
      </c>
      <c r="T1759" s="14">
        <f>(((I1759/60)/60)/24)+DATE(1970,1,1)</f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>IFERROR(ROUND(E1760/L1760,2),0)</f>
        <v>383.33</v>
      </c>
      <c r="Q1760" s="11" t="s">
        <v>8323</v>
      </c>
      <c r="R1760" t="s">
        <v>8326</v>
      </c>
      <c r="S1760" s="14">
        <f>(((J1760/60)/60)/24)+DATE(1970,1,1)</f>
        <v>42697.010520833333</v>
      </c>
      <c r="T1760" s="14">
        <f>(((I1760/60)/60)/24)+DATE(1970,1,1)</f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>IFERROR(ROUND(E1761/L1761,2),0)</f>
        <v>11.67</v>
      </c>
      <c r="Q1761" s="11" t="s">
        <v>8316</v>
      </c>
      <c r="R1761" t="s">
        <v>8317</v>
      </c>
      <c r="S1761" s="14">
        <f>(((J1761/60)/60)/24)+DATE(1970,1,1)</f>
        <v>42752.647777777776</v>
      </c>
      <c r="T1761" s="14">
        <f>(((I1761/60)/60)/24)+DATE(1970,1,1)</f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>IFERROR(ROUND(E1762/L1762,2),0)</f>
        <v>31.05</v>
      </c>
      <c r="Q1762" s="11" t="s">
        <v>8327</v>
      </c>
      <c r="R1762" t="s">
        <v>8329</v>
      </c>
      <c r="S1762" s="14">
        <f>(((J1762/60)/60)/24)+DATE(1970,1,1)</f>
        <v>42111.646724537044</v>
      </c>
      <c r="T1762" s="14">
        <f>(((I1762/60)/60)/24)+DATE(1970,1,1)</f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>IFERROR(ROUND(E1763/L1763,2),0)</f>
        <v>164</v>
      </c>
      <c r="Q1763" s="11" t="s">
        <v>8308</v>
      </c>
      <c r="R1763" t="s">
        <v>8310</v>
      </c>
      <c r="S1763" s="14">
        <f>(((J1763/60)/60)/24)+DATE(1970,1,1)</f>
        <v>42721.220520833333</v>
      </c>
      <c r="T1763" s="14">
        <f>(((I1763/60)/60)/24)+DATE(1970,1,1)</f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>IFERROR(ROUND(E1764/L1764,2),0)</f>
        <v>65.459999999999994</v>
      </c>
      <c r="Q1764" s="11" t="s">
        <v>8311</v>
      </c>
      <c r="R1764" t="s">
        <v>8349</v>
      </c>
      <c r="S1764" s="14">
        <f>(((J1764/60)/60)/24)+DATE(1970,1,1)</f>
        <v>41799.524259259262</v>
      </c>
      <c r="T1764" s="14">
        <f>(((I1764/60)/60)/24)+DATE(1970,1,1)</f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>IFERROR(ROUND(E1765/L1765,2),0)</f>
        <v>57.25</v>
      </c>
      <c r="Q1765" s="11" t="s">
        <v>8323</v>
      </c>
      <c r="R1765" t="s">
        <v>8326</v>
      </c>
      <c r="S1765" s="14">
        <f>(((J1765/60)/60)/24)+DATE(1970,1,1)</f>
        <v>41786.959745370368</v>
      </c>
      <c r="T1765" s="14">
        <f>(((I1765/60)/60)/24)+DATE(1970,1,1)</f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>IFERROR(ROUND(E1766/L1766,2),0)</f>
        <v>87.96</v>
      </c>
      <c r="Q1766" s="11" t="s">
        <v>8323</v>
      </c>
      <c r="R1766" t="s">
        <v>8326</v>
      </c>
      <c r="S1766" s="14">
        <f>(((J1766/60)/60)/24)+DATE(1970,1,1)</f>
        <v>41976.331979166673</v>
      </c>
      <c r="T1766" s="14">
        <f>(((I1766/60)/60)/24)+DATE(1970,1,1)</f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>IFERROR(ROUND(E1767/L1767,2),0)</f>
        <v>58.62</v>
      </c>
      <c r="Q1767" s="11" t="s">
        <v>8313</v>
      </c>
      <c r="R1767" t="s">
        <v>8314</v>
      </c>
      <c r="S1767" s="14">
        <f>(((J1767/60)/60)/24)+DATE(1970,1,1)</f>
        <v>41824.658379629633</v>
      </c>
      <c r="T1767" s="14">
        <f>(((I1767/60)/60)/24)+DATE(1970,1,1)</f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>IFERROR(ROUND(E1768/L1768,2),0)</f>
        <v>40.75</v>
      </c>
      <c r="Q1768" s="11" t="s">
        <v>8327</v>
      </c>
      <c r="R1768" t="s">
        <v>8331</v>
      </c>
      <c r="S1768" s="14">
        <f>(((J1768/60)/60)/24)+DATE(1970,1,1)</f>
        <v>41863.433495370373</v>
      </c>
      <c r="T1768" s="14">
        <f>(((I1768/60)/60)/24)+DATE(1970,1,1)</f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>IFERROR(ROUND(E1769/L1769,2),0)</f>
        <v>36.770000000000003</v>
      </c>
      <c r="Q1769" s="11" t="s">
        <v>8308</v>
      </c>
      <c r="R1769" t="s">
        <v>8315</v>
      </c>
      <c r="S1769" s="14">
        <f>(((J1769/60)/60)/24)+DATE(1970,1,1)</f>
        <v>42692.256550925929</v>
      </c>
      <c r="T1769" s="14">
        <f>(((I1769/60)/60)/24)+DATE(1970,1,1)</f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>IFERROR(ROUND(E1770/L1770,2),0)</f>
        <v>35.47</v>
      </c>
      <c r="Q1770" s="11" t="s">
        <v>8321</v>
      </c>
      <c r="R1770" t="s">
        <v>8343</v>
      </c>
      <c r="S1770" s="14">
        <f>(((J1770/60)/60)/24)+DATE(1970,1,1)</f>
        <v>41612.912187499998</v>
      </c>
      <c r="T1770" s="14">
        <f>(((I1770/60)/60)/24)+DATE(1970,1,1)</f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>IFERROR(ROUND(E1771/L1771,2),0)</f>
        <v>51.48</v>
      </c>
      <c r="Q1771" s="11" t="s">
        <v>8327</v>
      </c>
      <c r="R1771" t="s">
        <v>8328</v>
      </c>
      <c r="S1771" s="14">
        <f>(((J1771/60)/60)/24)+DATE(1970,1,1)</f>
        <v>40892.149467592593</v>
      </c>
      <c r="T1771" s="14">
        <f>(((I1771/60)/60)/24)+DATE(1970,1,1)</f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>IFERROR(ROUND(E1772/L1772,2),0)</f>
        <v>39.6</v>
      </c>
      <c r="Q1772" s="11" t="s">
        <v>8323</v>
      </c>
      <c r="R1772" t="s">
        <v>8326</v>
      </c>
      <c r="S1772" s="14">
        <f>(((J1772/60)/60)/24)+DATE(1970,1,1)</f>
        <v>42053.916921296302</v>
      </c>
      <c r="T1772" s="14">
        <f>(((I1772/60)/60)/24)+DATE(1970,1,1)</f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>IFERROR(ROUND(E1773/L1773,2),0)</f>
        <v>80.319999999999993</v>
      </c>
      <c r="Q1773" s="11" t="s">
        <v>8308</v>
      </c>
      <c r="R1773" t="s">
        <v>8310</v>
      </c>
      <c r="S1773" s="14">
        <f>(((J1773/60)/60)/24)+DATE(1970,1,1)</f>
        <v>42734.787986111114</v>
      </c>
      <c r="T1773" s="14">
        <f>(((I1773/60)/60)/24)+DATE(1970,1,1)</f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>IFERROR(ROUND(E1774/L1774,2),0)</f>
        <v>31.62</v>
      </c>
      <c r="Q1774" s="11" t="s">
        <v>8323</v>
      </c>
      <c r="R1774" t="s">
        <v>8326</v>
      </c>
      <c r="S1774" s="14">
        <f>(((J1774/60)/60)/24)+DATE(1970,1,1)</f>
        <v>41789.080370370371</v>
      </c>
      <c r="T1774" s="14">
        <f>(((I1774/60)/60)/24)+DATE(1970,1,1)</f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>IFERROR(ROUND(E1775/L1775,2),0)</f>
        <v>69.72</v>
      </c>
      <c r="Q1775" s="11" t="s">
        <v>8321</v>
      </c>
      <c r="R1775" t="s">
        <v>8343</v>
      </c>
      <c r="S1775" s="14">
        <f>(((J1775/60)/60)/24)+DATE(1970,1,1)</f>
        <v>40997.271493055552</v>
      </c>
      <c r="T1775" s="14">
        <f>(((I1775/60)/60)/24)+DATE(1970,1,1)</f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>IFERROR(ROUND(E1776/L1776,2),0)</f>
        <v>43.73</v>
      </c>
      <c r="Q1776" s="11" t="s">
        <v>8327</v>
      </c>
      <c r="R1776" t="s">
        <v>8331</v>
      </c>
      <c r="S1776" s="14">
        <f>(((J1776/60)/60)/24)+DATE(1970,1,1)</f>
        <v>40695.795370370368</v>
      </c>
      <c r="T1776" s="14">
        <f>(((I1776/60)/60)/24)+DATE(1970,1,1)</f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>IFERROR(ROUND(E1777/L1777,2),0)</f>
        <v>185.83</v>
      </c>
      <c r="Q1777" s="11" t="s">
        <v>8321</v>
      </c>
      <c r="R1777" t="s">
        <v>8325</v>
      </c>
      <c r="S1777" s="14">
        <f>(((J1777/60)/60)/24)+DATE(1970,1,1)</f>
        <v>42236.159918981488</v>
      </c>
      <c r="T1777" s="14">
        <f>(((I1777/60)/60)/24)+DATE(1970,1,1)</f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>IFERROR(ROUND(E1778/L1778,2),0)</f>
        <v>63.49</v>
      </c>
      <c r="Q1778" s="11" t="s">
        <v>8327</v>
      </c>
      <c r="R1778" t="s">
        <v>8331</v>
      </c>
      <c r="S1778" s="14">
        <f>(((J1778/60)/60)/24)+DATE(1970,1,1)</f>
        <v>40987.773715277777</v>
      </c>
      <c r="T1778" s="14">
        <f>(((I1778/60)/60)/24)+DATE(1970,1,1)</f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>IFERROR(ROUND(E1779/L1779,2),0)</f>
        <v>51.67</v>
      </c>
      <c r="Q1779" s="11" t="s">
        <v>8327</v>
      </c>
      <c r="R1779" t="s">
        <v>8328</v>
      </c>
      <c r="S1779" s="14">
        <f>(((J1779/60)/60)/24)+DATE(1970,1,1)</f>
        <v>42248.90042824074</v>
      </c>
      <c r="T1779" s="14">
        <f>(((I1779/60)/60)/24)+DATE(1970,1,1)</f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>IFERROR(ROUND(E1780/L1780,2),0)</f>
        <v>110.75</v>
      </c>
      <c r="Q1780" s="11" t="s">
        <v>8323</v>
      </c>
      <c r="R1780" t="s">
        <v>8326</v>
      </c>
      <c r="S1780" s="14">
        <f>(((J1780/60)/60)/24)+DATE(1970,1,1)</f>
        <v>42499.629849537043</v>
      </c>
      <c r="T1780" s="14">
        <f>(((I1780/60)/60)/24)+DATE(1970,1,1)</f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>IFERROR(ROUND(E1781/L1781,2),0)</f>
        <v>147.33000000000001</v>
      </c>
      <c r="Q1781" s="11" t="s">
        <v>8323</v>
      </c>
      <c r="R1781" t="s">
        <v>8326</v>
      </c>
      <c r="S1781" s="14">
        <f>(((J1781/60)/60)/24)+DATE(1970,1,1)</f>
        <v>42489.619525462964</v>
      </c>
      <c r="T1781" s="14">
        <f>(((I1781/60)/60)/24)+DATE(1970,1,1)</f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>IFERROR(ROUND(E1782/L1782,2),0)</f>
        <v>110.5</v>
      </c>
      <c r="Q1782" s="11" t="s">
        <v>8323</v>
      </c>
      <c r="R1782" t="s">
        <v>8326</v>
      </c>
      <c r="S1782" s="14">
        <f>(((J1782/60)/60)/24)+DATE(1970,1,1)</f>
        <v>41808.649583333332</v>
      </c>
      <c r="T1782" s="14">
        <f>(((I1782/60)/60)/24)+DATE(1970,1,1)</f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>IFERROR(ROUND(E1783/L1783,2),0)</f>
        <v>26.55</v>
      </c>
      <c r="Q1783" s="11" t="s">
        <v>8327</v>
      </c>
      <c r="R1783" t="s">
        <v>8338</v>
      </c>
      <c r="S1783" s="14">
        <f>(((J1783/60)/60)/24)+DATE(1970,1,1)</f>
        <v>41833.450266203705</v>
      </c>
      <c r="T1783" s="14">
        <f>(((I1783/60)/60)/24)+DATE(1970,1,1)</f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>IFERROR(ROUND(E1784/L1784,2),0)</f>
        <v>73.400000000000006</v>
      </c>
      <c r="Q1784" s="11" t="s">
        <v>8323</v>
      </c>
      <c r="R1784" t="s">
        <v>8326</v>
      </c>
      <c r="S1784" s="14">
        <f>(((J1784/60)/60)/24)+DATE(1970,1,1)</f>
        <v>41786.761354166665</v>
      </c>
      <c r="T1784" s="14">
        <f>(((I1784/60)/60)/24)+DATE(1970,1,1)</f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>IFERROR(ROUND(E1785/L1785,2),0)</f>
        <v>220</v>
      </c>
      <c r="Q1785" s="11" t="s">
        <v>8321</v>
      </c>
      <c r="R1785" t="s">
        <v>8325</v>
      </c>
      <c r="S1785" s="14">
        <f>(((J1785/60)/60)/24)+DATE(1970,1,1)</f>
        <v>42570.91133101852</v>
      </c>
      <c r="T1785" s="14">
        <f>(((I1785/60)/60)/24)+DATE(1970,1,1)</f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>IFERROR(ROUND(E1786/L1786,2),0)</f>
        <v>30.96</v>
      </c>
      <c r="Q1786" s="11" t="s">
        <v>8311</v>
      </c>
      <c r="R1786" t="s">
        <v>8312</v>
      </c>
      <c r="S1786" s="14">
        <f>(((J1786/60)/60)/24)+DATE(1970,1,1)</f>
        <v>41754.745243055557</v>
      </c>
      <c r="T1786" s="14">
        <f>(((I1786/60)/60)/24)+DATE(1970,1,1)</f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>IFERROR(ROUND(E1787/L1787,2),0)</f>
        <v>137.25</v>
      </c>
      <c r="Q1787" s="11" t="s">
        <v>8327</v>
      </c>
      <c r="R1787" t="s">
        <v>8330</v>
      </c>
      <c r="S1787" s="14">
        <f>(((J1787/60)/60)/24)+DATE(1970,1,1)</f>
        <v>41788.919722222221</v>
      </c>
      <c r="T1787" s="14">
        <f>(((I1787/60)/60)/24)+DATE(1970,1,1)</f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>IFERROR(ROUND(E1788/L1788,2),0)</f>
        <v>46.7</v>
      </c>
      <c r="Q1788" s="11" t="s">
        <v>8321</v>
      </c>
      <c r="R1788" t="s">
        <v>8343</v>
      </c>
      <c r="S1788" s="14">
        <f>(((J1788/60)/60)/24)+DATE(1970,1,1)</f>
        <v>40570.025810185187</v>
      </c>
      <c r="T1788" s="14">
        <f>(((I1788/60)/60)/24)+DATE(1970,1,1)</f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>IFERROR(ROUND(E1789/L1789,2),0)</f>
        <v>52.21</v>
      </c>
      <c r="Q1789" s="11" t="s">
        <v>8323</v>
      </c>
      <c r="R1789" t="s">
        <v>8326</v>
      </c>
      <c r="S1789" s="14">
        <f>(((J1789/60)/60)/24)+DATE(1970,1,1)</f>
        <v>42380.581180555557</v>
      </c>
      <c r="T1789" s="14">
        <f>(((I1789/60)/60)/24)+DATE(1970,1,1)</f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>IFERROR(ROUND(E1790/L1790,2),0)</f>
        <v>43.82</v>
      </c>
      <c r="Q1790" s="11" t="s">
        <v>8327</v>
      </c>
      <c r="R1790" t="s">
        <v>8329</v>
      </c>
      <c r="S1790" s="14">
        <f>(((J1790/60)/60)/24)+DATE(1970,1,1)</f>
        <v>42241.85974537037</v>
      </c>
      <c r="T1790" s="14">
        <f>(((I1790/60)/60)/24)+DATE(1970,1,1)</f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>IFERROR(ROUND(E1791/L1791,2),0)</f>
        <v>199.18</v>
      </c>
      <c r="Q1791" s="11" t="s">
        <v>8323</v>
      </c>
      <c r="R1791" t="s">
        <v>8326</v>
      </c>
      <c r="S1791" s="14">
        <f>(((J1791/60)/60)/24)+DATE(1970,1,1)</f>
        <v>42109.751250000001</v>
      </c>
      <c r="T1791" s="14">
        <f>(((I1791/60)/60)/24)+DATE(1970,1,1)</f>
        <v>42156.165972222225</v>
      </c>
    </row>
    <row r="1792" spans="1:20" ht="60" hidden="1" x14ac:dyDescent="0.25">
      <c r="A1792">
        <v>3176</v>
      </c>
      <c r="B1792" s="3" t="s">
        <v>3176</v>
      </c>
      <c r="C1792" s="3" t="s">
        <v>7286</v>
      </c>
      <c r="D1792" s="8">
        <v>1900</v>
      </c>
      <c r="E1792" s="6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>ROUND(E1792/D1792*100,0)</f>
        <v>115</v>
      </c>
      <c r="P1792">
        <f>IFERROR(ROUND(E1792/L1792,2),0)</f>
        <v>39.67</v>
      </c>
      <c r="Q1792" s="11" t="s">
        <v>8323</v>
      </c>
      <c r="R1792" t="s">
        <v>8326</v>
      </c>
      <c r="S1792" s="14">
        <f>(((J1792/60)/60)/24)+DATE(1970,1,1)</f>
        <v>41477.930914351848</v>
      </c>
      <c r="T1792" s="14">
        <f>(((I1792/60)/60)/24)+DATE(1970,1,1)</f>
        <v>41504.625</v>
      </c>
    </row>
    <row r="1793" spans="1:20" ht="45" hidden="1" x14ac:dyDescent="0.25">
      <c r="A1793">
        <v>1798</v>
      </c>
      <c r="B1793" s="3" t="s">
        <v>1799</v>
      </c>
      <c r="C1793" s="3" t="s">
        <v>5908</v>
      </c>
      <c r="D1793" s="8">
        <v>16000</v>
      </c>
      <c r="E1793" s="6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>ROUND(E1793/D1793*100,0)</f>
        <v>14</v>
      </c>
      <c r="P1793">
        <f>IFERROR(ROUND(E1793/L1793,2),0)</f>
        <v>58.97</v>
      </c>
      <c r="Q1793" s="11" t="s">
        <v>8313</v>
      </c>
      <c r="R1793" t="s">
        <v>8314</v>
      </c>
      <c r="S1793" s="14">
        <f>(((J1793/60)/60)/24)+DATE(1970,1,1)</f>
        <v>42344.32677083333</v>
      </c>
      <c r="T1793" s="14">
        <f>(((I1793/60)/60)/24)+DATE(1970,1,1)</f>
        <v>42404.32677083333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>IFERROR(ROUND(E1794/L1794,2),0)</f>
        <v>35.74</v>
      </c>
      <c r="Q1794" s="11" t="s">
        <v>8327</v>
      </c>
      <c r="R1794" t="s">
        <v>8329</v>
      </c>
      <c r="S1794" s="14">
        <f>(((J1794/60)/60)/24)+DATE(1970,1,1)</f>
        <v>42418.231747685189</v>
      </c>
      <c r="T1794" s="14">
        <f>(((I1794/60)/60)/24)+DATE(1970,1,1)</f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>IFERROR(ROUND(E1795/L1795,2),0)</f>
        <v>63.97</v>
      </c>
      <c r="Q1795" s="11" t="s">
        <v>8313</v>
      </c>
      <c r="R1795" t="s">
        <v>8314</v>
      </c>
      <c r="S1795" s="14">
        <f>(((J1795/60)/60)/24)+DATE(1970,1,1)</f>
        <v>42710.876967592587</v>
      </c>
      <c r="T1795" s="14">
        <f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>IFERROR(ROUND(E1796/L1796,2),0)</f>
        <v>30.15</v>
      </c>
      <c r="Q1796" s="11" t="s">
        <v>8323</v>
      </c>
      <c r="R1796" t="s">
        <v>8326</v>
      </c>
      <c r="S1796" s="14">
        <f>(((J1796/60)/60)/24)+DATE(1970,1,1)</f>
        <v>41820.945613425924</v>
      </c>
      <c r="T1796" s="14">
        <f>(((I1796/60)/60)/24)+DATE(1970,1,1)</f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>IFERROR(ROUND(E1797/L1797,2),0)</f>
        <v>45.98</v>
      </c>
      <c r="Q1797" s="11" t="s">
        <v>8323</v>
      </c>
      <c r="R1797" t="s">
        <v>8326</v>
      </c>
      <c r="S1797" s="14">
        <f>(((J1797/60)/60)/24)+DATE(1970,1,1)</f>
        <v>42309.756620370375</v>
      </c>
      <c r="T1797" s="14">
        <f>(((I1797/60)/60)/24)+DATE(1970,1,1)</f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>IFERROR(ROUND(E1798/L1798,2),0)</f>
        <v>72</v>
      </c>
      <c r="Q1798" s="11" t="s">
        <v>8323</v>
      </c>
      <c r="R1798" t="s">
        <v>8326</v>
      </c>
      <c r="S1798" s="14">
        <f>(((J1798/60)/60)/24)+DATE(1970,1,1)</f>
        <v>42479.465833333335</v>
      </c>
      <c r="T1798" s="14">
        <f>(((I1798/60)/60)/24)+DATE(1970,1,1)</f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>IFERROR(ROUND(E1799/L1799,2),0)</f>
        <v>56.82</v>
      </c>
      <c r="Q1799" s="11" t="s">
        <v>8321</v>
      </c>
      <c r="R1799" t="s">
        <v>8332</v>
      </c>
      <c r="S1799" s="14">
        <f>(((J1799/60)/60)/24)+DATE(1970,1,1)</f>
        <v>42033.516898148147</v>
      </c>
      <c r="T1799" s="14">
        <f>(((I1799/60)/60)/24)+DATE(1970,1,1)</f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>IFERROR(ROUND(E1800/L1800,2),0)</f>
        <v>55.28</v>
      </c>
      <c r="Q1800" s="11" t="s">
        <v>8313</v>
      </c>
      <c r="R1800" t="s">
        <v>8314</v>
      </c>
      <c r="S1800" s="14">
        <f>(((J1800/60)/60)/24)+DATE(1970,1,1)</f>
        <v>41825.485868055555</v>
      </c>
      <c r="T1800" s="14">
        <f>(((I1800/60)/60)/24)+DATE(1970,1,1)</f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>IFERROR(ROUND(E1801/L1801,2),0)</f>
        <v>113.42</v>
      </c>
      <c r="Q1801" s="11" t="s">
        <v>8323</v>
      </c>
      <c r="R1801" t="s">
        <v>8326</v>
      </c>
      <c r="S1801" s="14">
        <f>(((J1801/60)/60)/24)+DATE(1970,1,1)</f>
        <v>42171.034861111111</v>
      </c>
      <c r="T1801" s="14">
        <f>(((I1801/60)/60)/24)+DATE(1970,1,1)</f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>IFERROR(ROUND(E1802/L1802,2),0)</f>
        <v>37.15</v>
      </c>
      <c r="Q1802" s="11" t="s">
        <v>8327</v>
      </c>
      <c r="R1802" t="s">
        <v>8328</v>
      </c>
      <c r="S1802" s="14">
        <f>(((J1802/60)/60)/24)+DATE(1970,1,1)</f>
        <v>41934.71056712963</v>
      </c>
      <c r="T1802" s="14">
        <f>(((I1802/60)/60)/24)+DATE(1970,1,1)</f>
        <v>41955.752233796295</v>
      </c>
    </row>
    <row r="1803" spans="1:20" ht="45" hidden="1" x14ac:dyDescent="0.25">
      <c r="A1803">
        <v>2792</v>
      </c>
      <c r="B1803" s="3" t="s">
        <v>2792</v>
      </c>
      <c r="C1803" s="3" t="s">
        <v>6902</v>
      </c>
      <c r="D1803" s="8">
        <v>2000</v>
      </c>
      <c r="E1803" s="6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>ROUND(E1803/D1803*100,0)</f>
        <v>108</v>
      </c>
      <c r="P1803">
        <f>IFERROR(ROUND(E1803/L1803,2),0)</f>
        <v>89.67</v>
      </c>
      <c r="Q1803" s="11" t="s">
        <v>8323</v>
      </c>
      <c r="R1803" t="s">
        <v>8326</v>
      </c>
      <c r="S1803" s="14">
        <f>(((J1803/60)/60)/24)+DATE(1970,1,1)</f>
        <v>42183.231006944443</v>
      </c>
      <c r="T1803" s="14">
        <f>(((I1803/60)/60)/24)+DATE(1970,1,1)</f>
        <v>42228.231006944443</v>
      </c>
    </row>
    <row r="1804" spans="1:20" ht="60" hidden="1" x14ac:dyDescent="0.25">
      <c r="A1804">
        <v>1096</v>
      </c>
      <c r="B1804" s="3" t="s">
        <v>1097</v>
      </c>
      <c r="C1804" s="3" t="s">
        <v>5206</v>
      </c>
      <c r="D1804" s="8">
        <v>12000</v>
      </c>
      <c r="E1804" s="6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>ROUND(E1804/D1804*100,0)</f>
        <v>18</v>
      </c>
      <c r="P1804">
        <f>IFERROR(ROUND(E1804/L1804,2),0)</f>
        <v>74.209999999999994</v>
      </c>
      <c r="Q1804" s="11" t="s">
        <v>8316</v>
      </c>
      <c r="R1804" t="s">
        <v>8334</v>
      </c>
      <c r="S1804" s="14">
        <f>(((J1804/60)/60)/24)+DATE(1970,1,1)</f>
        <v>41885.51798611111</v>
      </c>
      <c r="T1804" s="14">
        <f>(((I1804/60)/60)/24)+DATE(1970,1,1)</f>
        <v>41916.145833333336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>IFERROR(ROUND(E1805/L1805,2),0)</f>
        <v>39.82</v>
      </c>
      <c r="Q1805" s="11" t="s">
        <v>8327</v>
      </c>
      <c r="R1805" t="s">
        <v>8331</v>
      </c>
      <c r="S1805" s="14">
        <f>(((J1805/60)/60)/24)+DATE(1970,1,1)</f>
        <v>40250.242106481484</v>
      </c>
      <c r="T1805" s="14">
        <f>(((I1805/60)/60)/24)+DATE(1970,1,1)</f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>IFERROR(ROUND(E1806/L1806,2),0)</f>
        <v>61.34</v>
      </c>
      <c r="Q1806" s="11" t="s">
        <v>8327</v>
      </c>
      <c r="R1806" t="s">
        <v>8341</v>
      </c>
      <c r="S1806" s="14">
        <f>(((J1806/60)/60)/24)+DATE(1970,1,1)</f>
        <v>41026.655011574076</v>
      </c>
      <c r="T1806" s="14">
        <f>(((I1806/60)/60)/24)+DATE(1970,1,1)</f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>IFERROR(ROUND(E1807/L1807,2),0)</f>
        <v>46.63</v>
      </c>
      <c r="Q1807" s="11" t="s">
        <v>8327</v>
      </c>
      <c r="R1807" t="s">
        <v>8331</v>
      </c>
      <c r="S1807" s="14">
        <f>(((J1807/60)/60)/24)+DATE(1970,1,1)</f>
        <v>40987.697638888887</v>
      </c>
      <c r="T1807" s="14">
        <f>(((I1807/60)/60)/24)+DATE(1970,1,1)</f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>IFERROR(ROUND(E1808/L1808,2),0)</f>
        <v>107.25</v>
      </c>
      <c r="Q1808" s="11" t="s">
        <v>8323</v>
      </c>
      <c r="R1808" t="s">
        <v>8326</v>
      </c>
      <c r="S1808" s="14">
        <f>(((J1808/60)/60)/24)+DATE(1970,1,1)</f>
        <v>42284.69694444444</v>
      </c>
      <c r="T1808" s="14">
        <f>(((I1808/60)/60)/24)+DATE(1970,1,1)</f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>IFERROR(ROUND(E1809/L1809,2),0)</f>
        <v>36.97</v>
      </c>
      <c r="Q1809" s="11" t="s">
        <v>8327</v>
      </c>
      <c r="R1809" t="s">
        <v>8328</v>
      </c>
      <c r="S1809" s="14">
        <f>(((J1809/60)/60)/24)+DATE(1970,1,1)</f>
        <v>41174.154178240737</v>
      </c>
      <c r="T1809" s="14">
        <f>(((I1809/60)/60)/24)+DATE(1970,1,1)</f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>IFERROR(ROUND(E1810/L1810,2),0)</f>
        <v>44.65</v>
      </c>
      <c r="Q1810" s="11" t="s">
        <v>8327</v>
      </c>
      <c r="R1810" t="s">
        <v>8338</v>
      </c>
      <c r="S1810" s="14">
        <f>(((J1810/60)/60)/24)+DATE(1970,1,1)</f>
        <v>40974.791898148149</v>
      </c>
      <c r="T1810" s="14">
        <f>(((I1810/60)/60)/24)+DATE(1970,1,1)</f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>IFERROR(ROUND(E1811/L1811,2),0)</f>
        <v>31.97</v>
      </c>
      <c r="Q1811" s="11" t="s">
        <v>8323</v>
      </c>
      <c r="R1811" t="s">
        <v>8326</v>
      </c>
      <c r="S1811" s="14">
        <f>(((J1811/60)/60)/24)+DATE(1970,1,1)</f>
        <v>41796.422326388885</v>
      </c>
      <c r="T1811" s="14">
        <f>(((I1811/60)/60)/24)+DATE(1970,1,1)</f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>IFERROR(ROUND(E1812/L1812,2),0)</f>
        <v>125.94</v>
      </c>
      <c r="Q1812" s="11" t="s">
        <v>8308</v>
      </c>
      <c r="R1812" t="s">
        <v>8310</v>
      </c>
      <c r="S1812" s="14">
        <f>(((J1812/60)/60)/24)+DATE(1970,1,1)</f>
        <v>42416.767928240741</v>
      </c>
      <c r="T1812" s="14">
        <f>(((I1812/60)/60)/24)+DATE(1970,1,1)</f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>IFERROR(ROUND(E1813/L1813,2),0)</f>
        <v>164.62</v>
      </c>
      <c r="Q1813" s="11" t="s">
        <v>8323</v>
      </c>
      <c r="R1813" t="s">
        <v>8326</v>
      </c>
      <c r="S1813" s="14">
        <f>(((J1813/60)/60)/24)+DATE(1970,1,1)</f>
        <v>42171.317442129628</v>
      </c>
      <c r="T1813" s="14">
        <f>(((I1813/60)/60)/24)+DATE(1970,1,1)</f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>IFERROR(ROUND(E1814/L1814,2),0)</f>
        <v>164.62</v>
      </c>
      <c r="Q1814" s="11" t="s">
        <v>8323</v>
      </c>
      <c r="R1814" t="s">
        <v>8326</v>
      </c>
      <c r="S1814" s="14">
        <f>(((J1814/60)/60)/24)+DATE(1970,1,1)</f>
        <v>42411.942291666666</v>
      </c>
      <c r="T1814" s="14">
        <f>(((I1814/60)/60)/24)+DATE(1970,1,1)</f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>IFERROR(ROUND(E1815/L1815,2),0)</f>
        <v>21.76</v>
      </c>
      <c r="Q1815" s="11" t="s">
        <v>8321</v>
      </c>
      <c r="R1815" t="s">
        <v>8332</v>
      </c>
      <c r="S1815" s="14">
        <f>(((J1815/60)/60)/24)+DATE(1970,1,1)</f>
        <v>42256.391875000001</v>
      </c>
      <c r="T1815" s="14">
        <f>(((I1815/60)/60)/24)+DATE(1970,1,1)</f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>IFERROR(ROUND(E1816/L1816,2),0)</f>
        <v>48.45</v>
      </c>
      <c r="Q1816" s="11" t="s">
        <v>8327</v>
      </c>
      <c r="R1816" t="s">
        <v>8328</v>
      </c>
      <c r="S1816" s="14">
        <f>(((J1816/60)/60)/24)+DATE(1970,1,1)</f>
        <v>41299.793356481481</v>
      </c>
      <c r="T1816" s="14">
        <f>(((I1816/60)/60)/24)+DATE(1970,1,1)</f>
        <v>41344.751689814817</v>
      </c>
    </row>
    <row r="1817" spans="1:20" ht="60" hidden="1" x14ac:dyDescent="0.25">
      <c r="A1817">
        <v>2111</v>
      </c>
      <c r="B1817" s="3" t="s">
        <v>2112</v>
      </c>
      <c r="C1817" s="3" t="s">
        <v>6221</v>
      </c>
      <c r="D1817" s="8">
        <v>2000</v>
      </c>
      <c r="E1817" s="6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>ROUND(E1817/D1817*100,0)</f>
        <v>107</v>
      </c>
      <c r="P1817">
        <f>IFERROR(ROUND(E1817/L1817,2),0)</f>
        <v>54.62</v>
      </c>
      <c r="Q1817" s="11" t="s">
        <v>8327</v>
      </c>
      <c r="R1817" t="s">
        <v>8328</v>
      </c>
      <c r="S1817" s="14">
        <f>(((J1817/60)/60)/24)+DATE(1970,1,1)</f>
        <v>40703.197048611109</v>
      </c>
      <c r="T1817" s="14">
        <f>(((I1817/60)/60)/24)+DATE(1970,1,1)</f>
        <v>40770.041666666664</v>
      </c>
    </row>
    <row r="1818" spans="1:20" ht="45" hidden="1" x14ac:dyDescent="0.25">
      <c r="A1818">
        <v>207</v>
      </c>
      <c r="B1818" s="3" t="s">
        <v>209</v>
      </c>
      <c r="C1818" s="3" t="s">
        <v>4317</v>
      </c>
      <c r="D1818" s="8">
        <v>14000</v>
      </c>
      <c r="E1818" s="6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>ROUND(E1818/D1818*100,0)</f>
        <v>15</v>
      </c>
      <c r="P1818">
        <f>IFERROR(ROUND(E1818/L1818,2),0)</f>
        <v>163.85</v>
      </c>
      <c r="Q1818" s="11" t="s">
        <v>8321</v>
      </c>
      <c r="R1818" t="s">
        <v>8325</v>
      </c>
      <c r="S1818" s="14">
        <f>(((J1818/60)/60)/24)+DATE(1970,1,1)</f>
        <v>41978.197199074071</v>
      </c>
      <c r="T1818" s="14">
        <f>(((I1818/60)/60)/24)+DATE(1970,1,1)</f>
        <v>42008.197199074071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>IFERROR(ROUND(E1819/L1819,2),0)</f>
        <v>49.51</v>
      </c>
      <c r="Q1819" s="11" t="s">
        <v>8323</v>
      </c>
      <c r="R1819" t="s">
        <v>8326</v>
      </c>
      <c r="S1819" s="14">
        <f>(((J1819/60)/60)/24)+DATE(1970,1,1)</f>
        <v>42265.817002314812</v>
      </c>
      <c r="T1819" s="14">
        <f>(((I1819/60)/60)/24)+DATE(1970,1,1)</f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>IFERROR(ROUND(E1820/L1820,2),0)</f>
        <v>51.85</v>
      </c>
      <c r="Q1820" s="11" t="s">
        <v>8323</v>
      </c>
      <c r="R1820" t="s">
        <v>8326</v>
      </c>
      <c r="S1820" s="14">
        <f>(((J1820/60)/60)/24)+DATE(1970,1,1)</f>
        <v>42758.559629629628</v>
      </c>
      <c r="T1820" s="14">
        <f>(((I1820/60)/60)/24)+DATE(1970,1,1)</f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>IFERROR(ROUND(E1821/L1821,2),0)</f>
        <v>78.52</v>
      </c>
      <c r="Q1821" s="11" t="s">
        <v>8323</v>
      </c>
      <c r="R1821" t="s">
        <v>8326</v>
      </c>
      <c r="S1821" s="14">
        <f>(((J1821/60)/60)/24)+DATE(1970,1,1)</f>
        <v>42497.275706018518</v>
      </c>
      <c r="T1821" s="14">
        <f>(((I1821/60)/60)/24)+DATE(1970,1,1)</f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>IFERROR(ROUND(E1822/L1822,2),0)</f>
        <v>132.19</v>
      </c>
      <c r="Q1822" s="11" t="s">
        <v>8313</v>
      </c>
      <c r="R1822" t="s">
        <v>8355</v>
      </c>
      <c r="S1822" s="14">
        <f>(((J1822/60)/60)/24)+DATE(1970,1,1)</f>
        <v>41892.688750000001</v>
      </c>
      <c r="T1822" s="14">
        <f>(((I1822/60)/60)/24)+DATE(1970,1,1)</f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>IFERROR(ROUND(E1823/L1823,2),0)</f>
        <v>75.459999999999994</v>
      </c>
      <c r="Q1823" s="11" t="s">
        <v>8323</v>
      </c>
      <c r="R1823" t="s">
        <v>8326</v>
      </c>
      <c r="S1823" s="14">
        <f>(((J1823/60)/60)/24)+DATE(1970,1,1)</f>
        <v>42136.767175925925</v>
      </c>
      <c r="T1823" s="14">
        <f>(((I1823/60)/60)/24)+DATE(1970,1,1)</f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>IFERROR(ROUND(E1824/L1824,2),0)</f>
        <v>21.34</v>
      </c>
      <c r="Q1824" s="11" t="s">
        <v>8316</v>
      </c>
      <c r="R1824" t="s">
        <v>8334</v>
      </c>
      <c r="S1824" s="14">
        <f>(((J1824/60)/60)/24)+DATE(1970,1,1)</f>
        <v>41643.487175925926</v>
      </c>
      <c r="T1824" s="14">
        <f>(((I1824/60)/60)/24)+DATE(1970,1,1)</f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>IFERROR(ROUND(E1825/L1825,2),0)</f>
        <v>95.93</v>
      </c>
      <c r="Q1825" s="11" t="s">
        <v>8327</v>
      </c>
      <c r="R1825" t="s">
        <v>8331</v>
      </c>
      <c r="S1825" s="14">
        <f>(((J1825/60)/60)/24)+DATE(1970,1,1)</f>
        <v>41320.717465277776</v>
      </c>
      <c r="T1825" s="14">
        <f>(((I1825/60)/60)/24)+DATE(1970,1,1)</f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>IFERROR(ROUND(E1826/L1826,2),0)</f>
        <v>60.29</v>
      </c>
      <c r="Q1826" s="11" t="s">
        <v>8323</v>
      </c>
      <c r="R1826" t="s">
        <v>8326</v>
      </c>
      <c r="S1826" s="14">
        <f>(((J1826/60)/60)/24)+DATE(1970,1,1)</f>
        <v>42132.036168981482</v>
      </c>
      <c r="T1826" s="14">
        <f>(((I1826/60)/60)/24)+DATE(1970,1,1)</f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>IFERROR(ROUND(E1827/L1827,2),0)</f>
        <v>123.94</v>
      </c>
      <c r="Q1827" s="11" t="s">
        <v>8323</v>
      </c>
      <c r="R1827" t="s">
        <v>8326</v>
      </c>
      <c r="S1827" s="14">
        <f>(((J1827/60)/60)/24)+DATE(1970,1,1)</f>
        <v>42694.110185185185</v>
      </c>
      <c r="T1827" s="14">
        <f>(((I1827/60)/60)/24)+DATE(1970,1,1)</f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>IFERROR(ROUND(E1828/L1828,2),0)</f>
        <v>420.6</v>
      </c>
      <c r="Q1828" s="11" t="s">
        <v>8323</v>
      </c>
      <c r="R1828" t="s">
        <v>8324</v>
      </c>
      <c r="S1828" s="14">
        <f>(((J1828/60)/60)/24)+DATE(1970,1,1)</f>
        <v>42237.181608796294</v>
      </c>
      <c r="T1828" s="14">
        <f>(((I1828/60)/60)/24)+DATE(1970,1,1)</f>
        <v>42267.181608796294</v>
      </c>
    </row>
    <row r="1829" spans="1:20" ht="60" hidden="1" x14ac:dyDescent="0.25">
      <c r="A1829">
        <v>3814</v>
      </c>
      <c r="B1829" s="3" t="s">
        <v>3811</v>
      </c>
      <c r="C1829" s="3" t="s">
        <v>7924</v>
      </c>
      <c r="D1829" s="8">
        <v>1500</v>
      </c>
      <c r="E1829" s="6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>ROUND(E1829/D1829*100,0)</f>
        <v>140</v>
      </c>
      <c r="P1829">
        <f>IFERROR(ROUND(E1829/L1829,2),0)</f>
        <v>61.82</v>
      </c>
      <c r="Q1829" s="11" t="s">
        <v>8323</v>
      </c>
      <c r="R1829" t="s">
        <v>8326</v>
      </c>
      <c r="S1829" s="14">
        <f>(((J1829/60)/60)/24)+DATE(1970,1,1)</f>
        <v>42058.904074074075</v>
      </c>
      <c r="T1829" s="14">
        <f>(((I1829/60)/60)/24)+DATE(1970,1,1)</f>
        <v>42095.165972222225</v>
      </c>
    </row>
    <row r="1830" spans="1:20" ht="60" hidden="1" x14ac:dyDescent="0.25">
      <c r="A1830">
        <v>3161</v>
      </c>
      <c r="B1830" s="3" t="s">
        <v>3161</v>
      </c>
      <c r="C1830" s="3" t="s">
        <v>7271</v>
      </c>
      <c r="D1830" s="8">
        <v>2000</v>
      </c>
      <c r="E1830" s="6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>ROUND(E1830/D1830*100,0)</f>
        <v>105</v>
      </c>
      <c r="P1830">
        <f>IFERROR(ROUND(E1830/L1830,2),0)</f>
        <v>28.41</v>
      </c>
      <c r="Q1830" s="11" t="s">
        <v>8323</v>
      </c>
      <c r="R1830" t="s">
        <v>8326</v>
      </c>
      <c r="S1830" s="14">
        <f>(((J1830/60)/60)/24)+DATE(1970,1,1)</f>
        <v>41897.536134259259</v>
      </c>
      <c r="T1830" s="14">
        <f>(((I1830/60)/60)/24)+DATE(1970,1,1)</f>
        <v>41927.536134259259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>IFERROR(ROUND(E1831/L1831,2),0)</f>
        <v>42.02</v>
      </c>
      <c r="Q1831" s="11" t="s">
        <v>8327</v>
      </c>
      <c r="R1831" t="s">
        <v>8331</v>
      </c>
      <c r="S1831" s="14">
        <f>(((J1831/60)/60)/24)+DATE(1970,1,1)</f>
        <v>41443.83452546296</v>
      </c>
      <c r="T1831" s="14">
        <f>(((I1831/60)/60)/24)+DATE(1970,1,1)</f>
        <v>41466.83452546296</v>
      </c>
    </row>
    <row r="1832" spans="1:20" ht="60" hidden="1" x14ac:dyDescent="0.25">
      <c r="A1832">
        <v>3708</v>
      </c>
      <c r="B1832" s="3" t="s">
        <v>3705</v>
      </c>
      <c r="C1832" s="3" t="s">
        <v>7818</v>
      </c>
      <c r="D1832" s="8">
        <v>700</v>
      </c>
      <c r="E1832" s="6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>ROUND(E1832/D1832*100,0)</f>
        <v>300</v>
      </c>
      <c r="P1832">
        <f>IFERROR(ROUND(E1832/L1832,2),0)</f>
        <v>53.85</v>
      </c>
      <c r="Q1832" s="11" t="s">
        <v>8323</v>
      </c>
      <c r="R1832" t="s">
        <v>8326</v>
      </c>
      <c r="S1832" s="14">
        <f>(((J1832/60)/60)/24)+DATE(1970,1,1)</f>
        <v>41810.142199074071</v>
      </c>
      <c r="T1832" s="14">
        <f>(((I1832/60)/60)/24)+DATE(1970,1,1)</f>
        <v>41824.142199074071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8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>ROUND(E1833/D1833*100,0)</f>
        <v>105</v>
      </c>
      <c r="P1833">
        <f>IFERROR(ROUND(E1833/L1833,2),0)</f>
        <v>150</v>
      </c>
      <c r="Q1833" s="11" t="s">
        <v>8327</v>
      </c>
      <c r="R1833" t="s">
        <v>8341</v>
      </c>
      <c r="S1833" s="14">
        <f>(((J1833/60)/60)/24)+DATE(1970,1,1)</f>
        <v>40127.700370370374</v>
      </c>
      <c r="T1833" s="14">
        <f>(((I1833/60)/60)/24)+DATE(1970,1,1)</f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>IFERROR(ROUND(E1834/L1834,2),0)</f>
        <v>51.22</v>
      </c>
      <c r="Q1834" s="11" t="s">
        <v>8323</v>
      </c>
      <c r="R1834" t="s">
        <v>8326</v>
      </c>
      <c r="S1834" s="14">
        <f>(((J1834/60)/60)/24)+DATE(1970,1,1)</f>
        <v>41946.644745370373</v>
      </c>
      <c r="T1834" s="14">
        <f>(((I1834/60)/60)/24)+DATE(1970,1,1)</f>
        <v>41976.644745370373</v>
      </c>
    </row>
    <row r="1835" spans="1:20" ht="60" hidden="1" x14ac:dyDescent="0.25">
      <c r="A1835">
        <v>2645</v>
      </c>
      <c r="B1835" s="3" t="s">
        <v>2645</v>
      </c>
      <c r="C1835" s="3" t="s">
        <v>6755</v>
      </c>
      <c r="D1835" s="8">
        <v>20000</v>
      </c>
      <c r="E1835" s="6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>ROUND(E1835/D1835*100,0)</f>
        <v>11</v>
      </c>
      <c r="P1835">
        <f>IFERROR(ROUND(E1835/L1835,2),0)</f>
        <v>91.3</v>
      </c>
      <c r="Q1835" s="11" t="s">
        <v>8308</v>
      </c>
      <c r="R1835" t="s">
        <v>8315</v>
      </c>
      <c r="S1835" s="14">
        <f>(((J1835/60)/60)/24)+DATE(1970,1,1)</f>
        <v>41921.842627314814</v>
      </c>
      <c r="T1835" s="14">
        <f>(((I1835/60)/60)/24)+DATE(1970,1,1)</f>
        <v>41951.884293981479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>IFERROR(ROUND(E1836/L1836,2),0)</f>
        <v>27.94</v>
      </c>
      <c r="Q1836" s="11" t="s">
        <v>8327</v>
      </c>
      <c r="R1836" t="s">
        <v>8328</v>
      </c>
      <c r="S1836" s="14">
        <f>(((J1836/60)/60)/24)+DATE(1970,1,1)</f>
        <v>41004.802465277775</v>
      </c>
      <c r="T1836" s="14">
        <f>(((I1836/60)/60)/24)+DATE(1970,1,1)</f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>IFERROR(ROUND(E1837/L1837,2),0)</f>
        <v>55.13</v>
      </c>
      <c r="Q1837" s="11" t="s">
        <v>8323</v>
      </c>
      <c r="R1837" t="s">
        <v>8326</v>
      </c>
      <c r="S1837" s="14">
        <f>(((J1837/60)/60)/24)+DATE(1970,1,1)</f>
        <v>41997.507905092592</v>
      </c>
      <c r="T1837" s="14">
        <f>(((I1837/60)/60)/24)+DATE(1970,1,1)</f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>IFERROR(ROUND(E1838/L1838,2),0)</f>
        <v>63.42</v>
      </c>
      <c r="Q1838" s="11" t="s">
        <v>8323</v>
      </c>
      <c r="R1838" t="s">
        <v>8326</v>
      </c>
      <c r="S1838" s="14">
        <f>(((J1838/60)/60)/24)+DATE(1970,1,1)</f>
        <v>42458.680925925932</v>
      </c>
      <c r="T1838" s="14">
        <f>(((I1838/60)/60)/24)+DATE(1970,1,1)</f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>IFERROR(ROUND(E1839/L1839,2),0)</f>
        <v>39.380000000000003</v>
      </c>
      <c r="Q1839" s="11" t="s">
        <v>8323</v>
      </c>
      <c r="R1839" t="s">
        <v>8326</v>
      </c>
      <c r="S1839" s="14">
        <f>(((J1839/60)/60)/24)+DATE(1970,1,1)</f>
        <v>41990.99863425926</v>
      </c>
      <c r="T1839" s="14">
        <f>(((I1839/60)/60)/24)+DATE(1970,1,1)</f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>IFERROR(ROUND(E1840/L1840,2),0)</f>
        <v>59.6</v>
      </c>
      <c r="Q1840" s="11" t="s">
        <v>8323</v>
      </c>
      <c r="R1840" t="s">
        <v>8326</v>
      </c>
      <c r="S1840" s="14">
        <f>(((J1840/60)/60)/24)+DATE(1970,1,1)</f>
        <v>42056.65143518518</v>
      </c>
      <c r="T1840" s="14">
        <f>(((I1840/60)/60)/24)+DATE(1970,1,1)</f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>IFERROR(ROUND(E1841/L1841,2),0)</f>
        <v>63.1</v>
      </c>
      <c r="Q1841" s="11" t="s">
        <v>8311</v>
      </c>
      <c r="R1841" t="s">
        <v>8356</v>
      </c>
      <c r="S1841" s="14">
        <f>(((J1841/60)/60)/24)+DATE(1970,1,1)</f>
        <v>41686.705208333333</v>
      </c>
      <c r="T1841" s="14">
        <f>(((I1841/60)/60)/24)+DATE(1970,1,1)</f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>IFERROR(ROUND(E1842/L1842,2),0)</f>
        <v>86.67</v>
      </c>
      <c r="Q1842" s="11" t="s">
        <v>8321</v>
      </c>
      <c r="R1842" t="s">
        <v>8343</v>
      </c>
      <c r="S1842" s="14">
        <f>(((J1842/60)/60)/24)+DATE(1970,1,1)</f>
        <v>41433.01829861111</v>
      </c>
      <c r="T1842" s="14">
        <f>(((I1842/60)/60)/24)+DATE(1970,1,1)</f>
        <v>41463.01829861111</v>
      </c>
    </row>
    <row r="1843" spans="1:20" ht="45" hidden="1" x14ac:dyDescent="0.25">
      <c r="A1843">
        <v>3477</v>
      </c>
      <c r="B1843" s="3" t="s">
        <v>3476</v>
      </c>
      <c r="C1843" s="3" t="s">
        <v>7587</v>
      </c>
      <c r="D1843" s="8">
        <v>1800</v>
      </c>
      <c r="E1843" s="6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>ROUND(E1843/D1843*100,0)</f>
        <v>115</v>
      </c>
      <c r="P1843">
        <f>IFERROR(ROUND(E1843/L1843,2),0)</f>
        <v>53.23</v>
      </c>
      <c r="Q1843" s="11" t="s">
        <v>8323</v>
      </c>
      <c r="R1843" t="s">
        <v>8326</v>
      </c>
      <c r="S1843" s="14">
        <f>(((J1843/60)/60)/24)+DATE(1970,1,1)</f>
        <v>42128.736608796295</v>
      </c>
      <c r="T1843" s="14">
        <f>(((I1843/60)/60)/24)+DATE(1970,1,1)</f>
        <v>42141.125</v>
      </c>
    </row>
    <row r="1844" spans="1:20" ht="45" hidden="1" x14ac:dyDescent="0.25">
      <c r="A1844">
        <v>1244</v>
      </c>
      <c r="B1844" s="3" t="s">
        <v>1245</v>
      </c>
      <c r="C1844" s="3" t="s">
        <v>5354</v>
      </c>
      <c r="D1844" s="8">
        <v>2000</v>
      </c>
      <c r="E1844" s="6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>ROUND(E1844/D1844*100,0)</f>
        <v>104</v>
      </c>
      <c r="P1844">
        <f>IFERROR(ROUND(E1844/L1844,2),0)</f>
        <v>46.13</v>
      </c>
      <c r="Q1844" s="11" t="s">
        <v>8327</v>
      </c>
      <c r="R1844" t="s">
        <v>8331</v>
      </c>
      <c r="S1844" s="14">
        <f>(((J1844/60)/60)/24)+DATE(1970,1,1)</f>
        <v>41355.825497685182</v>
      </c>
      <c r="T1844" s="14">
        <f>(((I1844/60)/60)/24)+DATE(1970,1,1)</f>
        <v>41386.875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>IFERROR(ROUND(E1845/L1845,2),0)</f>
        <v>42.35</v>
      </c>
      <c r="Q1845" s="11" t="s">
        <v>8311</v>
      </c>
      <c r="R1845" t="s">
        <v>8333</v>
      </c>
      <c r="S1845" s="14">
        <f>(((J1845/60)/60)/24)+DATE(1970,1,1)</f>
        <v>41249.749085648145</v>
      </c>
      <c r="T1845" s="14">
        <f>(((I1845/60)/60)/24)+DATE(1970,1,1)</f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>IFERROR(ROUND(E1846/L1846,2),0)</f>
        <v>54.55</v>
      </c>
      <c r="Q1846" s="11" t="s">
        <v>8323</v>
      </c>
      <c r="R1846" t="s">
        <v>8326</v>
      </c>
      <c r="S1846" s="14">
        <f>(((J1846/60)/60)/24)+DATE(1970,1,1)</f>
        <v>42225.513888888891</v>
      </c>
      <c r="T1846" s="14">
        <f>(((I1846/60)/60)/24)+DATE(1970,1,1)</f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>IFERROR(ROUND(E1847/L1847,2),0)</f>
        <v>82.82</v>
      </c>
      <c r="Q1847" s="11" t="s">
        <v>8319</v>
      </c>
      <c r="R1847" t="s">
        <v>8345</v>
      </c>
      <c r="S1847" s="14">
        <f>(((J1847/60)/60)/24)+DATE(1970,1,1)</f>
        <v>41792.214467592588</v>
      </c>
      <c r="T1847" s="14">
        <f>(((I1847/60)/60)/24)+DATE(1970,1,1)</f>
        <v>41826.214467592588</v>
      </c>
    </row>
    <row r="1848" spans="1:20" ht="60" hidden="1" x14ac:dyDescent="0.25">
      <c r="A1848">
        <v>3195</v>
      </c>
      <c r="B1848" s="3" t="s">
        <v>3195</v>
      </c>
      <c r="C1848" s="3" t="s">
        <v>7305</v>
      </c>
      <c r="D1848" s="8">
        <v>3500</v>
      </c>
      <c r="E1848" s="6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>ROUND(E1848/D1848*100,0)</f>
        <v>59</v>
      </c>
      <c r="P1848">
        <f>IFERROR(ROUND(E1848/L1848,2),0)</f>
        <v>53.08</v>
      </c>
      <c r="Q1848" s="11" t="s">
        <v>8323</v>
      </c>
      <c r="R1848" t="s">
        <v>8335</v>
      </c>
      <c r="S1848" s="14">
        <f>(((J1848/60)/60)/24)+DATE(1970,1,1)</f>
        <v>42017.594236111108</v>
      </c>
      <c r="T1848" s="14">
        <f>(((I1848/60)/60)/24)+DATE(1970,1,1)</f>
        <v>42047.594236111108</v>
      </c>
    </row>
    <row r="1849" spans="1:20" ht="45" hidden="1" x14ac:dyDescent="0.25">
      <c r="A1849">
        <v>144</v>
      </c>
      <c r="B1849" s="3" t="s">
        <v>146</v>
      </c>
      <c r="C1849" s="3" t="s">
        <v>4254</v>
      </c>
      <c r="D1849" s="8">
        <v>7500</v>
      </c>
      <c r="E1849" s="6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>ROUND(E1849/D1849*100,0)</f>
        <v>28</v>
      </c>
      <c r="P1849">
        <f>IFERROR(ROUND(E1849/L1849,2),0)</f>
        <v>55.95</v>
      </c>
      <c r="Q1849" s="11" t="s">
        <v>8321</v>
      </c>
      <c r="R1849" t="s">
        <v>8337</v>
      </c>
      <c r="S1849" s="14">
        <f>(((J1849/60)/60)/24)+DATE(1970,1,1)</f>
        <v>42047.762407407412</v>
      </c>
      <c r="T1849" s="14">
        <f>(((I1849/60)/60)/24)+DATE(1970,1,1)</f>
        <v>42107.72074074074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>
        <f>IFERROR(ROUND(E1850/L1850,2),0)</f>
        <v>43.02</v>
      </c>
      <c r="Q1850" s="11" t="s">
        <v>8321</v>
      </c>
      <c r="R1850" t="s">
        <v>8322</v>
      </c>
      <c r="S1850" s="14">
        <f>(((J1850/60)/60)/24)+DATE(1970,1,1)</f>
        <v>41755.117581018516</v>
      </c>
      <c r="T1850" s="14">
        <f>(((I1850/60)/60)/24)+DATE(1970,1,1)</f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>
        <f>IFERROR(ROUND(E1851/L1851,2),0)</f>
        <v>50.37</v>
      </c>
      <c r="Q1851" s="11" t="s">
        <v>8327</v>
      </c>
      <c r="R1851" t="s">
        <v>8328</v>
      </c>
      <c r="S1851" s="14">
        <f>(((J1851/60)/60)/24)+DATE(1970,1,1)</f>
        <v>40793.998599537037</v>
      </c>
      <c r="T1851" s="14">
        <f>(((I1851/60)/60)/24)+DATE(1970,1,1)</f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>IFERROR(ROUND(E1852/L1852,2),0)</f>
        <v>44.85</v>
      </c>
      <c r="Q1852" s="11" t="s">
        <v>8323</v>
      </c>
      <c r="R1852" t="s">
        <v>8326</v>
      </c>
      <c r="S1852" s="14">
        <f>(((J1852/60)/60)/24)+DATE(1970,1,1)</f>
        <v>42248.640162037031</v>
      </c>
      <c r="T1852" s="14">
        <f>(((I1852/60)/60)/24)+DATE(1970,1,1)</f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>IFERROR(ROUND(E1853/L1853,2),0)</f>
        <v>68.67</v>
      </c>
      <c r="Q1853" s="11" t="s">
        <v>8323</v>
      </c>
      <c r="R1853" t="s">
        <v>8326</v>
      </c>
      <c r="S1853" s="14">
        <f>(((J1853/60)/60)/24)+DATE(1970,1,1)</f>
        <v>42121.756921296299</v>
      </c>
      <c r="T1853" s="14">
        <f>(((I1853/60)/60)/24)+DATE(1970,1,1)</f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>IFERROR(ROUND(E1854/L1854,2),0)</f>
        <v>57.22</v>
      </c>
      <c r="Q1854" s="11" t="s">
        <v>8323</v>
      </c>
      <c r="R1854" t="s">
        <v>8326</v>
      </c>
      <c r="S1854" s="14">
        <f>(((J1854/60)/60)/24)+DATE(1970,1,1)</f>
        <v>42200.625833333332</v>
      </c>
      <c r="T1854" s="14">
        <f>(((I1854/60)/60)/24)+DATE(1970,1,1)</f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>IFERROR(ROUND(E1855/L1855,2),0)</f>
        <v>44.76</v>
      </c>
      <c r="Q1855" s="11" t="s">
        <v>8323</v>
      </c>
      <c r="R1855" t="s">
        <v>8335</v>
      </c>
      <c r="S1855" s="14">
        <f>(((J1855/60)/60)/24)+DATE(1970,1,1)</f>
        <v>42372.624166666668</v>
      </c>
      <c r="T1855" s="14">
        <f>(((I1855/60)/60)/24)+DATE(1970,1,1)</f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>IFERROR(ROUND(E1856/L1856,2),0)</f>
        <v>89.42</v>
      </c>
      <c r="Q1856" s="11" t="s">
        <v>8327</v>
      </c>
      <c r="R1856" t="s">
        <v>8331</v>
      </c>
      <c r="S1856" s="14">
        <f>(((J1856/60)/60)/24)+DATE(1970,1,1)</f>
        <v>40925.599664351852</v>
      </c>
      <c r="T1856" s="14">
        <f>(((I1856/60)/60)/24)+DATE(1970,1,1)</f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>IFERROR(ROUND(E1857/L1857,2),0)</f>
        <v>70.86</v>
      </c>
      <c r="Q1857" s="11" t="s">
        <v>8323</v>
      </c>
      <c r="R1857" t="s">
        <v>8326</v>
      </c>
      <c r="S1857" s="14">
        <f>(((J1857/60)/60)/24)+DATE(1970,1,1)</f>
        <v>42195.749745370369</v>
      </c>
      <c r="T1857" s="14">
        <f>(((I1857/60)/60)/24)+DATE(1970,1,1)</f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>IFERROR(ROUND(E1858/L1858,2),0)</f>
        <v>40.29</v>
      </c>
      <c r="Q1858" s="11" t="s">
        <v>8323</v>
      </c>
      <c r="R1858" t="s">
        <v>8326</v>
      </c>
      <c r="S1858" s="14">
        <f>(((J1858/60)/60)/24)+DATE(1970,1,1)</f>
        <v>42038.720451388886</v>
      </c>
      <c r="T1858" s="14">
        <f>(((I1858/60)/60)/24)+DATE(1970,1,1)</f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>IFERROR(ROUND(E1859/L1859,2),0)</f>
        <v>45.62</v>
      </c>
      <c r="Q1859" s="11" t="s">
        <v>8327</v>
      </c>
      <c r="R1859" t="s">
        <v>8331</v>
      </c>
      <c r="S1859" s="14">
        <f>(((J1859/60)/60)/24)+DATE(1970,1,1)</f>
        <v>42614.722013888888</v>
      </c>
      <c r="T1859" s="14">
        <f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>IFERROR(ROUND(E1860/L1860,2),0)</f>
        <v>39.479999999999997</v>
      </c>
      <c r="Q1860" s="11" t="s">
        <v>8308</v>
      </c>
      <c r="R1860" t="s">
        <v>8315</v>
      </c>
      <c r="S1860" s="14">
        <f>(((J1860/60)/60)/24)+DATE(1970,1,1)</f>
        <v>42774.792071759264</v>
      </c>
      <c r="T1860" s="14">
        <f>(((I1860/60)/60)/24)+DATE(1970,1,1)</f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>IFERROR(ROUND(E1861/L1861,2),0)</f>
        <v>54</v>
      </c>
      <c r="Q1861" s="11" t="s">
        <v>8327</v>
      </c>
      <c r="R1861" t="s">
        <v>8328</v>
      </c>
      <c r="S1861" s="14">
        <f>(((J1861/60)/60)/24)+DATE(1970,1,1)</f>
        <v>41074.221562500003</v>
      </c>
      <c r="T1861" s="14">
        <f>(((I1861/60)/60)/24)+DATE(1970,1,1)</f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>IFERROR(ROUND(E1862/L1862,2),0)</f>
        <v>34.75</v>
      </c>
      <c r="Q1862" s="11" t="s">
        <v>8323</v>
      </c>
      <c r="R1862" t="s">
        <v>8326</v>
      </c>
      <c r="S1862" s="14">
        <f>(((J1862/60)/60)/24)+DATE(1970,1,1)</f>
        <v>42711.545196759253</v>
      </c>
      <c r="T1862" s="14">
        <f>(((I1862/60)/60)/24)+DATE(1970,1,1)</f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>IFERROR(ROUND(E1863/L1863,2),0)</f>
        <v>102.5</v>
      </c>
      <c r="Q1863" s="11" t="s">
        <v>8323</v>
      </c>
      <c r="R1863" t="s">
        <v>8326</v>
      </c>
      <c r="S1863" s="14">
        <f>(((J1863/60)/60)/24)+DATE(1970,1,1)</f>
        <v>42550.701886574068</v>
      </c>
      <c r="T1863" s="14">
        <f>(((I1863/60)/60)/24)+DATE(1970,1,1)</f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>IFERROR(ROUND(E1864/L1864,2),0)</f>
        <v>73.209999999999994</v>
      </c>
      <c r="Q1864" s="11" t="s">
        <v>8323</v>
      </c>
      <c r="R1864" t="s">
        <v>8326</v>
      </c>
      <c r="S1864" s="14">
        <f>(((J1864/60)/60)/24)+DATE(1970,1,1)</f>
        <v>42591.899988425925</v>
      </c>
      <c r="T1864" s="14">
        <f>(((I1864/60)/60)/24)+DATE(1970,1,1)</f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>IFERROR(ROUND(E1865/L1865,2),0)</f>
        <v>66.13</v>
      </c>
      <c r="Q1865" s="11" t="s">
        <v>8323</v>
      </c>
      <c r="R1865" t="s">
        <v>8326</v>
      </c>
      <c r="S1865" s="14">
        <f>(((J1865/60)/60)/24)+DATE(1970,1,1)</f>
        <v>42120.531226851846</v>
      </c>
      <c r="T1865" s="14">
        <f>(((I1865/60)/60)/24)+DATE(1970,1,1)</f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>IFERROR(ROUND(E1866/L1866,2),0)</f>
        <v>52.49</v>
      </c>
      <c r="Q1866" s="11" t="s">
        <v>8323</v>
      </c>
      <c r="R1866" t="s">
        <v>8326</v>
      </c>
      <c r="S1866" s="14">
        <f>(((J1866/60)/60)/24)+DATE(1970,1,1)</f>
        <v>42503.559467592597</v>
      </c>
      <c r="T1866" s="14">
        <f>(((I1866/60)/60)/24)+DATE(1970,1,1)</f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>IFERROR(ROUND(E1867/L1867,2),0)</f>
        <v>120.12</v>
      </c>
      <c r="Q1867" s="11" t="s">
        <v>8323</v>
      </c>
      <c r="R1867" t="s">
        <v>8326</v>
      </c>
      <c r="S1867" s="14">
        <f>(((J1867/60)/60)/24)+DATE(1970,1,1)</f>
        <v>42152.765717592592</v>
      </c>
      <c r="T1867" s="14">
        <f>(((I1867/60)/60)/24)+DATE(1970,1,1)</f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>IFERROR(ROUND(E1868/L1868,2),0)</f>
        <v>88.74</v>
      </c>
      <c r="Q1868" s="11" t="s">
        <v>8323</v>
      </c>
      <c r="R1868" t="s">
        <v>8326</v>
      </c>
      <c r="S1868" s="14">
        <f>(((J1868/60)/60)/24)+DATE(1970,1,1)</f>
        <v>41928.170497685183</v>
      </c>
      <c r="T1868" s="14">
        <f>(((I1868/60)/60)/24)+DATE(1970,1,1)</f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>IFERROR(ROUND(E1869/L1869,2),0)</f>
        <v>59.85</v>
      </c>
      <c r="Q1869" s="11" t="s">
        <v>8327</v>
      </c>
      <c r="R1869" t="s">
        <v>8331</v>
      </c>
      <c r="S1869" s="14">
        <f>(((J1869/60)/60)/24)+DATE(1970,1,1)</f>
        <v>41059.006805555553</v>
      </c>
      <c r="T1869" s="14">
        <f>(((I1869/60)/60)/24)+DATE(1970,1,1)</f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>IFERROR(ROUND(E1870/L1870,2),0)</f>
        <v>50.88</v>
      </c>
      <c r="Q1870" s="11" t="s">
        <v>8327</v>
      </c>
      <c r="R1870" t="s">
        <v>8331</v>
      </c>
      <c r="S1870" s="14">
        <f>(((J1870/60)/60)/24)+DATE(1970,1,1)</f>
        <v>41745.84542824074</v>
      </c>
      <c r="T1870" s="14">
        <f>(((I1870/60)/60)/24)+DATE(1970,1,1)</f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>IFERROR(ROUND(E1871/L1871,2),0)</f>
        <v>75.37</v>
      </c>
      <c r="Q1871" s="11" t="s">
        <v>8323</v>
      </c>
      <c r="R1871" t="s">
        <v>8335</v>
      </c>
      <c r="S1871" s="14">
        <f>(((J1871/60)/60)/24)+DATE(1970,1,1)</f>
        <v>42546.862233796302</v>
      </c>
      <c r="T1871" s="14">
        <f>(((I1871/60)/60)/24)+DATE(1970,1,1)</f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>IFERROR(ROUND(E1872/L1872,2),0)</f>
        <v>32.270000000000003</v>
      </c>
      <c r="Q1872" s="11" t="s">
        <v>8323</v>
      </c>
      <c r="R1872" t="s">
        <v>8326</v>
      </c>
      <c r="S1872" s="14">
        <f>(((J1872/60)/60)/24)+DATE(1970,1,1)</f>
        <v>42160.583043981482</v>
      </c>
      <c r="T1872" s="14">
        <f>(((I1872/60)/60)/24)+DATE(1970,1,1)</f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>IFERROR(ROUND(E1873/L1873,2),0)</f>
        <v>92.32</v>
      </c>
      <c r="Q1873" s="11" t="s">
        <v>8321</v>
      </c>
      <c r="R1873" t="s">
        <v>8322</v>
      </c>
      <c r="S1873" s="14">
        <f>(((J1873/60)/60)/24)+DATE(1970,1,1)</f>
        <v>40806.870949074073</v>
      </c>
      <c r="T1873" s="14">
        <f>(((I1873/60)/60)/24)+DATE(1970,1,1)</f>
        <v>40866.912615740745</v>
      </c>
    </row>
    <row r="1874" spans="1:20" ht="45" hidden="1" x14ac:dyDescent="0.25">
      <c r="A1874">
        <v>3713</v>
      </c>
      <c r="B1874" s="3" t="s">
        <v>3710</v>
      </c>
      <c r="C1874" s="3" t="s">
        <v>7823</v>
      </c>
      <c r="D1874" s="8">
        <v>2000</v>
      </c>
      <c r="E1874" s="6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>ROUND(E1874/D1874*100,0)</f>
        <v>102</v>
      </c>
      <c r="P1874">
        <f>IFERROR(ROUND(E1874/L1874,2),0)</f>
        <v>106.84</v>
      </c>
      <c r="Q1874" s="11" t="s">
        <v>8323</v>
      </c>
      <c r="R1874" t="s">
        <v>8326</v>
      </c>
      <c r="S1874" s="14">
        <f>(((J1874/60)/60)/24)+DATE(1970,1,1)</f>
        <v>42505.738032407404</v>
      </c>
      <c r="T1874" s="14">
        <f>(((I1874/60)/60)/24)+DATE(1970,1,1)</f>
        <v>42525.738032407404</v>
      </c>
    </row>
    <row r="1875" spans="1:20" ht="60" hidden="1" x14ac:dyDescent="0.25">
      <c r="A1875">
        <v>2912</v>
      </c>
      <c r="B1875" s="3" t="s">
        <v>2912</v>
      </c>
      <c r="C1875" s="3" t="s">
        <v>7022</v>
      </c>
      <c r="D1875" s="8">
        <v>14440</v>
      </c>
      <c r="E1875" s="6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>ROUND(E1875/D1875*100,0)</f>
        <v>14</v>
      </c>
      <c r="P1875">
        <f>IFERROR(ROUND(E1875/L1875,2),0)</f>
        <v>78.08</v>
      </c>
      <c r="Q1875" s="11" t="s">
        <v>8323</v>
      </c>
      <c r="R1875" t="s">
        <v>8326</v>
      </c>
      <c r="S1875" s="14">
        <f>(((J1875/60)/60)/24)+DATE(1970,1,1)</f>
        <v>42354.131643518514</v>
      </c>
      <c r="T1875" s="14">
        <f>(((I1875/60)/60)/24)+DATE(1970,1,1)</f>
        <v>42384.131643518514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>IFERROR(ROUND(E1876/L1876,2),0)</f>
        <v>184.36</v>
      </c>
      <c r="Q1876" s="11" t="s">
        <v>8308</v>
      </c>
      <c r="R1876" t="s">
        <v>8310</v>
      </c>
      <c r="S1876" s="14">
        <f>(((J1876/60)/60)/24)+DATE(1970,1,1)</f>
        <v>42604.669675925921</v>
      </c>
      <c r="T1876" s="14">
        <f>(((I1876/60)/60)/24)+DATE(1970,1,1)</f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>IFERROR(ROUND(E1877/L1877,2),0)</f>
        <v>126.69</v>
      </c>
      <c r="Q1877" s="11" t="s">
        <v>8321</v>
      </c>
      <c r="R1877" t="s">
        <v>8332</v>
      </c>
      <c r="S1877" s="14">
        <f>(((J1877/60)/60)/24)+DATE(1970,1,1)</f>
        <v>41789.21398148148</v>
      </c>
      <c r="T1877" s="14">
        <f>(((I1877/60)/60)/24)+DATE(1970,1,1)</f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>IFERROR(ROUND(E1878/L1878,2),0)</f>
        <v>72.39</v>
      </c>
      <c r="Q1878" s="11" t="s">
        <v>8323</v>
      </c>
      <c r="R1878" t="s">
        <v>8326</v>
      </c>
      <c r="S1878" s="14">
        <f>(((J1878/60)/60)/24)+DATE(1970,1,1)</f>
        <v>42037.598958333328</v>
      </c>
      <c r="T1878" s="14">
        <f>(((I1878/60)/60)/24)+DATE(1970,1,1)</f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>IFERROR(ROUND(E1879/L1879,2),0)</f>
        <v>38.94</v>
      </c>
      <c r="Q1879" s="11" t="s">
        <v>8327</v>
      </c>
      <c r="R1879" t="s">
        <v>8331</v>
      </c>
      <c r="S1879" s="14">
        <f>(((J1879/60)/60)/24)+DATE(1970,1,1)</f>
        <v>41638.342905092592</v>
      </c>
      <c r="T1879" s="14">
        <f>(((I1879/60)/60)/24)+DATE(1970,1,1)</f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>IFERROR(ROUND(E1880/L1880,2),0)</f>
        <v>53.29</v>
      </c>
      <c r="Q1880" s="11" t="s">
        <v>8327</v>
      </c>
      <c r="R1880" t="s">
        <v>8331</v>
      </c>
      <c r="S1880" s="14">
        <f>(((J1880/60)/60)/24)+DATE(1970,1,1)</f>
        <v>41817.854999999996</v>
      </c>
      <c r="T1880" s="14">
        <f>(((I1880/60)/60)/24)+DATE(1970,1,1)</f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>IFERROR(ROUND(E1881/L1881,2),0)</f>
        <v>53.29</v>
      </c>
      <c r="Q1881" s="11" t="s">
        <v>8323</v>
      </c>
      <c r="R1881" t="s">
        <v>8326</v>
      </c>
      <c r="S1881" s="14">
        <f>(((J1881/60)/60)/24)+DATE(1970,1,1)</f>
        <v>41800.526701388888</v>
      </c>
      <c r="T1881" s="14">
        <f>(((I1881/60)/60)/24)+DATE(1970,1,1)</f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>IFERROR(ROUND(E1882/L1882,2),0)</f>
        <v>63.28</v>
      </c>
      <c r="Q1882" s="11" t="s">
        <v>8323</v>
      </c>
      <c r="R1882" t="s">
        <v>8326</v>
      </c>
      <c r="S1882" s="14">
        <f>(((J1882/60)/60)/24)+DATE(1970,1,1)</f>
        <v>42155.142638888887</v>
      </c>
      <c r="T1882" s="14">
        <f>(((I1882/60)/60)/24)+DATE(1970,1,1)</f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>IFERROR(ROUND(E1883/L1883,2),0)</f>
        <v>65.16</v>
      </c>
      <c r="Q1883" s="11" t="s">
        <v>8323</v>
      </c>
      <c r="R1883" t="s">
        <v>8326</v>
      </c>
      <c r="S1883" s="14">
        <f>(((J1883/60)/60)/24)+DATE(1970,1,1)</f>
        <v>42712.23474537037</v>
      </c>
      <c r="T1883" s="14">
        <f>(((I1883/60)/60)/24)+DATE(1970,1,1)</f>
        <v>42735.707638888889</v>
      </c>
    </row>
    <row r="1884" spans="1:20" ht="30" hidden="1" x14ac:dyDescent="0.25">
      <c r="A1884">
        <v>1826</v>
      </c>
      <c r="B1884" s="3" t="s">
        <v>1827</v>
      </c>
      <c r="C1884" s="3" t="s">
        <v>5936</v>
      </c>
      <c r="D1884" s="8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>ROUND(E1884/D1884*100,0)</f>
        <v>101</v>
      </c>
      <c r="P1884">
        <f>IFERROR(ROUND(E1884/L1884,2),0)</f>
        <v>53.16</v>
      </c>
      <c r="Q1884" s="11" t="s">
        <v>8327</v>
      </c>
      <c r="R1884" t="s">
        <v>8331</v>
      </c>
      <c r="S1884" s="14">
        <f>(((J1884/60)/60)/24)+DATE(1970,1,1)</f>
        <v>41657.923807870371</v>
      </c>
      <c r="T1884" s="14">
        <f>(((I1884/60)/60)/24)+DATE(1970,1,1)</f>
        <v>41687.923807870371</v>
      </c>
    </row>
    <row r="1885" spans="1:20" ht="60" hidden="1" x14ac:dyDescent="0.25">
      <c r="A1885">
        <v>3357</v>
      </c>
      <c r="B1885" s="3" t="s">
        <v>3356</v>
      </c>
      <c r="C1885" s="3" t="s">
        <v>7467</v>
      </c>
      <c r="D1885" s="8">
        <v>2000</v>
      </c>
      <c r="E1885" s="6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>ROUND(E1885/D1885*100,0)</f>
        <v>101</v>
      </c>
      <c r="P1885">
        <f>IFERROR(ROUND(E1885/L1885,2),0)</f>
        <v>96.19</v>
      </c>
      <c r="Q1885" s="11" t="s">
        <v>8323</v>
      </c>
      <c r="R1885" t="s">
        <v>8326</v>
      </c>
      <c r="S1885" s="14">
        <f>(((J1885/60)/60)/24)+DATE(1970,1,1)</f>
        <v>41822.417939814812</v>
      </c>
      <c r="T1885" s="14">
        <f>(((I1885/60)/60)/24)+DATE(1970,1,1)</f>
        <v>41852.417939814812</v>
      </c>
    </row>
    <row r="1886" spans="1:20" ht="60" hidden="1" x14ac:dyDescent="0.25">
      <c r="A1886">
        <v>3474</v>
      </c>
      <c r="B1886" s="3" t="s">
        <v>3473</v>
      </c>
      <c r="C1886" s="3" t="s">
        <v>7584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>ROUND(E1886/D1886*100,0)</f>
        <v>101</v>
      </c>
      <c r="P1886">
        <f>IFERROR(ROUND(E1886/L1886,2),0)</f>
        <v>51.79</v>
      </c>
      <c r="Q1886" s="11" t="s">
        <v>8323</v>
      </c>
      <c r="R1886" t="s">
        <v>8326</v>
      </c>
      <c r="S1886" s="14">
        <f>(((J1886/60)/60)/24)+DATE(1970,1,1)</f>
        <v>42541.501516203702</v>
      </c>
      <c r="T1886" s="14">
        <f>(((I1886/60)/60)/24)+DATE(1970,1,1)</f>
        <v>42571.501516203702</v>
      </c>
    </row>
    <row r="1887" spans="1:20" ht="60" hidden="1" x14ac:dyDescent="0.25">
      <c r="A1887">
        <v>3618</v>
      </c>
      <c r="B1887" s="3" t="s">
        <v>3616</v>
      </c>
      <c r="C1887" s="3" t="s">
        <v>7728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>ROUND(E1887/D1887*100,0)</f>
        <v>101</v>
      </c>
      <c r="P1887">
        <f>IFERROR(ROUND(E1887/L1887,2),0)</f>
        <v>36.07</v>
      </c>
      <c r="Q1887" s="11" t="s">
        <v>8323</v>
      </c>
      <c r="R1887" t="s">
        <v>8326</v>
      </c>
      <c r="S1887" s="14">
        <f>(((J1887/60)/60)/24)+DATE(1970,1,1)</f>
        <v>42128.627893518518</v>
      </c>
      <c r="T1887" s="14">
        <f>(((I1887/60)/60)/24)+DATE(1970,1,1)</f>
        <v>42158.627893518518</v>
      </c>
    </row>
    <row r="1888" spans="1:20" ht="60" hidden="1" x14ac:dyDescent="0.25">
      <c r="A1888">
        <v>1441</v>
      </c>
      <c r="B1888" s="3" t="s">
        <v>1442</v>
      </c>
      <c r="C1888" s="3" t="s">
        <v>5551</v>
      </c>
      <c r="D1888" s="8">
        <v>180000</v>
      </c>
      <c r="E1888" s="6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>ROUND(E1888/D1888*100,0)</f>
        <v>1</v>
      </c>
      <c r="P1888">
        <f>IFERROR(ROUND(E1888/L1888,2),0)</f>
        <v>673.33</v>
      </c>
      <c r="Q1888" s="11" t="s">
        <v>8311</v>
      </c>
      <c r="R1888" t="s">
        <v>8348</v>
      </c>
      <c r="S1888" s="14">
        <f>(((J1888/60)/60)/24)+DATE(1970,1,1)</f>
        <v>42198.765844907408</v>
      </c>
      <c r="T1888" s="14">
        <f>(((I1888/60)/60)/24)+DATE(1970,1,1)</f>
        <v>42258.765844907408</v>
      </c>
    </row>
    <row r="1889" spans="1:20" ht="60" hidden="1" x14ac:dyDescent="0.25">
      <c r="A1889">
        <v>3594</v>
      </c>
      <c r="B1889" s="3" t="s">
        <v>3593</v>
      </c>
      <c r="C1889" s="3" t="s">
        <v>7704</v>
      </c>
      <c r="D1889" s="8">
        <v>1600</v>
      </c>
      <c r="E1889" s="6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>ROUND(E1889/D1889*100,0)</f>
        <v>126</v>
      </c>
      <c r="P1889">
        <f>IFERROR(ROUND(E1889/L1889,2),0)</f>
        <v>55.97</v>
      </c>
      <c r="Q1889" s="11" t="s">
        <v>8323</v>
      </c>
      <c r="R1889" t="s">
        <v>8326</v>
      </c>
      <c r="S1889" s="14">
        <f>(((J1889/60)/60)/24)+DATE(1970,1,1)</f>
        <v>42592.066921296297</v>
      </c>
      <c r="T1889" s="14">
        <f>(((I1889/60)/60)/24)+DATE(1970,1,1)</f>
        <v>42617.066921296297</v>
      </c>
    </row>
    <row r="1890" spans="1:20" ht="60" hidden="1" x14ac:dyDescent="0.25">
      <c r="A1890">
        <v>1651</v>
      </c>
      <c r="B1890" s="3" t="s">
        <v>1652</v>
      </c>
      <c r="C1890" s="3" t="s">
        <v>5761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>ROUND(E1890/D1890*100,0)</f>
        <v>101</v>
      </c>
      <c r="P1890">
        <f>IFERROR(ROUND(E1890/L1890,2),0)</f>
        <v>100.75</v>
      </c>
      <c r="Q1890" s="11" t="s">
        <v>8327</v>
      </c>
      <c r="R1890" t="s">
        <v>8338</v>
      </c>
      <c r="S1890" s="14">
        <f>(((J1890/60)/60)/24)+DATE(1970,1,1)</f>
        <v>40625.900694444441</v>
      </c>
      <c r="T1890" s="14">
        <f>(((I1890/60)/60)/24)+DATE(1970,1,1)</f>
        <v>40659.290972222225</v>
      </c>
    </row>
    <row r="1891" spans="1:20" ht="45" hidden="1" x14ac:dyDescent="0.25">
      <c r="A1891">
        <v>2119</v>
      </c>
      <c r="B1891" s="3" t="s">
        <v>2120</v>
      </c>
      <c r="C1891" s="3" t="s">
        <v>6229</v>
      </c>
      <c r="D1891" s="8">
        <v>2000</v>
      </c>
      <c r="E1891" s="6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>ROUND(E1891/D1891*100,0)</f>
        <v>101</v>
      </c>
      <c r="P1891">
        <f>IFERROR(ROUND(E1891/L1891,2),0)</f>
        <v>91.59</v>
      </c>
      <c r="Q1891" s="11" t="s">
        <v>8327</v>
      </c>
      <c r="R1891" t="s">
        <v>8328</v>
      </c>
      <c r="S1891" s="14">
        <f>(((J1891/60)/60)/24)+DATE(1970,1,1)</f>
        <v>41107.130150462966</v>
      </c>
      <c r="T1891" s="14">
        <f>(((I1891/60)/60)/24)+DATE(1970,1,1)</f>
        <v>41137.130150462966</v>
      </c>
    </row>
    <row r="1892" spans="1:20" ht="45" hidden="1" x14ac:dyDescent="0.25">
      <c r="A1892">
        <v>3520</v>
      </c>
      <c r="B1892" s="3" t="s">
        <v>3519</v>
      </c>
      <c r="C1892" s="3" t="s">
        <v>7630</v>
      </c>
      <c r="D1892" s="8">
        <v>2000</v>
      </c>
      <c r="E1892" s="6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>ROUND(E1892/D1892*100,0)</f>
        <v>101</v>
      </c>
      <c r="P1892">
        <f>IFERROR(ROUND(E1892/L1892,2),0)</f>
        <v>95.95</v>
      </c>
      <c r="Q1892" s="11" t="s">
        <v>8323</v>
      </c>
      <c r="R1892" t="s">
        <v>8326</v>
      </c>
      <c r="S1892" s="14">
        <f>(((J1892/60)/60)/24)+DATE(1970,1,1)</f>
        <v>42227.824212962965</v>
      </c>
      <c r="T1892" s="14">
        <f>(((I1892/60)/60)/24)+DATE(1970,1,1)</f>
        <v>42253.57430555555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>IFERROR(ROUND(E1893/L1893,2),0)</f>
        <v>61.06</v>
      </c>
      <c r="Q1893" s="11" t="s">
        <v>8323</v>
      </c>
      <c r="R1893" t="s">
        <v>8326</v>
      </c>
      <c r="S1893" s="14">
        <f>(((J1893/60)/60)/24)+DATE(1970,1,1)</f>
        <v>42632.348310185189</v>
      </c>
      <c r="T1893" s="14">
        <f>(((I1893/60)/60)/24)+DATE(1970,1,1)</f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>IFERROR(ROUND(E1894/L1894,2),0)</f>
        <v>26.15</v>
      </c>
      <c r="Q1894" s="11" t="s">
        <v>8327</v>
      </c>
      <c r="R1894" t="s">
        <v>8338</v>
      </c>
      <c r="S1894" s="14">
        <f>(((J1894/60)/60)/24)+DATE(1970,1,1)</f>
        <v>42553.54414351852</v>
      </c>
      <c r="T1894" s="14">
        <f>(((I1894/60)/60)/24)+DATE(1970,1,1)</f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62.81</v>
      </c>
      <c r="Q1895" s="11" t="s">
        <v>8327</v>
      </c>
      <c r="R1895" t="s">
        <v>8331</v>
      </c>
      <c r="S1895" s="14">
        <f>(((J1895/60)/60)/24)+DATE(1970,1,1)</f>
        <v>40658.189826388887</v>
      </c>
      <c r="T1895" s="14">
        <f>(((I1895/60)/60)/24)+DATE(1970,1,1)</f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>IFERROR(ROUND(E1896/L1896,2),0)</f>
        <v>60.91</v>
      </c>
      <c r="Q1896" s="11" t="s">
        <v>8323</v>
      </c>
      <c r="R1896" t="s">
        <v>8326</v>
      </c>
      <c r="S1896" s="14">
        <f>(((J1896/60)/60)/24)+DATE(1970,1,1)</f>
        <v>42191.363506944443</v>
      </c>
      <c r="T1896" s="14">
        <f>(((I1896/60)/60)/24)+DATE(1970,1,1)</f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>IFERROR(ROUND(E1897/L1897,2),0)</f>
        <v>52.82</v>
      </c>
      <c r="Q1897" s="11" t="s">
        <v>8327</v>
      </c>
      <c r="R1897" t="s">
        <v>8328</v>
      </c>
      <c r="S1897" s="14">
        <f>(((J1897/60)/60)/24)+DATE(1970,1,1)</f>
        <v>41759.670937499999</v>
      </c>
      <c r="T1897" s="14">
        <f>(((I1897/60)/60)/24)+DATE(1970,1,1)</f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>
        <f>IFERROR(ROUND(E1898/L1898,2),0)</f>
        <v>45.57</v>
      </c>
      <c r="Q1898" s="11" t="s">
        <v>8311</v>
      </c>
      <c r="R1898" t="s">
        <v>8333</v>
      </c>
      <c r="S1898" s="14">
        <f>(((J1898/60)/60)/24)+DATE(1970,1,1)</f>
        <v>41831.846828703703</v>
      </c>
      <c r="T1898" s="14">
        <f>(((I1898/60)/60)/24)+DATE(1970,1,1)</f>
        <v>41861.846828703703</v>
      </c>
    </row>
    <row r="1899" spans="1:20" ht="60" hidden="1" x14ac:dyDescent="0.25">
      <c r="A1899">
        <v>3373</v>
      </c>
      <c r="B1899" s="3" t="s">
        <v>3372</v>
      </c>
      <c r="C1899" s="3" t="s">
        <v>7483</v>
      </c>
      <c r="D1899" s="8">
        <v>2000</v>
      </c>
      <c r="E1899" s="6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>ROUND(E1899/D1899*100,0)</f>
        <v>100</v>
      </c>
      <c r="P1899">
        <f>IFERROR(ROUND(E1899/L1899,2),0)</f>
        <v>66.83</v>
      </c>
      <c r="Q1899" s="11" t="s">
        <v>8323</v>
      </c>
      <c r="R1899" t="s">
        <v>8326</v>
      </c>
      <c r="S1899" s="14">
        <f>(((J1899/60)/60)/24)+DATE(1970,1,1)</f>
        <v>42179.854629629626</v>
      </c>
      <c r="T1899" s="14">
        <f>(((I1899/60)/60)/24)+DATE(1970,1,1)</f>
        <v>42203.666666666672</v>
      </c>
    </row>
    <row r="1900" spans="1:20" ht="45" hidden="1" x14ac:dyDescent="0.25">
      <c r="A1900">
        <v>3775</v>
      </c>
      <c r="B1900" s="3" t="s">
        <v>3772</v>
      </c>
      <c r="C1900" s="3" t="s">
        <v>7885</v>
      </c>
      <c r="D1900" s="8">
        <v>2000</v>
      </c>
      <c r="E1900" s="6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>ROUND(E1900/D1900*100,0)</f>
        <v>100</v>
      </c>
      <c r="P1900">
        <f>IFERROR(ROUND(E1900/L1900,2),0)</f>
        <v>143.21</v>
      </c>
      <c r="Q1900" s="11" t="s">
        <v>8323</v>
      </c>
      <c r="R1900" t="s">
        <v>8335</v>
      </c>
      <c r="S1900" s="14">
        <f>(((J1900/60)/60)/24)+DATE(1970,1,1)</f>
        <v>42075.942627314813</v>
      </c>
      <c r="T1900" s="14">
        <f>(((I1900/60)/60)/24)+DATE(1970,1,1)</f>
        <v>42103.166666666672</v>
      </c>
    </row>
    <row r="1901" spans="1:20" ht="45" hidden="1" x14ac:dyDescent="0.25">
      <c r="A1901">
        <v>2429</v>
      </c>
      <c r="B1901" s="3" t="s">
        <v>2430</v>
      </c>
      <c r="C1901" s="3" t="s">
        <v>6539</v>
      </c>
      <c r="D1901" s="8">
        <v>140000</v>
      </c>
      <c r="E1901" s="6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>ROUND(E1901/D1901*100,0)</f>
        <v>1</v>
      </c>
      <c r="P1901">
        <f>IFERROR(ROUND(E1901/L1901,2),0)</f>
        <v>501.25</v>
      </c>
      <c r="Q1901" s="11" t="s">
        <v>8319</v>
      </c>
      <c r="R1901" t="s">
        <v>8345</v>
      </c>
      <c r="S1901" s="14">
        <f>(((J1901/60)/60)/24)+DATE(1970,1,1)</f>
        <v>42734.879236111112</v>
      </c>
      <c r="T1901" s="14">
        <f>(((I1901/60)/60)/24)+DATE(1970,1,1)</f>
        <v>42771.697222222225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>IFERROR(ROUND(E1902/L1902,2),0)</f>
        <v>80.16</v>
      </c>
      <c r="Q1902" s="11" t="s">
        <v>8321</v>
      </c>
      <c r="R1902" t="s">
        <v>8332</v>
      </c>
      <c r="S1902" s="14">
        <f>(((J1902/60)/60)/24)+DATE(1970,1,1)</f>
        <v>42200.758240740746</v>
      </c>
      <c r="T1902" s="14">
        <f>(((I1902/60)/60)/24)+DATE(1970,1,1)</f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>IFERROR(ROUND(E1903/L1903,2),0)</f>
        <v>117.88</v>
      </c>
      <c r="Q1903" s="11" t="s">
        <v>8323</v>
      </c>
      <c r="R1903" t="s">
        <v>8326</v>
      </c>
      <c r="S1903" s="14">
        <f>(((J1903/60)/60)/24)+DATE(1970,1,1)</f>
        <v>42482.43478009259</v>
      </c>
      <c r="T1903" s="14">
        <f>(((I1903/60)/60)/24)+DATE(1970,1,1)</f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>IFERROR(ROUND(E1904/L1904,2),0)</f>
        <v>38.5</v>
      </c>
      <c r="Q1904" s="11" t="s">
        <v>8323</v>
      </c>
      <c r="R1904" t="s">
        <v>8326</v>
      </c>
      <c r="S1904" s="14">
        <f>(((J1904/60)/60)/24)+DATE(1970,1,1)</f>
        <v>40884.066678240742</v>
      </c>
      <c r="T1904" s="14">
        <f>(((I1904/60)/60)/24)+DATE(1970,1,1)</f>
        <v>40926.958333333336</v>
      </c>
    </row>
    <row r="1905" spans="1:20" ht="60" hidden="1" x14ac:dyDescent="0.25">
      <c r="A1905">
        <v>3216</v>
      </c>
      <c r="B1905" s="3" t="s">
        <v>3216</v>
      </c>
      <c r="C1905" s="3" t="s">
        <v>7326</v>
      </c>
      <c r="D1905" s="8">
        <v>2000</v>
      </c>
      <c r="E1905" s="6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>ROUND(E1905/D1905*100,0)</f>
        <v>100</v>
      </c>
      <c r="P1905">
        <f>IFERROR(ROUND(E1905/L1905,2),0)</f>
        <v>57.17</v>
      </c>
      <c r="Q1905" s="11" t="s">
        <v>8323</v>
      </c>
      <c r="R1905" t="s">
        <v>8326</v>
      </c>
      <c r="S1905" s="14">
        <f>(((J1905/60)/60)/24)+DATE(1970,1,1)</f>
        <v>42165.462627314817</v>
      </c>
      <c r="T1905" s="14">
        <f>(((I1905/60)/60)/24)+DATE(1970,1,1)</f>
        <v>42196.604166666672</v>
      </c>
    </row>
    <row r="1906" spans="1:20" ht="60" hidden="1" x14ac:dyDescent="0.25">
      <c r="A1906">
        <v>883</v>
      </c>
      <c r="B1906" s="3" t="s">
        <v>884</v>
      </c>
      <c r="C1906" s="3" t="s">
        <v>4993</v>
      </c>
      <c r="D1906" s="8">
        <v>5000</v>
      </c>
      <c r="E1906" s="6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>ROUND(E1906/D1906*100,0)</f>
        <v>40</v>
      </c>
      <c r="P1906">
        <f>IFERROR(ROUND(E1906/L1906,2),0)</f>
        <v>83.38</v>
      </c>
      <c r="Q1906" s="11" t="s">
        <v>8327</v>
      </c>
      <c r="R1906" t="s">
        <v>8328</v>
      </c>
      <c r="S1906" s="14">
        <f>(((J1906/60)/60)/24)+DATE(1970,1,1)</f>
        <v>42371.935590277775</v>
      </c>
      <c r="T1906" s="14">
        <f>(((I1906/60)/60)/24)+DATE(1970,1,1)</f>
        <v>42431.935590277775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>IFERROR(ROUND(E1907/L1907,2),0)</f>
        <v>66.69</v>
      </c>
      <c r="Q1907" s="11" t="s">
        <v>8327</v>
      </c>
      <c r="R1907" t="s">
        <v>8331</v>
      </c>
      <c r="S1907" s="14">
        <f>(((J1907/60)/60)/24)+DATE(1970,1,1)</f>
        <v>40876.169664351852</v>
      </c>
      <c r="T1907" s="14">
        <f>(((I1907/60)/60)/24)+DATE(1970,1,1)</f>
        <v>40936.169664351852</v>
      </c>
    </row>
    <row r="1908" spans="1:20" ht="60" hidden="1" x14ac:dyDescent="0.25">
      <c r="A1908">
        <v>1619</v>
      </c>
      <c r="B1908" s="3" t="s">
        <v>1620</v>
      </c>
      <c r="C1908" s="3" t="s">
        <v>5729</v>
      </c>
      <c r="D1908" s="8">
        <v>1500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>ROUND(E1908/D1908*100,0)</f>
        <v>133</v>
      </c>
      <c r="P1908">
        <f>IFERROR(ROUND(E1908/L1908,2),0)</f>
        <v>86.96</v>
      </c>
      <c r="Q1908" s="11" t="s">
        <v>8327</v>
      </c>
      <c r="R1908" t="s">
        <v>8331</v>
      </c>
      <c r="S1908" s="14">
        <f>(((J1908/60)/60)/24)+DATE(1970,1,1)</f>
        <v>41876.18618055556</v>
      </c>
      <c r="T1908" s="14">
        <f>(((I1908/60)/60)/24)+DATE(1970,1,1)</f>
        <v>41897.18618055556</v>
      </c>
    </row>
    <row r="1909" spans="1:20" ht="30" x14ac:dyDescent="0.25">
      <c r="A1909">
        <v>2937</v>
      </c>
      <c r="B1909" s="3" t="s">
        <v>2937</v>
      </c>
      <c r="C1909" s="3" t="s">
        <v>7047</v>
      </c>
      <c r="D1909" s="8">
        <v>1500</v>
      </c>
      <c r="E1909" s="6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>ROUND(E1909/D1909*100,0)</f>
        <v>133</v>
      </c>
      <c r="P1909">
        <f>IFERROR(ROUND(E1909/L1909,2),0)</f>
        <v>36.36</v>
      </c>
      <c r="Q1909" s="11" t="s">
        <v>8323</v>
      </c>
      <c r="R1909" t="s">
        <v>8335</v>
      </c>
      <c r="S1909" s="14">
        <f>(((J1909/60)/60)/24)+DATE(1970,1,1)</f>
        <v>41803.457326388889</v>
      </c>
      <c r="T1909" s="14">
        <f>(((I1909/60)/60)/24)+DATE(1970,1,1)</f>
        <v>41833.457326388889</v>
      </c>
    </row>
    <row r="1910" spans="1:20" ht="60" hidden="1" x14ac:dyDescent="0.25">
      <c r="A1910">
        <v>41</v>
      </c>
      <c r="B1910" s="3" t="s">
        <v>43</v>
      </c>
      <c r="C1910" s="3" t="s">
        <v>4152</v>
      </c>
      <c r="D1910" s="8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>ROUND(E1910/D1910*100,0)</f>
        <v>100</v>
      </c>
      <c r="P1910">
        <f>IFERROR(ROUND(E1910/L1910,2),0)</f>
        <v>105.26</v>
      </c>
      <c r="Q1910" s="11" t="s">
        <v>8321</v>
      </c>
      <c r="R1910" t="s">
        <v>8332</v>
      </c>
      <c r="S1910" s="14">
        <f>(((J1910/60)/60)/24)+DATE(1970,1,1)</f>
        <v>41887.568912037037</v>
      </c>
      <c r="T1910" s="14">
        <f>(((I1910/60)/60)/24)+DATE(1970,1,1)</f>
        <v>41917.568912037037</v>
      </c>
    </row>
    <row r="1911" spans="1:20" ht="60" hidden="1" x14ac:dyDescent="0.25">
      <c r="A1911">
        <v>44</v>
      </c>
      <c r="B1911" s="3" t="s">
        <v>46</v>
      </c>
      <c r="C1911" s="3" t="s">
        <v>4155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>ROUND(E1911/D1911*100,0)</f>
        <v>100</v>
      </c>
      <c r="P1911">
        <f>IFERROR(ROUND(E1911/L1911,2),0)</f>
        <v>133.33000000000001</v>
      </c>
      <c r="Q1911" s="11" t="s">
        <v>8321</v>
      </c>
      <c r="R1911" t="s">
        <v>8332</v>
      </c>
      <c r="S1911" s="14">
        <f>(((J1911/60)/60)/24)+DATE(1970,1,1)</f>
        <v>41874.098807870374</v>
      </c>
      <c r="T1911" s="14">
        <f>(((I1911/60)/60)/24)+DATE(1970,1,1)</f>
        <v>41919.098807870374</v>
      </c>
    </row>
    <row r="1912" spans="1:20" ht="45" hidden="1" x14ac:dyDescent="0.25">
      <c r="A1912">
        <v>2207</v>
      </c>
      <c r="B1912" s="3" t="s">
        <v>2208</v>
      </c>
      <c r="C1912" s="3" t="s">
        <v>6317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>ROUND(E1912/D1912*100,0)</f>
        <v>100</v>
      </c>
      <c r="P1912">
        <f>IFERROR(ROUND(E1912/L1912,2),0)</f>
        <v>285.70999999999998</v>
      </c>
      <c r="Q1912" s="11" t="s">
        <v>8327</v>
      </c>
      <c r="R1912" t="s">
        <v>8329</v>
      </c>
      <c r="S1912" s="14">
        <f>(((J1912/60)/60)/24)+DATE(1970,1,1)</f>
        <v>41564.194131944445</v>
      </c>
      <c r="T1912" s="14">
        <f>(((I1912/60)/60)/24)+DATE(1970,1,1)</f>
        <v>41594.235798611109</v>
      </c>
    </row>
    <row r="1913" spans="1:20" ht="45" hidden="1" x14ac:dyDescent="0.25">
      <c r="A1913">
        <v>2473</v>
      </c>
      <c r="B1913" s="3" t="s">
        <v>2474</v>
      </c>
      <c r="C1913" s="3" t="s">
        <v>6583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>ROUND(E1913/D1913*100,0)</f>
        <v>100</v>
      </c>
      <c r="P1913">
        <f>IFERROR(ROUND(E1913/L1913,2),0)</f>
        <v>42.55</v>
      </c>
      <c r="Q1913" s="11" t="s">
        <v>8327</v>
      </c>
      <c r="R1913" t="s">
        <v>8328</v>
      </c>
      <c r="S1913" s="14">
        <f>(((J1913/60)/60)/24)+DATE(1970,1,1)</f>
        <v>41193.748483796298</v>
      </c>
      <c r="T1913" s="14">
        <f>(((I1913/60)/60)/24)+DATE(1970,1,1)</f>
        <v>41223.790150462963</v>
      </c>
    </row>
    <row r="1914" spans="1:20" ht="60" hidden="1" x14ac:dyDescent="0.25">
      <c r="A1914">
        <v>2480</v>
      </c>
      <c r="B1914" s="3" t="s">
        <v>2480</v>
      </c>
      <c r="C1914" s="3" t="s">
        <v>6590</v>
      </c>
      <c r="D1914" s="8">
        <v>2000</v>
      </c>
      <c r="E1914" s="6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>ROUND(E1914/D1914*100,0)</f>
        <v>100</v>
      </c>
      <c r="P1914">
        <f>IFERROR(ROUND(E1914/L1914,2),0)</f>
        <v>250</v>
      </c>
      <c r="Q1914" s="11" t="s">
        <v>8327</v>
      </c>
      <c r="R1914" t="s">
        <v>8328</v>
      </c>
      <c r="S1914" s="14">
        <f>(((J1914/60)/60)/24)+DATE(1970,1,1)</f>
        <v>42227.936157407406</v>
      </c>
      <c r="T1914" s="14">
        <f>(((I1914/60)/60)/24)+DATE(1970,1,1)</f>
        <v>42287.936157407406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>IFERROR(ROUND(E1915/L1915,2),0)</f>
        <v>133.33000000000001</v>
      </c>
      <c r="Q1915" s="11" t="s">
        <v>8323</v>
      </c>
      <c r="R1915" t="s">
        <v>8326</v>
      </c>
      <c r="S1915" s="14">
        <f>(((J1915/60)/60)/24)+DATE(1970,1,1)</f>
        <v>41953.8675</v>
      </c>
      <c r="T1915" s="14">
        <f>(((I1915/60)/60)/24)+DATE(1970,1,1)</f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>IFERROR(ROUND(E1916/L1916,2),0)</f>
        <v>117.65</v>
      </c>
      <c r="Q1916" s="11" t="s">
        <v>8323</v>
      </c>
      <c r="R1916" t="s">
        <v>8326</v>
      </c>
      <c r="S1916" s="14">
        <f>(((J1916/60)/60)/24)+DATE(1970,1,1)</f>
        <v>42150.462083333332</v>
      </c>
      <c r="T1916" s="14">
        <f>(((I1916/60)/60)/24)+DATE(1970,1,1)</f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>IFERROR(ROUND(E1917/L1917,2),0)</f>
        <v>95.24</v>
      </c>
      <c r="Q1917" s="11" t="s">
        <v>8323</v>
      </c>
      <c r="R1917" t="s">
        <v>8326</v>
      </c>
      <c r="S1917" s="14">
        <f>(((J1917/60)/60)/24)+DATE(1970,1,1)</f>
        <v>41839.730937500004</v>
      </c>
      <c r="T1917" s="14">
        <f>(((I1917/60)/60)/24)+DATE(1970,1,1)</f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>IFERROR(ROUND(E1918/L1918,2),0)</f>
        <v>64.52</v>
      </c>
      <c r="Q1918" s="11" t="s">
        <v>8323</v>
      </c>
      <c r="R1918" t="s">
        <v>8326</v>
      </c>
      <c r="S1918" s="14">
        <f>(((J1918/60)/60)/24)+DATE(1970,1,1)</f>
        <v>42272.530509259261</v>
      </c>
      <c r="T1918" s="14">
        <f>(((I1918/60)/60)/24)+DATE(1970,1,1)</f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>IFERROR(ROUND(E1919/L1919,2),0)</f>
        <v>68.97</v>
      </c>
      <c r="Q1919" s="11" t="s">
        <v>8323</v>
      </c>
      <c r="R1919" t="s">
        <v>8326</v>
      </c>
      <c r="S1919" s="14">
        <f>(((J1919/60)/60)/24)+DATE(1970,1,1)</f>
        <v>42460.741747685184</v>
      </c>
      <c r="T1919" s="14">
        <f>(((I1919/60)/60)/24)+DATE(1970,1,1)</f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>
        <f>IFERROR(ROUND(E1920/L1920,2),0)</f>
        <v>100</v>
      </c>
      <c r="Q1920" s="11" t="s">
        <v>8323</v>
      </c>
      <c r="R1920" t="s">
        <v>8335</v>
      </c>
      <c r="S1920" s="14">
        <f>(((J1920/60)/60)/24)+DATE(1970,1,1)</f>
        <v>42138.930671296301</v>
      </c>
      <c r="T1920" s="14">
        <f>(((I1920/60)/60)/24)+DATE(1970,1,1)</f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>IFERROR(ROUND(E1921/L1921,2),0)</f>
        <v>27.3</v>
      </c>
      <c r="Q1921" s="11" t="s">
        <v>8327</v>
      </c>
      <c r="R1921" t="s">
        <v>8329</v>
      </c>
      <c r="S1921" s="14">
        <f>(((J1921/60)/60)/24)+DATE(1970,1,1)</f>
        <v>41312.311562499999</v>
      </c>
      <c r="T1921" s="14">
        <f>(((I1921/60)/60)/24)+DATE(1970,1,1)</f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>IFERROR(ROUND(E1922/L1922,2),0)</f>
        <v>60.24</v>
      </c>
      <c r="Q1922" s="11" t="s">
        <v>8313</v>
      </c>
      <c r="R1922" t="s">
        <v>8314</v>
      </c>
      <c r="S1922" s="14">
        <f>(((J1922/60)/60)/24)+DATE(1970,1,1)</f>
        <v>42003.655555555553</v>
      </c>
      <c r="T1922" s="14">
        <f>(((I1922/60)/60)/24)+DATE(1970,1,1)</f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>IFERROR(ROUND(E1923/L1923,2),0)</f>
        <v>82.58</v>
      </c>
      <c r="Q1923" s="11" t="s">
        <v>8327</v>
      </c>
      <c r="R1923" t="s">
        <v>8350</v>
      </c>
      <c r="S1923" s="14">
        <f>(((J1923/60)/60)/24)+DATE(1970,1,1)</f>
        <v>41004.139108796298</v>
      </c>
      <c r="T1923" s="14">
        <f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>IFERROR(ROUND(E1924/L1924,2),0)</f>
        <v>26.59</v>
      </c>
      <c r="Q1924" s="11" t="s">
        <v>8308</v>
      </c>
      <c r="R1924" t="s">
        <v>8315</v>
      </c>
      <c r="S1924" s="14">
        <f>(((J1924/60)/60)/24)+DATE(1970,1,1)</f>
        <v>42689.74324074074</v>
      </c>
      <c r="T1924" s="14">
        <f>(((I1924/60)/60)/24)+DATE(1970,1,1)</f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>IFERROR(ROUND(E1925/L1925,2),0)</f>
        <v>115.71</v>
      </c>
      <c r="Q1925" s="11" t="s">
        <v>8327</v>
      </c>
      <c r="R1925" t="s">
        <v>8330</v>
      </c>
      <c r="S1925" s="14">
        <f>(((J1925/60)/60)/24)+DATE(1970,1,1)</f>
        <v>42095.918530092589</v>
      </c>
      <c r="T1925" s="14">
        <f>(((I1925/60)/60)/24)+DATE(1970,1,1)</f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>IFERROR(ROUND(E1926/L1926,2),0)</f>
        <v>65.17</v>
      </c>
      <c r="Q1926" s="11" t="s">
        <v>8323</v>
      </c>
      <c r="R1926" t="s">
        <v>8326</v>
      </c>
      <c r="S1926" s="14">
        <f>(((J1926/60)/60)/24)+DATE(1970,1,1)</f>
        <v>42524.782638888893</v>
      </c>
      <c r="T1926" s="14">
        <f>(((I1926/60)/60)/24)+DATE(1970,1,1)</f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>IFERROR(ROUND(E1927/L1927,2),0)</f>
        <v>38.24</v>
      </c>
      <c r="Q1927" s="11" t="s">
        <v>8323</v>
      </c>
      <c r="R1927" t="s">
        <v>8326</v>
      </c>
      <c r="S1927" s="14">
        <f>(((J1927/60)/60)/24)+DATE(1970,1,1)</f>
        <v>41915.437210648146</v>
      </c>
      <c r="T1927" s="14">
        <f>(((I1927/60)/60)/24)+DATE(1970,1,1)</f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>IFERROR(ROUND(E1928/L1928,2),0)</f>
        <v>60.66</v>
      </c>
      <c r="Q1928" s="11" t="s">
        <v>8327</v>
      </c>
      <c r="R1928" t="s">
        <v>8331</v>
      </c>
      <c r="S1928" s="14">
        <f>(((J1928/60)/60)/24)+DATE(1970,1,1)</f>
        <v>41325.525752314818</v>
      </c>
      <c r="T1928" s="14">
        <f>(((I1928/60)/60)/24)+DATE(1970,1,1)</f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>IFERROR(ROUND(E1929/L1929,2),0)</f>
        <v>102.11</v>
      </c>
      <c r="Q1929" s="11" t="s">
        <v>8321</v>
      </c>
      <c r="R1929" t="s">
        <v>8332</v>
      </c>
      <c r="S1929" s="14">
        <f>(((J1929/60)/60)/24)+DATE(1970,1,1)</f>
        <v>41828.515555555554</v>
      </c>
      <c r="T1929" s="14">
        <f>(((I1929/60)/60)/24)+DATE(1970,1,1)</f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>IFERROR(ROUND(E1930/L1930,2),0)</f>
        <v>48.43</v>
      </c>
      <c r="Q1930" s="11" t="s">
        <v>8327</v>
      </c>
      <c r="R1930" t="s">
        <v>8354</v>
      </c>
      <c r="S1930" s="14">
        <f>(((J1930/60)/60)/24)+DATE(1970,1,1)</f>
        <v>41715.874780092592</v>
      </c>
      <c r="T1930" s="14">
        <f>(((I1930/60)/60)/24)+DATE(1970,1,1)</f>
        <v>41750.041666666664</v>
      </c>
    </row>
    <row r="1931" spans="1:20" ht="60" hidden="1" x14ac:dyDescent="0.25">
      <c r="A1931">
        <v>3042</v>
      </c>
      <c r="B1931" s="3" t="s">
        <v>3042</v>
      </c>
      <c r="C1931" s="3" t="s">
        <v>7152</v>
      </c>
      <c r="D1931" s="8">
        <v>1500</v>
      </c>
      <c r="E1931" s="6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>ROUND(E1931/D1931*100,0)</f>
        <v>128</v>
      </c>
      <c r="P1931">
        <f>IFERROR(ROUND(E1931/L1931,2),0)</f>
        <v>51.89</v>
      </c>
      <c r="Q1931" s="11" t="s">
        <v>8323</v>
      </c>
      <c r="R1931" t="s">
        <v>8324</v>
      </c>
      <c r="S1931" s="14">
        <f>(((J1931/60)/60)/24)+DATE(1970,1,1)</f>
        <v>42253.688043981485</v>
      </c>
      <c r="T1931" s="14">
        <f>(((I1931/60)/60)/24)+DATE(1970,1,1)</f>
        <v>42283.688043981485</v>
      </c>
    </row>
    <row r="1932" spans="1:20" ht="45" hidden="1" x14ac:dyDescent="0.25">
      <c r="A1932">
        <v>1672</v>
      </c>
      <c r="B1932" s="3" t="s">
        <v>1673</v>
      </c>
      <c r="C1932" s="3" t="s">
        <v>5782</v>
      </c>
      <c r="D1932" s="8">
        <v>1700</v>
      </c>
      <c r="E1932" s="6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>ROUND(E1932/D1932*100,0)</f>
        <v>113</v>
      </c>
      <c r="P1932">
        <f>IFERROR(ROUND(E1932/L1932,2),0)</f>
        <v>39.18</v>
      </c>
      <c r="Q1932" s="11" t="s">
        <v>8327</v>
      </c>
      <c r="R1932" t="s">
        <v>8338</v>
      </c>
      <c r="S1932" s="14">
        <f>(((J1932/60)/60)/24)+DATE(1970,1,1)</f>
        <v>41034.656597222223</v>
      </c>
      <c r="T1932" s="14">
        <f>(((I1932/60)/60)/24)+DATE(1970,1,1)</f>
        <v>41064.656597222223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>IFERROR(ROUND(E1933/L1933,2),0)</f>
        <v>34.25</v>
      </c>
      <c r="Q1933" s="11" t="s">
        <v>8323</v>
      </c>
      <c r="R1933" t="s">
        <v>8326</v>
      </c>
      <c r="S1933" s="14">
        <f>(((J1933/60)/60)/24)+DATE(1970,1,1)</f>
        <v>41781.855092592588</v>
      </c>
      <c r="T1933" s="14">
        <f>(((I1933/60)/60)/24)+DATE(1970,1,1)</f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>IFERROR(ROUND(E1934/L1934,2),0)</f>
        <v>45.55</v>
      </c>
      <c r="Q1934" s="11" t="s">
        <v>8327</v>
      </c>
      <c r="R1934" t="s">
        <v>8328</v>
      </c>
      <c r="S1934" s="14">
        <f>(((J1934/60)/60)/24)+DATE(1970,1,1)</f>
        <v>41036.946469907409</v>
      </c>
      <c r="T1934" s="14">
        <f>(((I1934/60)/60)/24)+DATE(1970,1,1)</f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>IFERROR(ROUND(E1935/L1935,2),0)</f>
        <v>73.459999999999994</v>
      </c>
      <c r="Q1935" s="11" t="s">
        <v>8321</v>
      </c>
      <c r="R1935" t="s">
        <v>8339</v>
      </c>
      <c r="S1935" s="14">
        <f>(((J1935/60)/60)/24)+DATE(1970,1,1)</f>
        <v>40043.895462962959</v>
      </c>
      <c r="T1935" s="14">
        <f>(((I1935/60)/60)/24)+DATE(1970,1,1)</f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>IFERROR(ROUND(E1936/L1936,2),0)</f>
        <v>381.6</v>
      </c>
      <c r="Q1936" s="11" t="s">
        <v>8323</v>
      </c>
      <c r="R1936" t="s">
        <v>8326</v>
      </c>
      <c r="S1936" s="14">
        <f>(((J1936/60)/60)/24)+DATE(1970,1,1)</f>
        <v>42370.90320601852</v>
      </c>
      <c r="T1936" s="14">
        <f>(((I1936/60)/60)/24)+DATE(1970,1,1)</f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>IFERROR(ROUND(E1937/L1937,2),0)</f>
        <v>65.41</v>
      </c>
      <c r="Q1937" s="11" t="s">
        <v>8308</v>
      </c>
      <c r="R1937" t="s">
        <v>8340</v>
      </c>
      <c r="S1937" s="14">
        <f>(((J1937/60)/60)/24)+DATE(1970,1,1)</f>
        <v>41923.857511574075</v>
      </c>
      <c r="T1937" s="14">
        <f>(((I1937/60)/60)/24)+DATE(1970,1,1)</f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>IFERROR(ROUND(E1938/L1938,2),0)</f>
        <v>82.09</v>
      </c>
      <c r="Q1938" s="11" t="s">
        <v>8308</v>
      </c>
      <c r="R1938" t="s">
        <v>8310</v>
      </c>
      <c r="S1938" s="14">
        <f>(((J1938/60)/60)/24)+DATE(1970,1,1)</f>
        <v>42339.967708333337</v>
      </c>
      <c r="T1938" s="14">
        <f>(((I1938/60)/60)/24)+DATE(1970,1,1)</f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>IFERROR(ROUND(E1939/L1939,2),0)</f>
        <v>35.549999999999997</v>
      </c>
      <c r="Q1939" s="11" t="s">
        <v>8308</v>
      </c>
      <c r="R1939" t="s">
        <v>8315</v>
      </c>
      <c r="S1939" s="14">
        <f>(((J1939/60)/60)/24)+DATE(1970,1,1)</f>
        <v>42273.884305555555</v>
      </c>
      <c r="T1939" s="14">
        <f>(((I1939/60)/60)/24)+DATE(1970,1,1)</f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>IFERROR(ROUND(E1940/L1940,2),0)</f>
        <v>37.67</v>
      </c>
      <c r="Q1940" s="11" t="s">
        <v>8327</v>
      </c>
      <c r="R1940" t="s">
        <v>8328</v>
      </c>
      <c r="S1940" s="14">
        <f>(((J1940/60)/60)/24)+DATE(1970,1,1)</f>
        <v>41037.551585648151</v>
      </c>
      <c r="T1940" s="14">
        <f>(((I1940/60)/60)/24)+DATE(1970,1,1)</f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>IFERROR(ROUND(E1941/L1941,2),0)</f>
        <v>23.17</v>
      </c>
      <c r="Q1941" s="11" t="s">
        <v>8311</v>
      </c>
      <c r="R1941" t="s">
        <v>8312</v>
      </c>
      <c r="S1941" s="14">
        <f>(((J1941/60)/60)/24)+DATE(1970,1,1)</f>
        <v>41250.827118055553</v>
      </c>
      <c r="T1941" s="14">
        <f>(((I1941/60)/60)/24)+DATE(1970,1,1)</f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>IFERROR(ROUND(E1942/L1942,2),0)</f>
        <v>98.79</v>
      </c>
      <c r="Q1942" s="11" t="s">
        <v>8313</v>
      </c>
      <c r="R1942" t="s">
        <v>8314</v>
      </c>
      <c r="S1942" s="14">
        <f>(((J1942/60)/60)/24)+DATE(1970,1,1)</f>
        <v>41978.760393518518</v>
      </c>
      <c r="T1942" s="14">
        <f>(((I1942/60)/60)/24)+DATE(1970,1,1)</f>
        <v>42023.760393518518</v>
      </c>
    </row>
    <row r="1943" spans="1:20" ht="45" hidden="1" x14ac:dyDescent="0.25">
      <c r="A1943">
        <v>1289</v>
      </c>
      <c r="B1943" s="3" t="s">
        <v>1290</v>
      </c>
      <c r="C1943" s="3" t="s">
        <v>5399</v>
      </c>
      <c r="D1943" s="8">
        <v>1500</v>
      </c>
      <c r="E1943" s="6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>ROUND(E1943/D1943*100,0)</f>
        <v>125</v>
      </c>
      <c r="P1943">
        <f>IFERROR(ROUND(E1943/L1943,2),0)</f>
        <v>36.08</v>
      </c>
      <c r="Q1943" s="11" t="s">
        <v>8323</v>
      </c>
      <c r="R1943" t="s">
        <v>8326</v>
      </c>
      <c r="S1943" s="14">
        <f>(((J1943/60)/60)/24)+DATE(1970,1,1)</f>
        <v>42709.134780092587</v>
      </c>
      <c r="T1943" s="14">
        <f>(((I1943/60)/60)/24)+DATE(1970,1,1)</f>
        <v>42739.134780092587</v>
      </c>
    </row>
    <row r="1944" spans="1:20" ht="45" hidden="1" x14ac:dyDescent="0.25">
      <c r="A1944">
        <v>438</v>
      </c>
      <c r="B1944" s="3" t="s">
        <v>439</v>
      </c>
      <c r="C1944" s="3" t="s">
        <v>4548</v>
      </c>
      <c r="D1944" s="8">
        <v>20000</v>
      </c>
      <c r="E1944" s="6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>ROUND(E1944/D1944*100,0)</f>
        <v>9</v>
      </c>
      <c r="P1944">
        <f>IFERROR(ROUND(E1944/L1944,2),0)</f>
        <v>170.55</v>
      </c>
      <c r="Q1944" s="11" t="s">
        <v>8321</v>
      </c>
      <c r="R1944" t="s">
        <v>8339</v>
      </c>
      <c r="S1944" s="14">
        <f>(((J1944/60)/60)/24)+DATE(1970,1,1)</f>
        <v>42296.261087962965</v>
      </c>
      <c r="T1944" s="14">
        <f>(((I1944/60)/60)/24)+DATE(1970,1,1)</f>
        <v>42326.302754629629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>IFERROR(ROUND(E1945/L1945,2),0)</f>
        <v>37.46</v>
      </c>
      <c r="Q1945" s="11" t="s">
        <v>8308</v>
      </c>
      <c r="R1945" t="s">
        <v>8315</v>
      </c>
      <c r="S1945" s="14">
        <f>(((J1945/60)/60)/24)+DATE(1970,1,1)</f>
        <v>42636.614745370374</v>
      </c>
      <c r="T1945" s="14">
        <f>(((I1945/60)/60)/24)+DATE(1970,1,1)</f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>IFERROR(ROUND(E1946/L1946,2),0)</f>
        <v>20.12</v>
      </c>
      <c r="Q1946" s="11" t="s">
        <v>8323</v>
      </c>
      <c r="R1946" t="s">
        <v>8326</v>
      </c>
      <c r="S1946" s="14">
        <f>(((J1946/60)/60)/24)+DATE(1970,1,1)</f>
        <v>42313.703900462962</v>
      </c>
      <c r="T1946" s="14">
        <f>(((I1946/60)/60)/24)+DATE(1970,1,1)</f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>IFERROR(ROUND(E1947/L1947,2),0)</f>
        <v>35.96</v>
      </c>
      <c r="Q1947" s="11" t="s">
        <v>8323</v>
      </c>
      <c r="R1947" t="s">
        <v>8326</v>
      </c>
      <c r="S1947" s="14">
        <f>(((J1947/60)/60)/24)+DATE(1970,1,1)</f>
        <v>42256.764212962968</v>
      </c>
      <c r="T1947" s="14">
        <f>(((I1947/60)/60)/24)+DATE(1970,1,1)</f>
        <v>42283.957638888889</v>
      </c>
    </row>
    <row r="1948" spans="1:20" ht="60" hidden="1" x14ac:dyDescent="0.25">
      <c r="A1948">
        <v>3030</v>
      </c>
      <c r="B1948" s="3" t="s">
        <v>3030</v>
      </c>
      <c r="C1948" s="3" t="s">
        <v>7140</v>
      </c>
      <c r="D1948" s="8">
        <v>1750</v>
      </c>
      <c r="E1948" s="6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>ROUND(E1948/D1948*100,0)</f>
        <v>107</v>
      </c>
      <c r="P1948">
        <f>IFERROR(ROUND(E1948/L1948,2),0)</f>
        <v>45.54</v>
      </c>
      <c r="Q1948" s="11" t="s">
        <v>8323</v>
      </c>
      <c r="R1948" t="s">
        <v>8324</v>
      </c>
      <c r="S1948" s="14">
        <f>(((J1948/60)/60)/24)+DATE(1970,1,1)</f>
        <v>42233.747349537036</v>
      </c>
      <c r="T1948" s="14">
        <f>(((I1948/60)/60)/24)+DATE(1970,1,1)</f>
        <v>42263.747349537036</v>
      </c>
    </row>
    <row r="1949" spans="1:20" ht="30" hidden="1" x14ac:dyDescent="0.25">
      <c r="A1949">
        <v>128</v>
      </c>
      <c r="B1949" s="3" t="s">
        <v>130</v>
      </c>
      <c r="C1949" s="3" t="s">
        <v>4239</v>
      </c>
      <c r="D1949" s="8">
        <v>100000</v>
      </c>
      <c r="E1949" s="6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>ROUND(E1949/D1949*100,0)</f>
        <v>2</v>
      </c>
      <c r="P1949">
        <f>IFERROR(ROUND(E1949/L1949,2),0)</f>
        <v>311.17</v>
      </c>
      <c r="Q1949" s="11" t="s">
        <v>8321</v>
      </c>
      <c r="R1949" t="s">
        <v>8337</v>
      </c>
      <c r="S1949" s="14">
        <f>(((J1949/60)/60)/24)+DATE(1970,1,1)</f>
        <v>42628.22792824074</v>
      </c>
      <c r="T1949" s="14">
        <f>(((I1949/60)/60)/24)+DATE(1970,1,1)</f>
        <v>42663.22792824074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>IFERROR(ROUND(E1950/L1950,2),0)</f>
        <v>155.33000000000001</v>
      </c>
      <c r="Q1950" s="11" t="s">
        <v>8308</v>
      </c>
      <c r="R1950" t="s">
        <v>8310</v>
      </c>
      <c r="S1950" s="14">
        <f>(((J1950/60)/60)/24)+DATE(1970,1,1)</f>
        <v>42688.711354166662</v>
      </c>
      <c r="T1950" s="14">
        <f>(((I1950/60)/60)/24)+DATE(1970,1,1)</f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>IFERROR(ROUND(E1951/L1951,2),0)</f>
        <v>60.06</v>
      </c>
      <c r="Q1951" s="11" t="s">
        <v>8323</v>
      </c>
      <c r="R1951" t="s">
        <v>8326</v>
      </c>
      <c r="S1951" s="14">
        <f>(((J1951/60)/60)/24)+DATE(1970,1,1)</f>
        <v>42205.171018518522</v>
      </c>
      <c r="T1951" s="14">
        <f>(((I1951/60)/60)/24)+DATE(1970,1,1)</f>
        <v>42235.171018518522</v>
      </c>
    </row>
    <row r="1952" spans="1:20" ht="45" hidden="1" x14ac:dyDescent="0.25">
      <c r="A1952">
        <v>3707</v>
      </c>
      <c r="B1952" s="3" t="s">
        <v>3704</v>
      </c>
      <c r="C1952" s="3" t="s">
        <v>7817</v>
      </c>
      <c r="D1952" s="8">
        <v>1000</v>
      </c>
      <c r="E1952" s="6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>ROUND(E1952/D1952*100,0)</f>
        <v>186</v>
      </c>
      <c r="P1952">
        <f>IFERROR(ROUND(E1952/L1952,2),0)</f>
        <v>80.87</v>
      </c>
      <c r="Q1952" s="11" t="s">
        <v>8323</v>
      </c>
      <c r="R1952" t="s">
        <v>8326</v>
      </c>
      <c r="S1952" s="14">
        <f>(((J1952/60)/60)/24)+DATE(1970,1,1)</f>
        <v>42552.048356481479</v>
      </c>
      <c r="T1952" s="14">
        <f>(((I1952/60)/60)/24)+DATE(1970,1,1)</f>
        <v>42573.226388888885</v>
      </c>
    </row>
    <row r="1953" spans="1:20" ht="45" hidden="1" x14ac:dyDescent="0.25">
      <c r="A1953">
        <v>789</v>
      </c>
      <c r="B1953" s="3" t="s">
        <v>790</v>
      </c>
      <c r="C1953" s="3" t="s">
        <v>4899</v>
      </c>
      <c r="D1953" s="8">
        <v>1700</v>
      </c>
      <c r="E1953" s="6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>ROUND(E1953/D1953*100,0)</f>
        <v>109</v>
      </c>
      <c r="P1953">
        <f>IFERROR(ROUND(E1953/L1953,2),0)</f>
        <v>132.86000000000001</v>
      </c>
      <c r="Q1953" s="11" t="s">
        <v>8327</v>
      </c>
      <c r="R1953" t="s">
        <v>8331</v>
      </c>
      <c r="S1953" s="14">
        <f>(((J1953/60)/60)/24)+DATE(1970,1,1)</f>
        <v>41277.186111111114</v>
      </c>
      <c r="T1953" s="14">
        <f>(((I1953/60)/60)/24)+DATE(1970,1,1)</f>
        <v>41295.332638888889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>IFERROR(ROUND(E1954/L1954,2),0)</f>
        <v>41.22</v>
      </c>
      <c r="Q1954" s="11" t="s">
        <v>8323</v>
      </c>
      <c r="R1954" t="s">
        <v>8326</v>
      </c>
      <c r="S1954" s="14">
        <f>(((J1954/60)/60)/24)+DATE(1970,1,1)</f>
        <v>41861.524837962963</v>
      </c>
      <c r="T1954" s="14">
        <f>(((I1954/60)/60)/24)+DATE(1970,1,1)</f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>IFERROR(ROUND(E1955/L1955,2),0)</f>
        <v>61.37</v>
      </c>
      <c r="Q1955" s="11" t="s">
        <v>8327</v>
      </c>
      <c r="R1955" t="s">
        <v>8331</v>
      </c>
      <c r="S1955" s="14">
        <f>(((J1955/60)/60)/24)+DATE(1970,1,1)</f>
        <v>40926.047858796301</v>
      </c>
      <c r="T1955" s="14">
        <f>(((I1955/60)/60)/24)+DATE(1970,1,1)</f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>IFERROR(ROUND(E1956/L1956,2),0)</f>
        <v>44.85</v>
      </c>
      <c r="Q1956" s="11" t="s">
        <v>8308</v>
      </c>
      <c r="R1956" t="s">
        <v>8309</v>
      </c>
      <c r="S1956" s="14">
        <f>(((J1956/60)/60)/24)+DATE(1970,1,1)</f>
        <v>40761.604421296295</v>
      </c>
      <c r="T1956" s="14">
        <f>(((I1956/60)/60)/24)+DATE(1970,1,1)</f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>IFERROR(ROUND(E1957/L1957,2),0)</f>
        <v>67.959999999999994</v>
      </c>
      <c r="Q1957" s="11" t="s">
        <v>8323</v>
      </c>
      <c r="R1957" t="s">
        <v>8326</v>
      </c>
      <c r="S1957" s="14">
        <f>(((J1957/60)/60)/24)+DATE(1970,1,1)</f>
        <v>42072.576249999998</v>
      </c>
      <c r="T1957" s="14">
        <f>(((I1957/60)/60)/24)+DATE(1970,1,1)</f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>IFERROR(ROUND(E1958/L1958,2),0)</f>
        <v>73.239999999999995</v>
      </c>
      <c r="Q1958" s="11" t="s">
        <v>8323</v>
      </c>
      <c r="R1958" t="s">
        <v>8326</v>
      </c>
      <c r="S1958" s="14">
        <f>(((J1958/60)/60)/24)+DATE(1970,1,1)</f>
        <v>41912.858946759261</v>
      </c>
      <c r="T1958" s="14">
        <f>(((I1958/60)/60)/24)+DATE(1970,1,1)</f>
        <v>41942.858946759261</v>
      </c>
    </row>
    <row r="1959" spans="1:20" ht="60" hidden="1" x14ac:dyDescent="0.25">
      <c r="A1959">
        <v>3270</v>
      </c>
      <c r="B1959" s="3" t="s">
        <v>3270</v>
      </c>
      <c r="C1959" s="3" t="s">
        <v>7380</v>
      </c>
      <c r="D1959" s="8">
        <v>1800</v>
      </c>
      <c r="E1959" s="6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>ROUND(E1959/D1959*100,0)</f>
        <v>102</v>
      </c>
      <c r="P1959">
        <f>IFERROR(ROUND(E1959/L1959,2),0)</f>
        <v>61</v>
      </c>
      <c r="Q1959" s="11" t="s">
        <v>8323</v>
      </c>
      <c r="R1959" t="s">
        <v>8326</v>
      </c>
      <c r="S1959" s="14">
        <f>(((J1959/60)/60)/24)+DATE(1970,1,1)</f>
        <v>42167.533159722225</v>
      </c>
      <c r="T1959" s="14">
        <f>(((I1959/60)/60)/24)+DATE(1970,1,1)</f>
        <v>42197.533159722225</v>
      </c>
    </row>
    <row r="1960" spans="1:20" ht="60" hidden="1" x14ac:dyDescent="0.25">
      <c r="A1960">
        <v>481</v>
      </c>
      <c r="B1960" s="3" t="s">
        <v>482</v>
      </c>
      <c r="C1960" s="3" t="s">
        <v>4591</v>
      </c>
      <c r="D1960" s="8">
        <v>30000</v>
      </c>
      <c r="E1960" s="6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>ROUND(E1960/D1960*100,0)</f>
        <v>6</v>
      </c>
      <c r="P1960">
        <f>IFERROR(ROUND(E1960/L1960,2),0)</f>
        <v>87.14</v>
      </c>
      <c r="Q1960" s="11" t="s">
        <v>8321</v>
      </c>
      <c r="R1960" t="s">
        <v>8339</v>
      </c>
      <c r="S1960" s="14">
        <f>(((J1960/60)/60)/24)+DATE(1970,1,1)</f>
        <v>41162.672326388885</v>
      </c>
      <c r="T1960" s="14">
        <f>(((I1960/60)/60)/24)+DATE(1970,1,1)</f>
        <v>41192.672326388885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>IFERROR(ROUND(E1961/L1961,2),0)</f>
        <v>140.54</v>
      </c>
      <c r="Q1961" s="11" t="s">
        <v>8323</v>
      </c>
      <c r="R1961" t="s">
        <v>8324</v>
      </c>
      <c r="S1961" s="14">
        <f>(((J1961/60)/60)/24)+DATE(1970,1,1)</f>
        <v>41902.622395833336</v>
      </c>
      <c r="T1961" s="14">
        <f>(((I1961/60)/60)/24)+DATE(1970,1,1)</f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>IFERROR(ROUND(E1962/L1962,2),0)</f>
        <v>70.23</v>
      </c>
      <c r="Q1962" s="11" t="s">
        <v>8323</v>
      </c>
      <c r="R1962" t="s">
        <v>8326</v>
      </c>
      <c r="S1962" s="14">
        <f>(((J1962/60)/60)/24)+DATE(1970,1,1)</f>
        <v>42054.849050925928</v>
      </c>
      <c r="T1962" s="14">
        <f>(((I1962/60)/60)/24)+DATE(1970,1,1)</f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>IFERROR(ROUND(E1963/L1963,2),0)</f>
        <v>96.05</v>
      </c>
      <c r="Q1963" s="11" t="s">
        <v>8319</v>
      </c>
      <c r="R1963" t="s">
        <v>8345</v>
      </c>
      <c r="S1963" s="14">
        <f>(((J1963/60)/60)/24)+DATE(1970,1,1)</f>
        <v>42760.244212962964</v>
      </c>
      <c r="T1963" s="14">
        <f>(((I1963/60)/60)/24)+DATE(1970,1,1)</f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>IFERROR(ROUND(E1964/L1964,2),0)</f>
        <v>18.579999999999998</v>
      </c>
      <c r="Q1964" s="11" t="s">
        <v>8316</v>
      </c>
      <c r="R1964" t="s">
        <v>8334</v>
      </c>
      <c r="S1964" s="14">
        <f>(((J1964/60)/60)/24)+DATE(1970,1,1)</f>
        <v>41740.138113425928</v>
      </c>
      <c r="T1964" s="14">
        <f>(((I1964/60)/60)/24)+DATE(1970,1,1)</f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>IFERROR(ROUND(E1965/L1965,2),0)</f>
        <v>140</v>
      </c>
      <c r="Q1965" s="11" t="s">
        <v>8323</v>
      </c>
      <c r="R1965" t="s">
        <v>8326</v>
      </c>
      <c r="S1965" s="14">
        <f>(((J1965/60)/60)/24)+DATE(1970,1,1)</f>
        <v>41879.913761574076</v>
      </c>
      <c r="T1965" s="14">
        <f>(((I1965/60)/60)/24)+DATE(1970,1,1)</f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>IFERROR(ROUND(E1966/L1966,2),0)</f>
        <v>38.46</v>
      </c>
      <c r="Q1966" s="11" t="s">
        <v>8311</v>
      </c>
      <c r="R1966" t="s">
        <v>8312</v>
      </c>
      <c r="S1966" s="14">
        <f>(((J1966/60)/60)/24)+DATE(1970,1,1)</f>
        <v>40939.979618055557</v>
      </c>
      <c r="T1966" s="14">
        <f>(((I1966/60)/60)/24)+DATE(1970,1,1)</f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>IFERROR(ROUND(E1967/L1967,2),0)</f>
        <v>150.41999999999999</v>
      </c>
      <c r="Q1967" s="11" t="s">
        <v>8323</v>
      </c>
      <c r="R1967" t="s">
        <v>8326</v>
      </c>
      <c r="S1967" s="14">
        <f>(((J1967/60)/60)/24)+DATE(1970,1,1)</f>
        <v>42017.88045138889</v>
      </c>
      <c r="T1967" s="14">
        <f>(((I1967/60)/60)/24)+DATE(1970,1,1)</f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>IFERROR(ROUND(E1968/L1968,2),0)</f>
        <v>81.95</v>
      </c>
      <c r="Q1968" s="11" t="s">
        <v>8316</v>
      </c>
      <c r="R1968" t="s">
        <v>8334</v>
      </c>
      <c r="S1968" s="14">
        <f>(((J1968/60)/60)/24)+DATE(1970,1,1)</f>
        <v>41712.762673611112</v>
      </c>
      <c r="T1968" s="14">
        <f>(((I1968/60)/60)/24)+DATE(1970,1,1)</f>
        <v>41742.762673611112</v>
      </c>
    </row>
    <row r="1969" spans="1:20" ht="60" hidden="1" x14ac:dyDescent="0.25">
      <c r="A1969">
        <v>3690</v>
      </c>
      <c r="B1969" s="3" t="s">
        <v>3687</v>
      </c>
      <c r="C1969" s="3" t="s">
        <v>7800</v>
      </c>
      <c r="D1969" s="8">
        <v>1500</v>
      </c>
      <c r="E1969" s="6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>ROUND(E1969/D1969*100,0)</f>
        <v>120</v>
      </c>
      <c r="P1969">
        <f>IFERROR(ROUND(E1969/L1969,2),0)</f>
        <v>58.06</v>
      </c>
      <c r="Q1969" s="11" t="s">
        <v>8323</v>
      </c>
      <c r="R1969" t="s">
        <v>8326</v>
      </c>
      <c r="S1969" s="14">
        <f>(((J1969/60)/60)/24)+DATE(1970,1,1)</f>
        <v>41940.598182870373</v>
      </c>
      <c r="T1969" s="14">
        <f>(((I1969/60)/60)/24)+DATE(1970,1,1)</f>
        <v>41970.639849537038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8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>ROUND(E1970/D1970*100,0)</f>
        <v>100</v>
      </c>
      <c r="P1970">
        <f>IFERROR(ROUND(E1970/L1970,2),0)</f>
        <v>94.74</v>
      </c>
      <c r="Q1970" s="11" t="s">
        <v>8327</v>
      </c>
      <c r="R1970" t="s">
        <v>8331</v>
      </c>
      <c r="S1970" s="14">
        <f>(((J1970/60)/60)/24)+DATE(1970,1,1)</f>
        <v>40941.652372685188</v>
      </c>
      <c r="T1970" s="14">
        <f>(((I1970/60)/60)/24)+DATE(1970,1,1)</f>
        <v>40971.652372685188</v>
      </c>
    </row>
    <row r="1971" spans="1:20" ht="45" hidden="1" x14ac:dyDescent="0.25">
      <c r="A1971">
        <v>3196</v>
      </c>
      <c r="B1971" s="3" t="s">
        <v>3196</v>
      </c>
      <c r="C1971" s="3" t="s">
        <v>7306</v>
      </c>
      <c r="D1971" s="8">
        <v>3000000</v>
      </c>
      <c r="E1971" s="6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>ROUND(E1971/D1971*100,0)</f>
        <v>0</v>
      </c>
      <c r="P1971">
        <f>IFERROR(ROUND(E1971/L1971,2),0)</f>
        <v>300</v>
      </c>
      <c r="Q1971" s="11" t="s">
        <v>8323</v>
      </c>
      <c r="R1971" t="s">
        <v>8335</v>
      </c>
      <c r="S1971" s="14">
        <f>(((J1971/60)/60)/24)+DATE(1970,1,1)</f>
        <v>42157.598090277781</v>
      </c>
      <c r="T1971" s="14">
        <f>(((I1971/60)/60)/24)+DATE(1970,1,1)</f>
        <v>42217.583333333328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>IFERROR(ROUND(E1972/L1972,2),0)</f>
        <v>48.34</v>
      </c>
      <c r="Q1972" s="11" t="s">
        <v>8323</v>
      </c>
      <c r="R1972" t="s">
        <v>8326</v>
      </c>
      <c r="S1972" s="14">
        <f>(((J1972/60)/60)/24)+DATE(1970,1,1)</f>
        <v>41807.690081018518</v>
      </c>
      <c r="T1972" s="14">
        <f>(((I1972/60)/60)/24)+DATE(1970,1,1)</f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>IFERROR(ROUND(E1973/L1973,2),0)</f>
        <v>89.4</v>
      </c>
      <c r="Q1973" s="11" t="s">
        <v>8323</v>
      </c>
      <c r="R1973" t="s">
        <v>8326</v>
      </c>
      <c r="S1973" s="14">
        <f>(((J1973/60)/60)/24)+DATE(1970,1,1)</f>
        <v>42103.884930555556</v>
      </c>
      <c r="T1973" s="14">
        <f>(((I1973/60)/60)/24)+DATE(1970,1,1)</f>
        <v>42133.884930555556</v>
      </c>
    </row>
    <row r="1974" spans="1:20" ht="30" hidden="1" x14ac:dyDescent="0.25">
      <c r="A1974">
        <v>1263</v>
      </c>
      <c r="B1974" s="3" t="s">
        <v>1264</v>
      </c>
      <c r="C1974" s="3" t="s">
        <v>5373</v>
      </c>
      <c r="D1974" s="8">
        <v>1500</v>
      </c>
      <c r="E1974" s="6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>ROUND(E1974/D1974*100,0)</f>
        <v>119</v>
      </c>
      <c r="P1974">
        <f>IFERROR(ROUND(E1974/L1974,2),0)</f>
        <v>43.54</v>
      </c>
      <c r="Q1974" s="11" t="s">
        <v>8327</v>
      </c>
      <c r="R1974" t="s">
        <v>8331</v>
      </c>
      <c r="S1974" s="14">
        <f>(((J1974/60)/60)/24)+DATE(1970,1,1)</f>
        <v>41692.084143518521</v>
      </c>
      <c r="T1974" s="14">
        <f>(((I1974/60)/60)/24)+DATE(1970,1,1)</f>
        <v>41727.041666666664</v>
      </c>
    </row>
    <row r="1975" spans="1:20" ht="60" hidden="1" x14ac:dyDescent="0.25">
      <c r="A1975">
        <v>156</v>
      </c>
      <c r="B1975" s="3" t="s">
        <v>158</v>
      </c>
      <c r="C1975" s="3" t="s">
        <v>4266</v>
      </c>
      <c r="D1975" s="8">
        <v>35000</v>
      </c>
      <c r="E1975" s="6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>ROUND(E1975/D1975*100,0)</f>
        <v>5</v>
      </c>
      <c r="P1975">
        <f>IFERROR(ROUND(E1975/L1975,2),0)</f>
        <v>119</v>
      </c>
      <c r="Q1975" s="11" t="s">
        <v>8321</v>
      </c>
      <c r="R1975" t="s">
        <v>8337</v>
      </c>
      <c r="S1975" s="14">
        <f>(((J1975/60)/60)/24)+DATE(1970,1,1)</f>
        <v>41794.124953703707</v>
      </c>
      <c r="T1975" s="14">
        <f>(((I1975/60)/60)/24)+DATE(1970,1,1)</f>
        <v>41854.124953703707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>IFERROR(ROUND(E1976/L1976,2),0)</f>
        <v>137.08000000000001</v>
      </c>
      <c r="Q1976" s="11" t="s">
        <v>8323</v>
      </c>
      <c r="R1976" t="s">
        <v>8326</v>
      </c>
      <c r="S1976" s="14">
        <f>(((J1976/60)/60)/24)+DATE(1970,1,1)</f>
        <v>42279.778564814813</v>
      </c>
      <c r="T1976" s="14">
        <f>(((I1976/60)/60)/24)+DATE(1970,1,1)</f>
        <v>42310.701388888891</v>
      </c>
    </row>
    <row r="1977" spans="1:20" ht="45" hidden="1" x14ac:dyDescent="0.25">
      <c r="A1977">
        <v>1678</v>
      </c>
      <c r="B1977" s="3" t="s">
        <v>1679</v>
      </c>
      <c r="C1977" s="3" t="s">
        <v>5788</v>
      </c>
      <c r="D1977" s="8">
        <v>1500</v>
      </c>
      <c r="E1977" s="6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>ROUND(E1977/D1977*100,0)</f>
        <v>118</v>
      </c>
      <c r="P1977">
        <f>IFERROR(ROUND(E1977/L1977,2),0)</f>
        <v>36.24</v>
      </c>
      <c r="Q1977" s="11" t="s">
        <v>8327</v>
      </c>
      <c r="R1977" t="s">
        <v>8338</v>
      </c>
      <c r="S1977" s="14">
        <f>(((J1977/60)/60)/24)+DATE(1970,1,1)</f>
        <v>41662.854988425926</v>
      </c>
      <c r="T1977" s="14">
        <f>(((I1977/60)/60)/24)+DATE(1970,1,1)</f>
        <v>41676.854988425926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8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>ROUND(E1978/D1978*100,0)</f>
        <v>101</v>
      </c>
      <c r="P1978">
        <f>IFERROR(ROUND(E1978/L1978,2),0)</f>
        <v>35.520000000000003</v>
      </c>
      <c r="Q1978" s="11" t="s">
        <v>8308</v>
      </c>
      <c r="R1978" t="s">
        <v>8315</v>
      </c>
      <c r="S1978" s="14">
        <f>(((J1978/60)/60)/24)+DATE(1970,1,1)</f>
        <v>41617.912662037037</v>
      </c>
      <c r="T1978" s="14">
        <f>(((I1978/60)/60)/24)+DATE(1970,1,1)</f>
        <v>41631.912662037037</v>
      </c>
    </row>
    <row r="1979" spans="1:20" ht="45" hidden="1" x14ac:dyDescent="0.25">
      <c r="A1979">
        <v>966</v>
      </c>
      <c r="B1979" s="3" t="s">
        <v>967</v>
      </c>
      <c r="C1979" s="3" t="s">
        <v>5076</v>
      </c>
      <c r="D1979" s="8">
        <v>12000</v>
      </c>
      <c r="E1979" s="6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>ROUND(E1979/D1979*100,0)</f>
        <v>15</v>
      </c>
      <c r="P1979">
        <f>IFERROR(ROUND(E1979/L1979,2),0)</f>
        <v>59.2</v>
      </c>
      <c r="Q1979" s="11" t="s">
        <v>8308</v>
      </c>
      <c r="R1979" t="s">
        <v>8310</v>
      </c>
      <c r="S1979" s="14">
        <f>(((J1979/60)/60)/24)+DATE(1970,1,1)</f>
        <v>42619.635787037041</v>
      </c>
      <c r="T1979" s="14">
        <f>(((I1979/60)/60)/24)+DATE(1970,1,1)</f>
        <v>42649.635787037041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>IFERROR(ROUND(E1980/L1980,2),0)</f>
        <v>443.75</v>
      </c>
      <c r="Q1980" s="11" t="s">
        <v>8327</v>
      </c>
      <c r="R1980" t="s">
        <v>8331</v>
      </c>
      <c r="S1980" s="14">
        <f>(((J1980/60)/60)/24)+DATE(1970,1,1)</f>
        <v>40796.001261574071</v>
      </c>
      <c r="T1980" s="14">
        <f>(((I1980/60)/60)/24)+DATE(1970,1,1)</f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>IFERROR(ROUND(E1981/L1981,2),0)</f>
        <v>50.66</v>
      </c>
      <c r="Q1981" s="11" t="s">
        <v>8327</v>
      </c>
      <c r="R1981" t="s">
        <v>8328</v>
      </c>
      <c r="S1981" s="14">
        <f>(((J1981/60)/60)/24)+DATE(1970,1,1)</f>
        <v>42290.059594907405</v>
      </c>
      <c r="T1981" s="14">
        <f>(((I1981/60)/60)/24)+DATE(1970,1,1)</f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>IFERROR(ROUND(E1982/L1982,2),0)</f>
        <v>253.14</v>
      </c>
      <c r="Q1982" s="11" t="s">
        <v>8327</v>
      </c>
      <c r="R1982" t="s">
        <v>8330</v>
      </c>
      <c r="S1982" s="14">
        <f>(((J1982/60)/60)/24)+DATE(1970,1,1)</f>
        <v>42804.534652777773</v>
      </c>
      <c r="T1982" s="14">
        <f>(((I1982/60)/60)/24)+DATE(1970,1,1)</f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>IFERROR(ROUND(E1983/L1983,2),0)</f>
        <v>53.55</v>
      </c>
      <c r="Q1983" s="11" t="s">
        <v>8319</v>
      </c>
      <c r="R1983" t="s">
        <v>8357</v>
      </c>
      <c r="S1983" s="14">
        <f>(((J1983/60)/60)/24)+DATE(1970,1,1)</f>
        <v>42052.802430555559</v>
      </c>
      <c r="T1983" s="14">
        <f>(((I1983/60)/60)/24)+DATE(1970,1,1)</f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>IFERROR(ROUND(E1984/L1984,2),0)</f>
        <v>67.92</v>
      </c>
      <c r="Q1984" s="11" t="s">
        <v>8323</v>
      </c>
      <c r="R1984" t="s">
        <v>8326</v>
      </c>
      <c r="S1984" s="14">
        <f>(((J1984/60)/60)/24)+DATE(1970,1,1)</f>
        <v>42690.334317129629</v>
      </c>
      <c r="T1984" s="14">
        <f>(((I1984/60)/60)/24)+DATE(1970,1,1)</f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>IFERROR(ROUND(E1985/L1985,2),0)</f>
        <v>56.84</v>
      </c>
      <c r="Q1985" s="11" t="s">
        <v>8323</v>
      </c>
      <c r="R1985" t="s">
        <v>8335</v>
      </c>
      <c r="S1985" s="14">
        <f>(((J1985/60)/60)/24)+DATE(1970,1,1)</f>
        <v>42649.623460648145</v>
      </c>
      <c r="T1985" s="14">
        <f>(((I1985/60)/60)/24)+DATE(1970,1,1)</f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>IFERROR(ROUND(E1986/L1986,2),0)</f>
        <v>65.11</v>
      </c>
      <c r="Q1986" s="11" t="s">
        <v>8323</v>
      </c>
      <c r="R1986" t="s">
        <v>8324</v>
      </c>
      <c r="S1986" s="14">
        <f>(((J1986/60)/60)/24)+DATE(1970,1,1)</f>
        <v>42359.792233796295</v>
      </c>
      <c r="T1986" s="14">
        <f>(((I1986/60)/60)/24)+DATE(1970,1,1)</f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>IFERROR(ROUND(E1987/L1987,2),0)</f>
        <v>73.13</v>
      </c>
      <c r="Q1987" s="11" t="s">
        <v>8327</v>
      </c>
      <c r="R1987" t="s">
        <v>8329</v>
      </c>
      <c r="S1987" s="14">
        <f>(((J1987/60)/60)/24)+DATE(1970,1,1)</f>
        <v>41646.792222222226</v>
      </c>
      <c r="T1987" s="14">
        <f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>IFERROR(ROUND(E1988/L1988,2),0)</f>
        <v>35.729999999999997</v>
      </c>
      <c r="Q1988" s="11" t="s">
        <v>8311</v>
      </c>
      <c r="R1988" t="s">
        <v>8356</v>
      </c>
      <c r="S1988" s="14">
        <f>(((J1988/60)/60)/24)+DATE(1970,1,1)</f>
        <v>41044.988055555557</v>
      </c>
      <c r="T1988" s="14">
        <f>(((I1988/60)/60)/24)+DATE(1970,1,1)</f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>IFERROR(ROUND(E1989/L1989,2),0)</f>
        <v>67.31</v>
      </c>
      <c r="Q1989" s="11" t="s">
        <v>8327</v>
      </c>
      <c r="R1989" t="s">
        <v>8331</v>
      </c>
      <c r="S1989" s="14">
        <f>(((J1989/60)/60)/24)+DATE(1970,1,1)</f>
        <v>42565.009097222224</v>
      </c>
      <c r="T1989" s="14">
        <f>(((I1989/60)/60)/24)+DATE(1970,1,1)</f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>IFERROR(ROUND(E1990/L1990,2),0)</f>
        <v>116.53</v>
      </c>
      <c r="Q1990" s="11" t="s">
        <v>8308</v>
      </c>
      <c r="R1990" t="s">
        <v>8310</v>
      </c>
      <c r="S1990" s="14">
        <f>(((J1990/60)/60)/24)+DATE(1970,1,1)</f>
        <v>42612.642754629633</v>
      </c>
      <c r="T1990" s="14">
        <f>(((I1990/60)/60)/24)+DATE(1970,1,1)</f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>IFERROR(ROUND(E1991/L1991,2),0)</f>
        <v>45.84</v>
      </c>
      <c r="Q1991" s="11" t="s">
        <v>8323</v>
      </c>
      <c r="R1991" t="s">
        <v>8326</v>
      </c>
      <c r="S1991" s="14">
        <f>(((J1991/60)/60)/24)+DATE(1970,1,1)</f>
        <v>41921.770439814813</v>
      </c>
      <c r="T1991" s="14">
        <f>(((I1991/60)/60)/24)+DATE(1970,1,1)</f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>IFERROR(ROUND(E1992/L1992,2),0)</f>
        <v>217.38</v>
      </c>
      <c r="Q1992" s="11" t="s">
        <v>8323</v>
      </c>
      <c r="R1992" t="s">
        <v>8324</v>
      </c>
      <c r="S1992" s="14">
        <f>(((J1992/60)/60)/24)+DATE(1970,1,1)</f>
        <v>42773.916180555556</v>
      </c>
      <c r="T1992" s="14">
        <f>(((I1992/60)/60)/24)+DATE(1970,1,1)</f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>IFERROR(ROUND(E1993/L1993,2),0)</f>
        <v>22.74</v>
      </c>
      <c r="Q1993" s="11" t="s">
        <v>8327</v>
      </c>
      <c r="R1993" t="s">
        <v>8336</v>
      </c>
      <c r="S1993" s="14">
        <f>(((J1993/60)/60)/24)+DATE(1970,1,1)</f>
        <v>42079.745578703703</v>
      </c>
      <c r="T1993" s="14">
        <f>(((I1993/60)/60)/24)+DATE(1970,1,1)</f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>IFERROR(ROUND(E1994/L1994,2),0)</f>
        <v>50.59</v>
      </c>
      <c r="Q1994" s="11" t="s">
        <v>8321</v>
      </c>
      <c r="R1994" t="s">
        <v>8343</v>
      </c>
      <c r="S1994" s="14">
        <f>(((J1994/60)/60)/24)+DATE(1970,1,1)</f>
        <v>40324.662511574075</v>
      </c>
      <c r="T1994" s="14">
        <f>(((I1994/60)/60)/24)+DATE(1970,1,1)</f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>IFERROR(ROUND(E1995/L1995,2),0)</f>
        <v>40.83</v>
      </c>
      <c r="Q1995" s="11" t="s">
        <v>8323</v>
      </c>
      <c r="R1995" t="s">
        <v>8324</v>
      </c>
      <c r="S1995" s="14">
        <f>(((J1995/60)/60)/24)+DATE(1970,1,1)</f>
        <v>42629.503483796296</v>
      </c>
      <c r="T1995" s="14">
        <f>(((I1995/60)/60)/24)+DATE(1970,1,1)</f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>IFERROR(ROUND(E1996/L1996,2),0)</f>
        <v>74.349999999999994</v>
      </c>
      <c r="Q1996" s="11" t="s">
        <v>8323</v>
      </c>
      <c r="R1996" t="s">
        <v>8326</v>
      </c>
      <c r="S1996" s="14">
        <f>(((J1996/60)/60)/24)+DATE(1970,1,1)</f>
        <v>42192.591944444444</v>
      </c>
      <c r="T1996" s="14">
        <f>(((I1996/60)/60)/24)+DATE(1970,1,1)</f>
        <v>42223.708333333328</v>
      </c>
    </row>
    <row r="1997" spans="1:20" ht="30" hidden="1" x14ac:dyDescent="0.25">
      <c r="A1997">
        <v>2668</v>
      </c>
      <c r="B1997" s="3" t="s">
        <v>2668</v>
      </c>
      <c r="C1997" s="3" t="s">
        <v>6778</v>
      </c>
      <c r="D1997" s="8">
        <v>1000</v>
      </c>
      <c r="E1997" s="6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>ROUND(E1997/D1997*100,0)</f>
        <v>171</v>
      </c>
      <c r="P1997">
        <f>IFERROR(ROUND(E1997/L1997,2),0)</f>
        <v>60.96</v>
      </c>
      <c r="Q1997" s="11" t="s">
        <v>8308</v>
      </c>
      <c r="R1997" t="s">
        <v>8340</v>
      </c>
      <c r="S1997" s="14">
        <f>(((J1997/60)/60)/24)+DATE(1970,1,1)</f>
        <v>42275.588715277772</v>
      </c>
      <c r="T1997" s="14">
        <f>(((I1997/60)/60)/24)+DATE(1970,1,1)</f>
        <v>42317.60555555555</v>
      </c>
    </row>
    <row r="1998" spans="1:20" ht="60" hidden="1" x14ac:dyDescent="0.25">
      <c r="A1998">
        <v>1820</v>
      </c>
      <c r="B1998" s="3" t="s">
        <v>1821</v>
      </c>
      <c r="C1998" s="3" t="s">
        <v>5930</v>
      </c>
      <c r="D1998" s="8">
        <v>26000</v>
      </c>
      <c r="E1998" s="6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>ROUND(E1998/D1998*100,0)</f>
        <v>7</v>
      </c>
      <c r="P1998">
        <f>IFERROR(ROUND(E1998/L1998,2),0)</f>
        <v>213.38</v>
      </c>
      <c r="Q1998" s="11" t="s">
        <v>8313</v>
      </c>
      <c r="R1998" t="s">
        <v>8314</v>
      </c>
      <c r="S1998" s="14">
        <f>(((J1998/60)/60)/24)+DATE(1970,1,1)</f>
        <v>42065.084375000006</v>
      </c>
      <c r="T1998" s="14">
        <f>(((I1998/60)/60)/24)+DATE(1970,1,1)</f>
        <v>42095.042708333334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>IFERROR(ROUND(E1999/L1999,2),0)</f>
        <v>41.59</v>
      </c>
      <c r="Q1999" s="11" t="s">
        <v>8308</v>
      </c>
      <c r="R1999" t="s">
        <v>8310</v>
      </c>
      <c r="S1999" s="14">
        <f>(((J1999/60)/60)/24)+DATE(1970,1,1)</f>
        <v>42123.678645833337</v>
      </c>
      <c r="T1999" s="14">
        <f>(((I1999/60)/60)/24)+DATE(1970,1,1)</f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>IFERROR(ROUND(E2000/L2000,2),0)</f>
        <v>37.78</v>
      </c>
      <c r="Q2000" s="11" t="s">
        <v>8323</v>
      </c>
      <c r="R2000" t="s">
        <v>8326</v>
      </c>
      <c r="S2000" s="14">
        <f>(((J2000/60)/60)/24)+DATE(1970,1,1)</f>
        <v>41894.91375</v>
      </c>
      <c r="T2000" s="14">
        <f>(((I2000/60)/60)/24)+DATE(1970,1,1)</f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>IFERROR(ROUND(E2001/L2001,2),0)</f>
        <v>65.38</v>
      </c>
      <c r="Q2001" s="11" t="s">
        <v>8321</v>
      </c>
      <c r="R2001" t="s">
        <v>8343</v>
      </c>
      <c r="S2001" s="14">
        <f>(((J2001/60)/60)/24)+DATE(1970,1,1)</f>
        <v>41557.949687500004</v>
      </c>
      <c r="T2001" s="14">
        <f>(((I2001/60)/60)/24)+DATE(1970,1,1)</f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>IFERROR(ROUND(E2002/L2002,2),0)</f>
        <v>84.9</v>
      </c>
      <c r="Q2002" s="11" t="s">
        <v>8319</v>
      </c>
      <c r="R2002" t="s">
        <v>8345</v>
      </c>
      <c r="S2002" s="14">
        <f>(((J2002/60)/60)/24)+DATE(1970,1,1)</f>
        <v>41932.871990740743</v>
      </c>
      <c r="T2002" s="14">
        <f>(((I2002/60)/60)/24)+DATE(1970,1,1)</f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>
        <f>IFERROR(ROUND(E2003/L2003,2),0)</f>
        <v>94.28</v>
      </c>
      <c r="Q2003" s="11" t="s">
        <v>8313</v>
      </c>
      <c r="R2003" t="s">
        <v>8314</v>
      </c>
      <c r="S2003" s="14">
        <f>(((J2003/60)/60)/24)+DATE(1970,1,1)</f>
        <v>42159.47256944445</v>
      </c>
      <c r="T2003" s="14">
        <f>(((I2003/60)/60)/24)+DATE(1970,1,1)</f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>IFERROR(ROUND(E2004/L2004,2),0)</f>
        <v>188.56</v>
      </c>
      <c r="Q2004" s="11" t="s">
        <v>8323</v>
      </c>
      <c r="R2004" t="s">
        <v>8326</v>
      </c>
      <c r="S2004" s="14">
        <f>(((J2004/60)/60)/24)+DATE(1970,1,1)</f>
        <v>42159.224432870367</v>
      </c>
      <c r="T2004" s="14">
        <f>(((I2004/60)/60)/24)+DATE(1970,1,1)</f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>IFERROR(ROUND(E2005/L2005,2),0)</f>
        <v>44.5</v>
      </c>
      <c r="Q2005" s="11" t="s">
        <v>8327</v>
      </c>
      <c r="R2005" t="s">
        <v>8354</v>
      </c>
      <c r="S2005" s="14">
        <f>(((J2005/60)/60)/24)+DATE(1970,1,1)</f>
        <v>40671.879293981481</v>
      </c>
      <c r="T2005" s="14">
        <f>(((I2005/60)/60)/24)+DATE(1970,1,1)</f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>IFERROR(ROUND(E2006/L2006,2),0)</f>
        <v>40.24</v>
      </c>
      <c r="Q2006" s="11" t="s">
        <v>8323</v>
      </c>
      <c r="R2006" t="s">
        <v>8326</v>
      </c>
      <c r="S2006" s="14">
        <f>(((J2006/60)/60)/24)+DATE(1970,1,1)</f>
        <v>42459.15861111111</v>
      </c>
      <c r="T2006" s="14">
        <f>(((I2006/60)/60)/24)+DATE(1970,1,1)</f>
        <v>42518.905555555553</v>
      </c>
    </row>
    <row r="2007" spans="1:20" ht="60" hidden="1" x14ac:dyDescent="0.25">
      <c r="A2007">
        <v>3314</v>
      </c>
      <c r="B2007" s="3" t="s">
        <v>3314</v>
      </c>
      <c r="C2007" s="3" t="s">
        <v>7424</v>
      </c>
      <c r="D2007" s="8">
        <v>800</v>
      </c>
      <c r="E2007" s="6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>ROUND(E2007/D2007*100,0)</f>
        <v>211</v>
      </c>
      <c r="P2007">
        <f>IFERROR(ROUND(E2007/L2007,2),0)</f>
        <v>29.07</v>
      </c>
      <c r="Q2007" s="11" t="s">
        <v>8323</v>
      </c>
      <c r="R2007" t="s">
        <v>8326</v>
      </c>
      <c r="S2007" s="14">
        <f>(((J2007/60)/60)/24)+DATE(1970,1,1)</f>
        <v>42105.267488425925</v>
      </c>
      <c r="T2007" s="14">
        <f>(((I2007/60)/60)/24)+DATE(1970,1,1)</f>
        <v>42132.836805555555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8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>ROUND(E2008/D2008*100,0)</f>
        <v>112</v>
      </c>
      <c r="P2008">
        <f>IFERROR(ROUND(E2008/L2008,2),0)</f>
        <v>35.130000000000003</v>
      </c>
      <c r="Q2008" s="11" t="s">
        <v>8308</v>
      </c>
      <c r="R2008" t="s">
        <v>8310</v>
      </c>
      <c r="S2008" s="14">
        <f>(((J2008/60)/60)/24)+DATE(1970,1,1)</f>
        <v>41932.036851851852</v>
      </c>
      <c r="T2008" s="14">
        <f>(((I2008/60)/60)/24)+DATE(1970,1,1)</f>
        <v>41992.078518518523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>IFERROR(ROUND(E2009/L2009,2),0)</f>
        <v>34.409999999999997</v>
      </c>
      <c r="Q2009" s="11" t="s">
        <v>8323</v>
      </c>
      <c r="R2009" t="s">
        <v>8326</v>
      </c>
      <c r="S2009" s="14">
        <f>(((J2009/60)/60)/24)+DATE(1970,1,1)</f>
        <v>42511.741944444439</v>
      </c>
      <c r="T2009" s="14">
        <f>(((I2009/60)/60)/24)+DATE(1970,1,1)</f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>IFERROR(ROUND(E2010/L2010,2),0)</f>
        <v>52.41</v>
      </c>
      <c r="Q2010" s="11" t="s">
        <v>8308</v>
      </c>
      <c r="R2010" t="s">
        <v>8310</v>
      </c>
      <c r="S2010" s="14">
        <f>(((J2010/60)/60)/24)+DATE(1970,1,1)</f>
        <v>42611.933969907404</v>
      </c>
      <c r="T2010" s="14">
        <f>(((I2010/60)/60)/24)+DATE(1970,1,1)</f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>IFERROR(ROUND(E2011/L2011,2),0)</f>
        <v>38.86</v>
      </c>
      <c r="Q2011" s="11" t="s">
        <v>8313</v>
      </c>
      <c r="R2011" t="s">
        <v>8314</v>
      </c>
      <c r="S2011" s="14">
        <f>(((J2011/60)/60)/24)+DATE(1970,1,1)</f>
        <v>41814.785925925928</v>
      </c>
      <c r="T2011" s="14">
        <f>(((I2011/60)/60)/24)+DATE(1970,1,1)</f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>IFERROR(ROUND(E2012/L2012,2),0)</f>
        <v>45.11</v>
      </c>
      <c r="Q2012" s="11" t="s">
        <v>8323</v>
      </c>
      <c r="R2012" t="s">
        <v>8326</v>
      </c>
      <c r="S2012" s="14">
        <f>(((J2012/60)/60)/24)+DATE(1970,1,1)</f>
        <v>42733.50136574074</v>
      </c>
      <c r="T2012" s="14">
        <f>(((I2012/60)/60)/24)+DATE(1970,1,1)</f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>IFERROR(ROUND(E2013/L2013,2),0)</f>
        <v>47.66</v>
      </c>
      <c r="Q2013" s="11" t="s">
        <v>8323</v>
      </c>
      <c r="R2013" t="s">
        <v>8326</v>
      </c>
      <c r="S2013" s="14">
        <f>(((J2013/60)/60)/24)+DATE(1970,1,1)</f>
        <v>42381.671840277777</v>
      </c>
      <c r="T2013" s="14">
        <f>(((I2013/60)/60)/24)+DATE(1970,1,1)</f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>IFERROR(ROUND(E2014/L2014,2),0)</f>
        <v>59.46</v>
      </c>
      <c r="Q2014" s="11" t="s">
        <v>8321</v>
      </c>
      <c r="R2014" t="s">
        <v>8332</v>
      </c>
      <c r="S2014" s="14">
        <f>(((J2014/60)/60)/24)+DATE(1970,1,1)</f>
        <v>42098.291828703703</v>
      </c>
      <c r="T2014" s="14">
        <f>(((I2014/60)/60)/24)+DATE(1970,1,1)</f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>IFERROR(ROUND(E2015/L2015,2),0)</f>
        <v>43.71</v>
      </c>
      <c r="Q2015" s="11" t="s">
        <v>8327</v>
      </c>
      <c r="R2015" t="s">
        <v>8328</v>
      </c>
      <c r="S2015" s="14">
        <f>(((J2015/60)/60)/24)+DATE(1970,1,1)</f>
        <v>40811.120324074072</v>
      </c>
      <c r="T2015" s="14">
        <f>(((I2015/60)/60)/24)+DATE(1970,1,1)</f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>IFERROR(ROUND(E2016/L2016,2),0)</f>
        <v>83.05</v>
      </c>
      <c r="Q2016" s="11" t="s">
        <v>8323</v>
      </c>
      <c r="R2016" t="s">
        <v>8326</v>
      </c>
      <c r="S2016" s="14">
        <f>(((J2016/60)/60)/24)+DATE(1970,1,1)</f>
        <v>42146.731087962966</v>
      </c>
      <c r="T2016" s="14">
        <f>(((I2016/60)/60)/24)+DATE(1970,1,1)</f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>IFERROR(ROUND(E2017/L2017,2),0)</f>
        <v>92.22</v>
      </c>
      <c r="Q2017" s="11" t="s">
        <v>8308</v>
      </c>
      <c r="R2017" t="s">
        <v>8340</v>
      </c>
      <c r="S2017" s="14">
        <f>(((J2017/60)/60)/24)+DATE(1970,1,1)</f>
        <v>42380.926111111112</v>
      </c>
      <c r="T2017" s="14">
        <f>(((I2017/60)/60)/24)+DATE(1970,1,1)</f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>IFERROR(ROUND(E2018/L2018,2),0)</f>
        <v>55.33</v>
      </c>
      <c r="Q2018" s="11" t="s">
        <v>8323</v>
      </c>
      <c r="R2018" t="s">
        <v>8326</v>
      </c>
      <c r="S2018" s="14">
        <f>(((J2018/60)/60)/24)+DATE(1970,1,1)</f>
        <v>42372.693055555559</v>
      </c>
      <c r="T2018" s="14">
        <f>(((I2018/60)/60)/24)+DATE(1970,1,1)</f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>IFERROR(ROUND(E2019/L2019,2),0)</f>
        <v>31.85</v>
      </c>
      <c r="Q2019" s="11" t="s">
        <v>8311</v>
      </c>
      <c r="R2019" t="s">
        <v>8352</v>
      </c>
      <c r="S2019" s="14">
        <f>(((J2019/60)/60)/24)+DATE(1970,1,1)</f>
        <v>41604.996458333335</v>
      </c>
      <c r="T2019" s="14">
        <f>(((I2019/60)/60)/24)+DATE(1970,1,1)</f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>IFERROR(ROUND(E2020/L2020,2),0)</f>
        <v>31.83</v>
      </c>
      <c r="Q2020" s="11" t="s">
        <v>8327</v>
      </c>
      <c r="R2020" t="s">
        <v>8328</v>
      </c>
      <c r="S2020" s="14">
        <f>(((J2020/60)/60)/24)+DATE(1970,1,1)</f>
        <v>41535.90148148148</v>
      </c>
      <c r="T2020" s="14">
        <f>(((I2020/60)/60)/24)+DATE(1970,1,1)</f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>IFERROR(ROUND(E2021/L2021,2),0)</f>
        <v>45.97</v>
      </c>
      <c r="Q2021" s="11" t="s">
        <v>8311</v>
      </c>
      <c r="R2021" t="s">
        <v>8356</v>
      </c>
      <c r="S2021" s="14">
        <f>(((J2021/60)/60)/24)+DATE(1970,1,1)</f>
        <v>42136.297175925924</v>
      </c>
      <c r="T2021" s="14">
        <f>(((I2021/60)/60)/24)+DATE(1970,1,1)</f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>IFERROR(ROUND(E2022/L2022,2),0)</f>
        <v>40.270000000000003</v>
      </c>
      <c r="Q2022" s="11" t="s">
        <v>8321</v>
      </c>
      <c r="R2022" t="s">
        <v>8343</v>
      </c>
      <c r="S2022" s="14">
        <f>(((J2022/60)/60)/24)+DATE(1970,1,1)</f>
        <v>41724.776539351849</v>
      </c>
      <c r="T2022" s="14">
        <f>(((I2022/60)/60)/24)+DATE(1970,1,1)</f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>IFERROR(ROUND(E2023/L2023,2),0)</f>
        <v>50.02</v>
      </c>
      <c r="Q2023" s="11" t="s">
        <v>8323</v>
      </c>
      <c r="R2023" t="s">
        <v>8326</v>
      </c>
      <c r="S2023" s="14">
        <f>(((J2023/60)/60)/24)+DATE(1970,1,1)</f>
        <v>41893.783553240741</v>
      </c>
      <c r="T2023" s="14">
        <f>(((I2023/60)/60)/24)+DATE(1970,1,1)</f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>IFERROR(ROUND(E2024/L2024,2),0)</f>
        <v>91.67</v>
      </c>
      <c r="Q2024" s="11" t="s">
        <v>8323</v>
      </c>
      <c r="R2024" t="s">
        <v>8326</v>
      </c>
      <c r="S2024" s="14">
        <f>(((J2024/60)/60)/24)+DATE(1970,1,1)</f>
        <v>42054.024421296301</v>
      </c>
      <c r="T2024" s="14">
        <f>(((I2024/60)/60)/24)+DATE(1970,1,1)</f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>IFERROR(ROUND(E2025/L2025,2),0)</f>
        <v>23.87</v>
      </c>
      <c r="Q2025" s="11" t="s">
        <v>8323</v>
      </c>
      <c r="R2025" t="s">
        <v>8326</v>
      </c>
      <c r="S2025" s="14">
        <f>(((J2025/60)/60)/24)+DATE(1970,1,1)</f>
        <v>42675.694236111114</v>
      </c>
      <c r="T2025" s="14">
        <f>(((I2025/60)/60)/24)+DATE(1970,1,1)</f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>IFERROR(ROUND(E2026/L2026,2),0)</f>
        <v>109.07</v>
      </c>
      <c r="Q2026" s="11" t="s">
        <v>8313</v>
      </c>
      <c r="R2026" t="s">
        <v>8314</v>
      </c>
      <c r="S2026" s="14">
        <f>(((J2026/60)/60)/24)+DATE(1970,1,1)</f>
        <v>42010.674513888895</v>
      </c>
      <c r="T2026" s="14">
        <f>(((I2026/60)/60)/24)+DATE(1970,1,1)</f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>IFERROR(ROUND(E2027/L2027,2),0)</f>
        <v>41.92</v>
      </c>
      <c r="Q2027" s="11" t="s">
        <v>8323</v>
      </c>
      <c r="R2027" t="s">
        <v>8326</v>
      </c>
      <c r="S2027" s="14">
        <f>(((J2027/60)/60)/24)+DATE(1970,1,1)</f>
        <v>42162.729548611111</v>
      </c>
      <c r="T2027" s="14">
        <f>(((I2027/60)/60)/24)+DATE(1970,1,1)</f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>IFERROR(ROUND(E2028/L2028,2),0)</f>
        <v>29.04</v>
      </c>
      <c r="Q2028" s="11" t="s">
        <v>8316</v>
      </c>
      <c r="R2028" t="s">
        <v>8334</v>
      </c>
      <c r="S2028" s="14">
        <f>(((J2028/60)/60)/24)+DATE(1970,1,1)</f>
        <v>42647.750092592592</v>
      </c>
      <c r="T2028" s="14">
        <f>(((I2028/60)/60)/24)+DATE(1970,1,1)</f>
        <v>42677.750092592592</v>
      </c>
    </row>
    <row r="2029" spans="1:20" ht="60" hidden="1" x14ac:dyDescent="0.25">
      <c r="A2029">
        <v>2969</v>
      </c>
      <c r="B2029" s="3" t="s">
        <v>2969</v>
      </c>
      <c r="C2029" s="3" t="s">
        <v>7079</v>
      </c>
      <c r="D2029" s="8">
        <v>1000</v>
      </c>
      <c r="E2029" s="6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>ROUND(E2029/D2029*100,0)</f>
        <v>163</v>
      </c>
      <c r="P2029">
        <f>IFERROR(ROUND(E2029/L2029,2),0)</f>
        <v>95.59</v>
      </c>
      <c r="Q2029" s="11" t="s">
        <v>8323</v>
      </c>
      <c r="R2029" t="s">
        <v>8326</v>
      </c>
      <c r="S2029" s="14">
        <f>(((J2029/60)/60)/24)+DATE(1970,1,1)</f>
        <v>42097.786493055552</v>
      </c>
      <c r="T2029" s="14">
        <f>(((I2029/60)/60)/24)+DATE(1970,1,1)</f>
        <v>42127.952083333337</v>
      </c>
    </row>
    <row r="2030" spans="1:20" ht="45" hidden="1" x14ac:dyDescent="0.25">
      <c r="A2030">
        <v>1286</v>
      </c>
      <c r="B2030" s="3" t="s">
        <v>1287</v>
      </c>
      <c r="C2030" s="3" t="s">
        <v>5396</v>
      </c>
      <c r="D2030" s="8">
        <v>1500</v>
      </c>
      <c r="E2030" s="6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>ROUND(E2030/D2030*100,0)</f>
        <v>108</v>
      </c>
      <c r="P2030">
        <f>IFERROR(ROUND(E2030/L2030,2),0)</f>
        <v>81.25</v>
      </c>
      <c r="Q2030" s="11" t="s">
        <v>8323</v>
      </c>
      <c r="R2030" t="s">
        <v>8326</v>
      </c>
      <c r="S2030" s="14">
        <f>(((J2030/60)/60)/24)+DATE(1970,1,1)</f>
        <v>42039.384571759263</v>
      </c>
      <c r="T2030" s="14">
        <f>(((I2030/60)/60)/24)+DATE(1970,1,1)</f>
        <v>42052.583333333328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>IFERROR(ROUND(E2031/L2031,2),0)</f>
        <v>52.35</v>
      </c>
      <c r="Q2031" s="11" t="s">
        <v>8323</v>
      </c>
      <c r="R2031" t="s">
        <v>8326</v>
      </c>
      <c r="S2031" s="14">
        <f>(((J2031/60)/60)/24)+DATE(1970,1,1)</f>
        <v>42203.432129629626</v>
      </c>
      <c r="T2031" s="14">
        <f>(((I2031/60)/60)/24)+DATE(1970,1,1)</f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>IFERROR(ROUND(E2032/L2032,2),0)</f>
        <v>89.79</v>
      </c>
      <c r="Q2032" s="11" t="s">
        <v>8323</v>
      </c>
      <c r="R2032" t="s">
        <v>8326</v>
      </c>
      <c r="S2032" s="14">
        <f>(((J2032/60)/60)/24)+DATE(1970,1,1)</f>
        <v>42374.911226851851</v>
      </c>
      <c r="T2032" s="14">
        <f>(((I2032/60)/60)/24)+DATE(1970,1,1)</f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>IFERROR(ROUND(E2033/L2033,2),0)</f>
        <v>25.25</v>
      </c>
      <c r="Q2033" s="11" t="s">
        <v>8323</v>
      </c>
      <c r="R2033" t="s">
        <v>8326</v>
      </c>
      <c r="S2033" s="14">
        <f>(((J2033/60)/60)/24)+DATE(1970,1,1)</f>
        <v>42103.399479166663</v>
      </c>
      <c r="T2033" s="14">
        <f>(((I2033/60)/60)/24)+DATE(1970,1,1)</f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>IFERROR(ROUND(E2034/L2034,2),0)</f>
        <v>76.86</v>
      </c>
      <c r="Q2034" s="11" t="s">
        <v>8327</v>
      </c>
      <c r="R2034" t="s">
        <v>8331</v>
      </c>
      <c r="S2034" s="14">
        <f>(((J2034/60)/60)/24)+DATE(1970,1,1)</f>
        <v>42075.171203703707</v>
      </c>
      <c r="T2034" s="14">
        <f>(((I2034/60)/60)/24)+DATE(1970,1,1)</f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>IFERROR(ROUND(E2035/L2035,2),0)</f>
        <v>43.62</v>
      </c>
      <c r="Q2035" s="11" t="s">
        <v>8327</v>
      </c>
      <c r="R2035" t="s">
        <v>8341</v>
      </c>
      <c r="S2035" s="14">
        <f>(((J2035/60)/60)/24)+DATE(1970,1,1)</f>
        <v>41390.757754629631</v>
      </c>
      <c r="T2035" s="14">
        <f>(((I2035/60)/60)/24)+DATE(1970,1,1)</f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>IFERROR(ROUND(E2036/L2036,2),0)</f>
        <v>64.44</v>
      </c>
      <c r="Q2036" s="11" t="s">
        <v>8327</v>
      </c>
      <c r="R2036" t="s">
        <v>8331</v>
      </c>
      <c r="S2036" s="14">
        <f>(((J2036/60)/60)/24)+DATE(1970,1,1)</f>
        <v>41571.998379629629</v>
      </c>
      <c r="T2036" s="14">
        <f>(((I2036/60)/60)/24)+DATE(1970,1,1)</f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>IFERROR(ROUND(E2037/L2037,2),0)</f>
        <v>57.5</v>
      </c>
      <c r="Q2037" s="11" t="s">
        <v>8323</v>
      </c>
      <c r="R2037" t="s">
        <v>8326</v>
      </c>
      <c r="S2037" s="14">
        <f>(((J2037/60)/60)/24)+DATE(1970,1,1)</f>
        <v>42446.943831018521</v>
      </c>
      <c r="T2037" s="14">
        <f>(((I2037/60)/60)/24)+DATE(1970,1,1)</f>
        <v>42476.943831018521</v>
      </c>
    </row>
    <row r="2038" spans="1:20" ht="60" hidden="1" x14ac:dyDescent="0.25">
      <c r="A2038">
        <v>2999</v>
      </c>
      <c r="B2038" s="3" t="s">
        <v>2999</v>
      </c>
      <c r="C2038" s="3" t="s">
        <v>7109</v>
      </c>
      <c r="D2038" s="8">
        <v>1350</v>
      </c>
      <c r="E2038" s="6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>ROUND(E2038/D2038*100,0)</f>
        <v>119</v>
      </c>
      <c r="P2038">
        <f>IFERROR(ROUND(E2038/L2038,2),0)</f>
        <v>80.25</v>
      </c>
      <c r="Q2038" s="11" t="s">
        <v>8323</v>
      </c>
      <c r="R2038" t="s">
        <v>8324</v>
      </c>
      <c r="S2038" s="14">
        <f>(((J2038/60)/60)/24)+DATE(1970,1,1)</f>
        <v>42780.740277777775</v>
      </c>
      <c r="T2038" s="14">
        <f>(((I2038/60)/60)/24)+DATE(1970,1,1)</f>
        <v>42795.083333333328</v>
      </c>
    </row>
    <row r="2039" spans="1:20" ht="60" hidden="1" x14ac:dyDescent="0.25">
      <c r="A2039">
        <v>2952</v>
      </c>
      <c r="B2039" s="3" t="s">
        <v>2952</v>
      </c>
      <c r="C2039" s="3" t="s">
        <v>7062</v>
      </c>
      <c r="D2039" s="8">
        <v>20000</v>
      </c>
      <c r="E2039" s="6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>ROUND(E2039/D2039*100,0)</f>
        <v>8</v>
      </c>
      <c r="P2039">
        <f>IFERROR(ROUND(E2039/L2039,2),0)</f>
        <v>200.63</v>
      </c>
      <c r="Q2039" s="11" t="s">
        <v>8323</v>
      </c>
      <c r="R2039" t="s">
        <v>8324</v>
      </c>
      <c r="S2039" s="14">
        <f>(((J2039/60)/60)/24)+DATE(1970,1,1)</f>
        <v>42628.690266203703</v>
      </c>
      <c r="T2039" s="14">
        <f>(((I2039/60)/60)/24)+DATE(1970,1,1)</f>
        <v>42660.166666666672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>IFERROR(ROUND(E2040/L2040,2),0)</f>
        <v>39.049999999999997</v>
      </c>
      <c r="Q2040" s="11" t="s">
        <v>8311</v>
      </c>
      <c r="R2040" t="s">
        <v>8333</v>
      </c>
      <c r="S2040" s="14">
        <f>(((J2040/60)/60)/24)+DATE(1970,1,1)</f>
        <v>41943.604097222218</v>
      </c>
      <c r="T2040" s="14">
        <f>(((I2040/60)/60)/24)+DATE(1970,1,1)</f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>IFERROR(ROUND(E2041/L2041,2),0)</f>
        <v>23.1</v>
      </c>
      <c r="Q2041" s="11" t="s">
        <v>8323</v>
      </c>
      <c r="R2041" t="s">
        <v>8326</v>
      </c>
      <c r="S2041" s="14">
        <f>(((J2041/60)/60)/24)+DATE(1970,1,1)</f>
        <v>42065.887361111112</v>
      </c>
      <c r="T2041" s="14">
        <f>(((I2041/60)/60)/24)+DATE(1970,1,1)</f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>IFERROR(ROUND(E2042/L2042,2),0)</f>
        <v>40.78</v>
      </c>
      <c r="Q2042" s="11" t="s">
        <v>8321</v>
      </c>
      <c r="R2042" t="s">
        <v>8343</v>
      </c>
      <c r="S2042" s="14">
        <f>(((J2042/60)/60)/24)+DATE(1970,1,1)</f>
        <v>41631.902766203704</v>
      </c>
      <c r="T2042" s="14">
        <f>(((I2042/60)/60)/24)+DATE(1970,1,1)</f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>IFERROR(ROUND(E2043/L2043,2),0)</f>
        <v>36.07</v>
      </c>
      <c r="Q2043" s="11" t="s">
        <v>8323</v>
      </c>
      <c r="R2043" t="s">
        <v>8326</v>
      </c>
      <c r="S2043" s="14">
        <f>(((J2043/60)/60)/24)+DATE(1970,1,1)</f>
        <v>41923.921643518523</v>
      </c>
      <c r="T2043" s="14">
        <f>(((I2043/60)/60)/24)+DATE(1970,1,1)</f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>IFERROR(ROUND(E2044/L2044,2),0)</f>
        <v>131.66999999999999</v>
      </c>
      <c r="Q2044" s="11" t="s">
        <v>8313</v>
      </c>
      <c r="R2044" t="s">
        <v>8351</v>
      </c>
      <c r="S2044" s="14">
        <f>(((J2044/60)/60)/24)+DATE(1970,1,1)</f>
        <v>42707.895462962959</v>
      </c>
      <c r="T2044" s="14">
        <f>(((I2044/60)/60)/24)+DATE(1970,1,1)</f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>IFERROR(ROUND(E2045/L2045,2),0)</f>
        <v>49.28</v>
      </c>
      <c r="Q2045" s="11" t="s">
        <v>8323</v>
      </c>
      <c r="R2045" t="s">
        <v>8326</v>
      </c>
      <c r="S2045" s="14">
        <f>(((J2045/60)/60)/24)+DATE(1970,1,1)</f>
        <v>42016.120613425926</v>
      </c>
      <c r="T2045" s="14">
        <f>(((I2045/60)/60)/24)+DATE(1970,1,1)</f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>IFERROR(ROUND(E2046/L2046,2),0)</f>
        <v>58.37</v>
      </c>
      <c r="Q2046" s="11" t="s">
        <v>8327</v>
      </c>
      <c r="R2046" t="s">
        <v>8331</v>
      </c>
      <c r="S2046" s="14">
        <f>(((J2046/60)/60)/24)+DATE(1970,1,1)</f>
        <v>41301.654340277775</v>
      </c>
      <c r="T2046" s="14">
        <f>(((I2046/60)/60)/24)+DATE(1970,1,1)</f>
        <v>41341.654340277775</v>
      </c>
    </row>
    <row r="2047" spans="1:20" ht="60" hidden="1" x14ac:dyDescent="0.25">
      <c r="A2047">
        <v>3353</v>
      </c>
      <c r="B2047" s="3" t="s">
        <v>3352</v>
      </c>
      <c r="C2047" s="3" t="s">
        <v>7463</v>
      </c>
      <c r="D2047" s="8">
        <v>500</v>
      </c>
      <c r="E2047" s="6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>ROUND(E2047/D2047*100,0)</f>
        <v>315</v>
      </c>
      <c r="P2047">
        <f>IFERROR(ROUND(E2047/L2047,2),0)</f>
        <v>35.799999999999997</v>
      </c>
      <c r="Q2047" s="11" t="s">
        <v>8323</v>
      </c>
      <c r="R2047" t="s">
        <v>8326</v>
      </c>
      <c r="S2047" s="14">
        <f>(((J2047/60)/60)/24)+DATE(1970,1,1)</f>
        <v>42479.432291666672</v>
      </c>
      <c r="T2047" s="14">
        <f>(((I2047/60)/60)/24)+DATE(1970,1,1)</f>
        <v>42492.958333333328</v>
      </c>
    </row>
    <row r="2048" spans="1:20" ht="60" hidden="1" x14ac:dyDescent="0.25">
      <c r="A2048">
        <v>810</v>
      </c>
      <c r="B2048" s="3" t="s">
        <v>811</v>
      </c>
      <c r="C2048" s="3" t="s">
        <v>4920</v>
      </c>
      <c r="D2048" s="8">
        <v>1500</v>
      </c>
      <c r="E2048" s="6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>ROUND(E2048/D2048*100,0)</f>
        <v>105</v>
      </c>
      <c r="P2048">
        <f>IFERROR(ROUND(E2048/L2048,2),0)</f>
        <v>58.33</v>
      </c>
      <c r="Q2048" s="11" t="s">
        <v>8327</v>
      </c>
      <c r="R2048" t="s">
        <v>8331</v>
      </c>
      <c r="S2048" s="14">
        <f>(((J2048/60)/60)/24)+DATE(1970,1,1)</f>
        <v>41123.056273148148</v>
      </c>
      <c r="T2048" s="14">
        <f>(((I2048/60)/60)/24)+DATE(1970,1,1)</f>
        <v>41153.056273148148</v>
      </c>
    </row>
    <row r="2049" spans="1:20" ht="45" hidden="1" x14ac:dyDescent="0.25">
      <c r="A2049">
        <v>928</v>
      </c>
      <c r="B2049" s="3" t="s">
        <v>929</v>
      </c>
      <c r="C2049" s="3" t="s">
        <v>5038</v>
      </c>
      <c r="D2049" s="8">
        <v>14500</v>
      </c>
      <c r="E2049" s="6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>ROUND(E2049/D2049*100,0)</f>
        <v>11</v>
      </c>
      <c r="P2049">
        <f>IFERROR(ROUND(E2049/L2049,2),0)</f>
        <v>56.25</v>
      </c>
      <c r="Q2049" s="11" t="s">
        <v>8327</v>
      </c>
      <c r="R2049" t="s">
        <v>8350</v>
      </c>
      <c r="S2049" s="14">
        <f>(((J2049/60)/60)/24)+DATE(1970,1,1)</f>
        <v>41180.86241898148</v>
      </c>
      <c r="T2049" s="14">
        <f>(((I2049/60)/60)/24)+DATE(1970,1,1)</f>
        <v>41231</v>
      </c>
    </row>
    <row r="2050" spans="1:20" ht="60" hidden="1" x14ac:dyDescent="0.25">
      <c r="A2050">
        <v>1455</v>
      </c>
      <c r="B2050" s="3" t="s">
        <v>1456</v>
      </c>
      <c r="C2050" s="3" t="s">
        <v>5565</v>
      </c>
      <c r="D2050" s="8">
        <v>15000</v>
      </c>
      <c r="E2050" s="6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>ROUND(E2050/D2050*100,0)</f>
        <v>11</v>
      </c>
      <c r="P2050">
        <f>IFERROR(ROUND(E2050/L2050,2),0)</f>
        <v>225</v>
      </c>
      <c r="Q2050" s="11" t="s">
        <v>8311</v>
      </c>
      <c r="R2050" t="s">
        <v>8348</v>
      </c>
      <c r="S2050" s="14">
        <f>(((J2050/60)/60)/24)+DATE(1970,1,1)</f>
        <v>41832.672685185185</v>
      </c>
      <c r="T2050" s="14">
        <f>(((I2050/60)/60)/24)+DATE(1970,1,1)</f>
        <v>41887.568749999999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>IFERROR(ROUND(E2051/L2051,2),0)</f>
        <v>87.31</v>
      </c>
      <c r="Q2051" s="11" t="s">
        <v>8321</v>
      </c>
      <c r="R2051" t="s">
        <v>8325</v>
      </c>
      <c r="S2051" s="14">
        <f>(((J2051/60)/60)/24)+DATE(1970,1,1)</f>
        <v>41867.083368055559</v>
      </c>
      <c r="T2051" s="14">
        <f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>IFERROR(ROUND(E2052/L2052,2),0)</f>
        <v>224.43</v>
      </c>
      <c r="Q2052" s="11" t="s">
        <v>8308</v>
      </c>
      <c r="R2052" t="s">
        <v>8342</v>
      </c>
      <c r="S2052" s="14">
        <f>(((J2052/60)/60)/24)+DATE(1970,1,1)</f>
        <v>42074.935740740737</v>
      </c>
      <c r="T2052" s="14">
        <f>(((I2052/60)/60)/24)+DATE(1970,1,1)</f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>IFERROR(ROUND(E2053/L2053,2),0)</f>
        <v>60.38</v>
      </c>
      <c r="Q2053" s="11" t="s">
        <v>8321</v>
      </c>
      <c r="R2053" t="s">
        <v>8343</v>
      </c>
      <c r="S2053" s="14">
        <f>(((J2053/60)/60)/24)+DATE(1970,1,1)</f>
        <v>40997.144872685189</v>
      </c>
      <c r="T2053" s="14">
        <f>(((I2053/60)/60)/24)+DATE(1970,1,1)</f>
        <v>41050.124305555553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8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>ROUND(E2054/D2054*100,0)</f>
        <v>105</v>
      </c>
      <c r="P2054">
        <f>IFERROR(ROUND(E2054/L2054,2),0)</f>
        <v>54.14</v>
      </c>
      <c r="Q2054" s="11" t="s">
        <v>8323</v>
      </c>
      <c r="R2054" t="s">
        <v>8326</v>
      </c>
      <c r="S2054" s="14">
        <f>(((J2054/60)/60)/24)+DATE(1970,1,1)</f>
        <v>42150.755312499998</v>
      </c>
      <c r="T2054" s="14">
        <f>(((I2054/60)/60)/24)+DATE(1970,1,1)</f>
        <v>42180.755312499998</v>
      </c>
    </row>
    <row r="2055" spans="1:20" ht="60" hidden="1" x14ac:dyDescent="0.25">
      <c r="A2055">
        <v>2701</v>
      </c>
      <c r="B2055" s="3" t="s">
        <v>2701</v>
      </c>
      <c r="C2055" s="3" t="s">
        <v>6811</v>
      </c>
      <c r="D2055" s="8">
        <v>3400</v>
      </c>
      <c r="E2055" s="6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>ROUND(E2055/D2055*100,0)</f>
        <v>46</v>
      </c>
      <c r="P2055">
        <f>IFERROR(ROUND(E2055/L2055,2),0)</f>
        <v>34.130000000000003</v>
      </c>
      <c r="Q2055" s="11" t="s">
        <v>8323</v>
      </c>
      <c r="R2055" t="s">
        <v>8324</v>
      </c>
      <c r="S2055" s="14">
        <f>(((J2055/60)/60)/24)+DATE(1970,1,1)</f>
        <v>42801.774699074071</v>
      </c>
      <c r="T2055" s="14">
        <f>(((I2055/60)/60)/24)+DATE(1970,1,1)</f>
        <v>42832.733032407406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>IFERROR(ROUND(E2056/L2056,2),0)</f>
        <v>86.94</v>
      </c>
      <c r="Q2056" s="11" t="s">
        <v>8323</v>
      </c>
      <c r="R2056" t="s">
        <v>8326</v>
      </c>
      <c r="S2056" s="14">
        <f>(((J2056/60)/60)/24)+DATE(1970,1,1)</f>
        <v>42725.031180555554</v>
      </c>
      <c r="T2056" s="14">
        <f>(((I2056/60)/60)/24)+DATE(1970,1,1)</f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>IFERROR(ROUND(E2057/L2057,2),0)</f>
        <v>55.89</v>
      </c>
      <c r="Q2057" s="11" t="s">
        <v>8323</v>
      </c>
      <c r="R2057" t="s">
        <v>8326</v>
      </c>
      <c r="S2057" s="14">
        <f>(((J2057/60)/60)/24)+DATE(1970,1,1)</f>
        <v>41764.44663194444</v>
      </c>
      <c r="T2057" s="14">
        <f>(((I2057/60)/60)/24)+DATE(1970,1,1)</f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>IFERROR(ROUND(E2058/L2058,2),0)</f>
        <v>24.42</v>
      </c>
      <c r="Q2058" s="11" t="s">
        <v>8311</v>
      </c>
      <c r="R2058" t="s">
        <v>8333</v>
      </c>
      <c r="S2058" s="14">
        <f>(((J2058/60)/60)/24)+DATE(1970,1,1)</f>
        <v>42502.807627314818</v>
      </c>
      <c r="T2058" s="14">
        <f>(((I2058/60)/60)/24)+DATE(1970,1,1)</f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>IFERROR(ROUND(E2059/L2059,2),0)</f>
        <v>53.83</v>
      </c>
      <c r="Q2059" s="11" t="s">
        <v>8327</v>
      </c>
      <c r="R2059" t="s">
        <v>8331</v>
      </c>
      <c r="S2059" s="14">
        <f>(((J2059/60)/60)/24)+DATE(1970,1,1)</f>
        <v>40070.253819444442</v>
      </c>
      <c r="T2059" s="14">
        <f>(((I2059/60)/60)/24)+DATE(1970,1,1)</f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>IFERROR(ROUND(E2060/L2060,2),0)</f>
        <v>91.76</v>
      </c>
      <c r="Q2060" s="11" t="s">
        <v>8308</v>
      </c>
      <c r="R2060" t="s">
        <v>8309</v>
      </c>
      <c r="S2060" s="14">
        <f>(((J2060/60)/60)/24)+DATE(1970,1,1)</f>
        <v>40347.125601851854</v>
      </c>
      <c r="T2060" s="14">
        <f>(((I2060/60)/60)/24)+DATE(1970,1,1)</f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>IFERROR(ROUND(E2061/L2061,2),0)</f>
        <v>34.6</v>
      </c>
      <c r="Q2061" s="11" t="s">
        <v>8323</v>
      </c>
      <c r="R2061" t="s">
        <v>8326</v>
      </c>
      <c r="S2061" s="14">
        <f>(((J2061/60)/60)/24)+DATE(1970,1,1)</f>
        <v>42143.461122685185</v>
      </c>
      <c r="T2061" s="14">
        <f>(((I2061/60)/60)/24)+DATE(1970,1,1)</f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>IFERROR(ROUND(E2062/L2062,2),0)</f>
        <v>77.75</v>
      </c>
      <c r="Q2062" s="11" t="s">
        <v>8327</v>
      </c>
      <c r="R2062" t="s">
        <v>8331</v>
      </c>
      <c r="S2062" s="14">
        <f>(((J2062/60)/60)/24)+DATE(1970,1,1)</f>
        <v>41548.00335648148</v>
      </c>
      <c r="T2062" s="14">
        <f>(((I2062/60)/60)/24)+DATE(1970,1,1)</f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>IFERROR(ROUND(E2063/L2063,2),0)</f>
        <v>25.49</v>
      </c>
      <c r="Q2063" s="11" t="s">
        <v>8319</v>
      </c>
      <c r="R2063" t="s">
        <v>8320</v>
      </c>
      <c r="S2063" s="14">
        <f>(((J2063/60)/60)/24)+DATE(1970,1,1)</f>
        <v>42790.885243055556</v>
      </c>
      <c r="T2063" s="14">
        <f>(((I2063/60)/60)/24)+DATE(1970,1,1)</f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>IFERROR(ROUND(E2064/L2064,2),0)</f>
        <v>62.12</v>
      </c>
      <c r="Q2064" s="11" t="s">
        <v>8327</v>
      </c>
      <c r="R2064" t="s">
        <v>8328</v>
      </c>
      <c r="S2064" s="14">
        <f>(((J2064/60)/60)/24)+DATE(1970,1,1)</f>
        <v>40764.204375000001</v>
      </c>
      <c r="T2064" s="14">
        <f>(((I2064/60)/60)/24)+DATE(1970,1,1)</f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>IFERROR(ROUND(E2065/L2065,2),0)</f>
        <v>67.39</v>
      </c>
      <c r="Q2065" s="11" t="s">
        <v>8311</v>
      </c>
      <c r="R2065" t="s">
        <v>8333</v>
      </c>
      <c r="S2065" s="14">
        <f>(((J2065/60)/60)/24)+DATE(1970,1,1)</f>
        <v>41689.917962962965</v>
      </c>
      <c r="T2065" s="14">
        <f>(((I2065/60)/60)/24)+DATE(1970,1,1)</f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>
        <f>IFERROR(ROUND(E2066/L2066,2),0)</f>
        <v>775</v>
      </c>
      <c r="Q2066" s="11" t="s">
        <v>8323</v>
      </c>
      <c r="R2066" t="s">
        <v>8324</v>
      </c>
      <c r="S2066" s="14">
        <f>(((J2066/60)/60)/24)+DATE(1970,1,1)</f>
        <v>42534.649571759262</v>
      </c>
      <c r="T2066" s="14">
        <f>(((I2066/60)/60)/24)+DATE(1970,1,1)</f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>IFERROR(ROUND(E2067/L2067,2),0)</f>
        <v>64.459999999999994</v>
      </c>
      <c r="Q2067" s="11" t="s">
        <v>8323</v>
      </c>
      <c r="R2067" t="s">
        <v>8335</v>
      </c>
      <c r="S2067" s="14">
        <f>(((J2067/60)/60)/24)+DATE(1970,1,1)</f>
        <v>42420.140277777777</v>
      </c>
      <c r="T2067" s="14">
        <f>(((I2067/60)/60)/24)+DATE(1970,1,1)</f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>IFERROR(ROUND(E2068/L2068,2),0)</f>
        <v>110.29</v>
      </c>
      <c r="Q2068" s="11" t="s">
        <v>8308</v>
      </c>
      <c r="R2068" t="s">
        <v>8310</v>
      </c>
      <c r="S2068" s="14">
        <f>(((J2068/60)/60)/24)+DATE(1970,1,1)</f>
        <v>42182.008402777778</v>
      </c>
      <c r="T2068" s="14">
        <f>(((I2068/60)/60)/24)+DATE(1970,1,1)</f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>IFERROR(ROUND(E2069/L2069,2),0)</f>
        <v>48.06</v>
      </c>
      <c r="Q2069" s="11" t="s">
        <v>8316</v>
      </c>
      <c r="R2069" t="s">
        <v>8317</v>
      </c>
      <c r="S2069" s="14">
        <f>(((J2069/60)/60)/24)+DATE(1970,1,1)</f>
        <v>42020.806701388887</v>
      </c>
      <c r="T2069" s="14">
        <f>(((I2069/60)/60)/24)+DATE(1970,1,1)</f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>IFERROR(ROUND(E2070/L2070,2),0)</f>
        <v>66.83</v>
      </c>
      <c r="Q2070" s="11" t="s">
        <v>8327</v>
      </c>
      <c r="R2070" t="s">
        <v>8328</v>
      </c>
      <c r="S2070" s="14">
        <f>(((J2070/60)/60)/24)+DATE(1970,1,1)</f>
        <v>41205.854537037041</v>
      </c>
      <c r="T2070" s="14">
        <f>(((I2070/60)/60)/24)+DATE(1970,1,1)</f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>IFERROR(ROUND(E2071/L2071,2),0)</f>
        <v>69.819999999999993</v>
      </c>
      <c r="Q2071" s="11" t="s">
        <v>8323</v>
      </c>
      <c r="R2071" t="s">
        <v>8326</v>
      </c>
      <c r="S2071" s="14">
        <f>(((J2071/60)/60)/24)+DATE(1970,1,1)</f>
        <v>41815.774826388886</v>
      </c>
      <c r="T2071" s="14">
        <f>(((I2071/60)/60)/24)+DATE(1970,1,1)</f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>IFERROR(ROUND(E2072/L2072,2),0)</f>
        <v>69.77</v>
      </c>
      <c r="Q2072" s="11" t="s">
        <v>8321</v>
      </c>
      <c r="R2072" t="s">
        <v>8322</v>
      </c>
      <c r="S2072" s="14">
        <f>(((J2072/60)/60)/24)+DATE(1970,1,1)</f>
        <v>41144.709490740745</v>
      </c>
      <c r="T2072" s="14">
        <f>(((I2072/60)/60)/24)+DATE(1970,1,1)</f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>IFERROR(ROUND(E2073/L2073,2),0)</f>
        <v>59.04</v>
      </c>
      <c r="Q2073" s="11" t="s">
        <v>8323</v>
      </c>
      <c r="R2073" t="s">
        <v>8335</v>
      </c>
      <c r="S2073" s="14">
        <f>(((J2073/60)/60)/24)+DATE(1970,1,1)</f>
        <v>41747.471504629626</v>
      </c>
      <c r="T2073" s="14">
        <f>(((I2073/60)/60)/24)+DATE(1970,1,1)</f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>IFERROR(ROUND(E2074/L2074,2),0)</f>
        <v>109.57</v>
      </c>
      <c r="Q2074" s="11" t="s">
        <v>8323</v>
      </c>
      <c r="R2074" t="s">
        <v>8326</v>
      </c>
      <c r="S2074" s="14">
        <f>(((J2074/60)/60)/24)+DATE(1970,1,1)</f>
        <v>42513.110787037032</v>
      </c>
      <c r="T2074" s="14">
        <f>(((I2074/60)/60)/24)+DATE(1970,1,1)</f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>IFERROR(ROUND(E2075/L2075,2),0)</f>
        <v>63.88</v>
      </c>
      <c r="Q2075" s="11" t="s">
        <v>8313</v>
      </c>
      <c r="R2075" t="s">
        <v>8314</v>
      </c>
      <c r="S2075" s="14">
        <f>(((J2075/60)/60)/24)+DATE(1970,1,1)</f>
        <v>42068.65552083333</v>
      </c>
      <c r="T2075" s="14">
        <f>(((I2075/60)/60)/24)+DATE(1970,1,1)</f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>IFERROR(ROUND(E2076/L2076,2),0)</f>
        <v>41.41</v>
      </c>
      <c r="Q2076" s="11" t="s">
        <v>8323</v>
      </c>
      <c r="R2076" t="s">
        <v>8326</v>
      </c>
      <c r="S2076" s="14">
        <f>(((J2076/60)/60)/24)+DATE(1970,1,1)</f>
        <v>41820.639189814814</v>
      </c>
      <c r="T2076" s="14">
        <f>(((I2076/60)/60)/24)+DATE(1970,1,1)</f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>IFERROR(ROUND(E2077/L2077,2),0)</f>
        <v>84.94</v>
      </c>
      <c r="Q2077" s="11" t="s">
        <v>8308</v>
      </c>
      <c r="R2077" t="s">
        <v>8310</v>
      </c>
      <c r="S2077" s="14">
        <f>(((J2077/60)/60)/24)+DATE(1970,1,1)</f>
        <v>41922.741655092592</v>
      </c>
      <c r="T2077" s="14">
        <f>(((I2077/60)/60)/24)+DATE(1970,1,1)</f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>IFERROR(ROUND(E2078/L2078,2),0)</f>
        <v>61.1</v>
      </c>
      <c r="Q2078" s="11" t="s">
        <v>8323</v>
      </c>
      <c r="R2078" t="s">
        <v>8326</v>
      </c>
      <c r="S2078" s="14">
        <f>(((J2078/60)/60)/24)+DATE(1970,1,1)</f>
        <v>41753.515856481477</v>
      </c>
      <c r="T2078" s="14">
        <f>(((I2078/60)/60)/24)+DATE(1970,1,1)</f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>IFERROR(ROUND(E2079/L2079,2),0)</f>
        <v>109.07</v>
      </c>
      <c r="Q2079" s="11" t="s">
        <v>8311</v>
      </c>
      <c r="R2079" t="s">
        <v>8348</v>
      </c>
      <c r="S2079" s="14">
        <f>(((J2079/60)/60)/24)+DATE(1970,1,1)</f>
        <v>42676.717615740738</v>
      </c>
      <c r="T2079" s="14">
        <f>(((I2079/60)/60)/24)+DATE(1970,1,1)</f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>IFERROR(ROUND(E2080/L2080,2),0)</f>
        <v>152.5</v>
      </c>
      <c r="Q2080" s="11" t="s">
        <v>8323</v>
      </c>
      <c r="R2080" t="s">
        <v>8326</v>
      </c>
      <c r="S2080" s="14">
        <f>(((J2080/60)/60)/24)+DATE(1970,1,1)</f>
        <v>42512.58321759259</v>
      </c>
      <c r="T2080" s="14">
        <f>(((I2080/60)/60)/24)+DATE(1970,1,1)</f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>IFERROR(ROUND(E2081/L2081,2),0)</f>
        <v>76.05</v>
      </c>
      <c r="Q2081" s="11" t="s">
        <v>8327</v>
      </c>
      <c r="R2081" t="s">
        <v>8331</v>
      </c>
      <c r="S2081" s="14">
        <f>(((J2081/60)/60)/24)+DATE(1970,1,1)</f>
        <v>40666.973541666666</v>
      </c>
      <c r="T2081" s="14">
        <f>(((I2081/60)/60)/24)+DATE(1970,1,1)</f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>IFERROR(ROUND(E2082/L2082,2),0)</f>
        <v>56.33</v>
      </c>
      <c r="Q2082" s="11" t="s">
        <v>8323</v>
      </c>
      <c r="R2082" t="s">
        <v>8326</v>
      </c>
      <c r="S2082" s="14">
        <f>(((J2082/60)/60)/24)+DATE(1970,1,1)</f>
        <v>42536.815648148149</v>
      </c>
      <c r="T2082" s="14">
        <f>(((I2082/60)/60)/24)+DATE(1970,1,1)</f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>IFERROR(ROUND(E2083/L2083,2),0)</f>
        <v>50.67</v>
      </c>
      <c r="Q2083" s="11" t="s">
        <v>8327</v>
      </c>
      <c r="R2083" t="s">
        <v>8350</v>
      </c>
      <c r="S2083" s="14">
        <f>(((J2083/60)/60)/24)+DATE(1970,1,1)</f>
        <v>41733.737083333333</v>
      </c>
      <c r="T2083" s="14">
        <f>(((I2083/60)/60)/24)+DATE(1970,1,1)</f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>IFERROR(ROUND(E2084/L2084,2),0)</f>
        <v>79.89</v>
      </c>
      <c r="Q2084" s="11" t="s">
        <v>8323</v>
      </c>
      <c r="R2084" t="s">
        <v>8326</v>
      </c>
      <c r="S2084" s="14">
        <f>(((J2084/60)/60)/24)+DATE(1970,1,1)</f>
        <v>41927.873784722222</v>
      </c>
      <c r="T2084" s="14">
        <f>(((I2084/60)/60)/24)+DATE(1970,1,1)</f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>IFERROR(ROUND(E2085/L2085,2),0)</f>
        <v>38.85</v>
      </c>
      <c r="Q2085" s="11" t="s">
        <v>8327</v>
      </c>
      <c r="R2085" t="s">
        <v>8328</v>
      </c>
      <c r="S2085" s="14">
        <f>(((J2085/60)/60)/24)+DATE(1970,1,1)</f>
        <v>41022.645185185182</v>
      </c>
      <c r="T2085" s="14">
        <f>(((I2085/60)/60)/24)+DATE(1970,1,1)</f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>IFERROR(ROUND(E2086/L2086,2),0)</f>
        <v>215.86</v>
      </c>
      <c r="Q2086" s="11" t="s">
        <v>8321</v>
      </c>
      <c r="R2086" t="s">
        <v>8322</v>
      </c>
      <c r="S2086" s="14">
        <f>(((J2086/60)/60)/24)+DATE(1970,1,1)</f>
        <v>40924.650868055556</v>
      </c>
      <c r="T2086" s="14">
        <f>(((I2086/60)/60)/24)+DATE(1970,1,1)</f>
        <v>40954.650868055556</v>
      </c>
    </row>
    <row r="2087" spans="1:20" ht="60" hidden="1" x14ac:dyDescent="0.25">
      <c r="A2087">
        <v>1377</v>
      </c>
      <c r="B2087" s="3" t="s">
        <v>1378</v>
      </c>
      <c r="C2087" s="3" t="s">
        <v>5487</v>
      </c>
      <c r="D2087" s="8">
        <v>1300</v>
      </c>
      <c r="E2087" s="6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>ROUND(E2087/D2087*100,0)</f>
        <v>116</v>
      </c>
      <c r="P2087">
        <f>IFERROR(ROUND(E2087/L2087,2),0)</f>
        <v>48.71</v>
      </c>
      <c r="Q2087" s="11" t="s">
        <v>8327</v>
      </c>
      <c r="R2087" t="s">
        <v>8331</v>
      </c>
      <c r="S2087" s="14">
        <f>(((J2087/60)/60)/24)+DATE(1970,1,1)</f>
        <v>42747.219560185185</v>
      </c>
      <c r="T2087" s="14">
        <f>(((I2087/60)/60)/24)+DATE(1970,1,1)</f>
        <v>42769.174305555556</v>
      </c>
    </row>
    <row r="2088" spans="1:20" ht="60" hidden="1" x14ac:dyDescent="0.25">
      <c r="A2088">
        <v>17</v>
      </c>
      <c r="B2088" s="3" t="s">
        <v>19</v>
      </c>
      <c r="C2088" s="3" t="s">
        <v>4128</v>
      </c>
      <c r="D2088" s="8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>ROUND(E2088/D2088*100,0)</f>
        <v>101</v>
      </c>
      <c r="P2088">
        <f>IFERROR(ROUND(E2088/L2088,2),0)</f>
        <v>41.94</v>
      </c>
      <c r="Q2088" s="11" t="s">
        <v>8321</v>
      </c>
      <c r="R2088" t="s">
        <v>8332</v>
      </c>
      <c r="S2088" s="14">
        <f>(((J2088/60)/60)/24)+DATE(1970,1,1)</f>
        <v>41917.731736111113</v>
      </c>
      <c r="T2088" s="14">
        <f>(((I2088/60)/60)/24)+DATE(1970,1,1)</f>
        <v>41947.773402777777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>IFERROR(ROUND(E2089/L2089,2),0)</f>
        <v>35.950000000000003</v>
      </c>
      <c r="Q2089" s="11" t="s">
        <v>8323</v>
      </c>
      <c r="R2089" t="s">
        <v>8326</v>
      </c>
      <c r="S2089" s="14">
        <f>(((J2089/60)/60)/24)+DATE(1970,1,1)</f>
        <v>42233.763831018514</v>
      </c>
      <c r="T2089" s="14">
        <f>(((I2089/60)/60)/24)+DATE(1970,1,1)</f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>IFERROR(ROUND(E2090/L2090,2),0)</f>
        <v>75.5</v>
      </c>
      <c r="Q2090" s="11" t="s">
        <v>8323</v>
      </c>
      <c r="R2090" t="s">
        <v>8326</v>
      </c>
      <c r="S2090" s="14">
        <f>(((J2090/60)/60)/24)+DATE(1970,1,1)</f>
        <v>41775.858564814815</v>
      </c>
      <c r="T2090" s="14">
        <f>(((I2090/60)/60)/24)+DATE(1970,1,1)</f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>IFERROR(ROUND(E2091/L2091,2),0)</f>
        <v>71.709999999999994</v>
      </c>
      <c r="Q2091" s="11" t="s">
        <v>8321</v>
      </c>
      <c r="R2091" t="s">
        <v>8343</v>
      </c>
      <c r="S2091" s="14">
        <f>(((J2091/60)/60)/24)+DATE(1970,1,1)</f>
        <v>40779.125428240739</v>
      </c>
      <c r="T2091" s="14">
        <f>(((I2091/60)/60)/24)+DATE(1970,1,1)</f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>IFERROR(ROUND(E2092/L2092,2),0)</f>
        <v>30.12</v>
      </c>
      <c r="Q2092" s="11" t="s">
        <v>8323</v>
      </c>
      <c r="R2092" t="s">
        <v>8324</v>
      </c>
      <c r="S2092" s="14">
        <f>(((J2092/60)/60)/24)+DATE(1970,1,1)</f>
        <v>42226.651886574073</v>
      </c>
      <c r="T2092" s="14">
        <f>(((I2092/60)/60)/24)+DATE(1970,1,1)</f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>IFERROR(ROUND(E2093/L2093,2),0)</f>
        <v>38.590000000000003</v>
      </c>
      <c r="Q2093" s="11" t="s">
        <v>8323</v>
      </c>
      <c r="R2093" t="s">
        <v>8326</v>
      </c>
      <c r="S2093" s="14">
        <f>(((J2093/60)/60)/24)+DATE(1970,1,1)</f>
        <v>42129.541585648149</v>
      </c>
      <c r="T2093" s="14">
        <f>(((I2093/60)/60)/24)+DATE(1970,1,1)</f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>IFERROR(ROUND(E2094/L2094,2),0)</f>
        <v>44.21</v>
      </c>
      <c r="Q2094" s="11" t="s">
        <v>8327</v>
      </c>
      <c r="R2094" t="s">
        <v>8331</v>
      </c>
      <c r="S2094" s="14">
        <f>(((J2094/60)/60)/24)+DATE(1970,1,1)</f>
        <v>41270.954351851848</v>
      </c>
      <c r="T2094" s="14">
        <f>(((I2094/60)/60)/24)+DATE(1970,1,1)</f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>IFERROR(ROUND(E2095/L2095,2),0)</f>
        <v>46.95</v>
      </c>
      <c r="Q2095" s="11" t="s">
        <v>8327</v>
      </c>
      <c r="R2095" t="s">
        <v>8331</v>
      </c>
      <c r="S2095" s="14">
        <f>(((J2095/60)/60)/24)+DATE(1970,1,1)</f>
        <v>40788.297650462962</v>
      </c>
      <c r="T2095" s="14">
        <f>(((I2095/60)/60)/24)+DATE(1970,1,1)</f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>IFERROR(ROUND(E2096/L2096,2),0)</f>
        <v>107.21</v>
      </c>
      <c r="Q2096" s="11" t="s">
        <v>8327</v>
      </c>
      <c r="R2096" t="s">
        <v>8331</v>
      </c>
      <c r="S2096" s="14">
        <f>(((J2096/60)/60)/24)+DATE(1970,1,1)</f>
        <v>41494.963587962964</v>
      </c>
      <c r="T2096" s="14">
        <f>(((I2096/60)/60)/24)+DATE(1970,1,1)</f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39.49</v>
      </c>
      <c r="Q2097" s="11" t="s">
        <v>8327</v>
      </c>
      <c r="R2097" t="s">
        <v>8328</v>
      </c>
      <c r="S2097" s="14">
        <f>(((J2097/60)/60)/24)+DATE(1970,1,1)</f>
        <v>41026.083298611113</v>
      </c>
      <c r="T2097" s="14">
        <f>(((I2097/60)/60)/24)+DATE(1970,1,1)</f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>IFERROR(ROUND(E2098/L2098,2),0)</f>
        <v>40.549999999999997</v>
      </c>
      <c r="Q2098" s="11" t="s">
        <v>8323</v>
      </c>
      <c r="R2098" t="s">
        <v>8326</v>
      </c>
      <c r="S2098" s="14">
        <f>(((J2098/60)/60)/24)+DATE(1970,1,1)</f>
        <v>42460.733530092592</v>
      </c>
      <c r="T2098" s="14">
        <f>(((I2098/60)/60)/24)+DATE(1970,1,1)</f>
        <v>42490.733530092592</v>
      </c>
    </row>
    <row r="2099" spans="1:20" ht="60" hidden="1" x14ac:dyDescent="0.25">
      <c r="A2099">
        <v>3227</v>
      </c>
      <c r="B2099" s="3" t="s">
        <v>3227</v>
      </c>
      <c r="C2099" s="3" t="s">
        <v>7337</v>
      </c>
      <c r="D2099" s="8">
        <v>1200</v>
      </c>
      <c r="E2099" s="6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>ROUND(E2099/D2099*100,0)</f>
        <v>125</v>
      </c>
      <c r="P2099">
        <f>IFERROR(ROUND(E2099/L2099,2),0)</f>
        <v>50</v>
      </c>
      <c r="Q2099" s="11" t="s">
        <v>8323</v>
      </c>
      <c r="R2099" t="s">
        <v>8326</v>
      </c>
      <c r="S2099" s="14">
        <f>(((J2099/60)/60)/24)+DATE(1970,1,1)</f>
        <v>42722.882361111115</v>
      </c>
      <c r="T2099" s="14">
        <f>(((I2099/60)/60)/24)+DATE(1970,1,1)</f>
        <v>42752.882361111115</v>
      </c>
    </row>
    <row r="2100" spans="1:20" ht="45" hidden="1" x14ac:dyDescent="0.25">
      <c r="A2100">
        <v>855</v>
      </c>
      <c r="B2100" s="3" t="s">
        <v>856</v>
      </c>
      <c r="C2100" s="3" t="s">
        <v>4965</v>
      </c>
      <c r="D2100" s="8">
        <v>1450</v>
      </c>
      <c r="E2100" s="6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>ROUND(E2100/D2100*100,0)</f>
        <v>103</v>
      </c>
      <c r="P2100">
        <f>IFERROR(ROUND(E2100/L2100,2),0)</f>
        <v>31.91</v>
      </c>
      <c r="Q2100" s="11" t="s">
        <v>8327</v>
      </c>
      <c r="R2100" t="s">
        <v>8336</v>
      </c>
      <c r="S2100" s="14">
        <f>(((J2100/60)/60)/24)+DATE(1970,1,1)</f>
        <v>42545.125196759262</v>
      </c>
      <c r="T2100" s="14">
        <f>(((I2100/60)/60)/24)+DATE(1970,1,1)</f>
        <v>42575.125196759262</v>
      </c>
    </row>
    <row r="2101" spans="1:20" ht="75" hidden="1" x14ac:dyDescent="0.25">
      <c r="A2101">
        <v>3031</v>
      </c>
      <c r="B2101" s="3" t="s">
        <v>3031</v>
      </c>
      <c r="C2101" s="3" t="s">
        <v>7141</v>
      </c>
      <c r="D2101" s="8">
        <v>1500</v>
      </c>
      <c r="E2101" s="6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>ROUND(E2101/D2101*100,0)</f>
        <v>100</v>
      </c>
      <c r="P2101">
        <f>IFERROR(ROUND(E2101/L2101,2),0)</f>
        <v>51.72</v>
      </c>
      <c r="Q2101" s="11" t="s">
        <v>8323</v>
      </c>
      <c r="R2101" t="s">
        <v>8324</v>
      </c>
      <c r="S2101" s="14">
        <f>(((J2101/60)/60)/24)+DATE(1970,1,1)</f>
        <v>42597.882488425923</v>
      </c>
      <c r="T2101" s="14">
        <f>(((I2101/60)/60)/24)+DATE(1970,1,1)</f>
        <v>42657.882488425923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>IFERROR(ROUND(E2102/L2102,2),0)</f>
        <v>51.72</v>
      </c>
      <c r="Q2102" s="11" t="s">
        <v>8323</v>
      </c>
      <c r="R2102" t="s">
        <v>8326</v>
      </c>
      <c r="S2102" s="14">
        <f>(((J2102/60)/60)/24)+DATE(1970,1,1)</f>
        <v>41792.645277777774</v>
      </c>
      <c r="T2102" s="14">
        <f>(((I2102/60)/60)/24)+DATE(1970,1,1)</f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>IFERROR(ROUND(E2103/L2103,2),0)</f>
        <v>51.72</v>
      </c>
      <c r="Q2103" s="11" t="s">
        <v>8323</v>
      </c>
      <c r="R2103" t="s">
        <v>8326</v>
      </c>
      <c r="S2103" s="14">
        <f>(((J2103/60)/60)/24)+DATE(1970,1,1)</f>
        <v>41848.866157407407</v>
      </c>
      <c r="T2103" s="14">
        <f>(((I2103/60)/60)/24)+DATE(1970,1,1)</f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>IFERROR(ROUND(E2104/L2104,2),0)</f>
        <v>33.33</v>
      </c>
      <c r="Q2104" s="11" t="s">
        <v>8323</v>
      </c>
      <c r="R2104" t="s">
        <v>8326</v>
      </c>
      <c r="S2104" s="14">
        <f>(((J2104/60)/60)/24)+DATE(1970,1,1)</f>
        <v>41836.471180555556</v>
      </c>
      <c r="T2104" s="14">
        <f>(((I2104/60)/60)/24)+DATE(1970,1,1)</f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>
        <f>IFERROR(ROUND(E2105/L2105,2),0)</f>
        <v>55.56</v>
      </c>
      <c r="Q2105" s="11" t="s">
        <v>8323</v>
      </c>
      <c r="R2105" t="s">
        <v>8335</v>
      </c>
      <c r="S2105" s="14">
        <f>(((J2105/60)/60)/24)+DATE(1970,1,1)</f>
        <v>42499.842962962968</v>
      </c>
      <c r="T2105" s="14">
        <f>(((I2105/60)/60)/24)+DATE(1970,1,1)</f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>IFERROR(ROUND(E2106/L2106,2),0)</f>
        <v>150</v>
      </c>
      <c r="Q2106" s="11" t="s">
        <v>8323</v>
      </c>
      <c r="R2106" t="s">
        <v>8335</v>
      </c>
      <c r="S2106" s="14">
        <f>(((J2106/60)/60)/24)+DATE(1970,1,1)</f>
        <v>41793.17219907407</v>
      </c>
      <c r="T2106" s="14">
        <f>(((I2106/60)/60)/24)+DATE(1970,1,1)</f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>IFERROR(ROUND(E2107/L2107,2),0)</f>
        <v>17.989999999999998</v>
      </c>
      <c r="Q2107" s="11" t="s">
        <v>8316</v>
      </c>
      <c r="R2107" t="s">
        <v>8334</v>
      </c>
      <c r="S2107" s="14">
        <f>(((J2107/60)/60)/24)+DATE(1970,1,1)</f>
        <v>41488.85423611111</v>
      </c>
      <c r="T2107" s="14">
        <f>(((I2107/60)/60)/24)+DATE(1970,1,1)</f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>IFERROR(ROUND(E2108/L2108,2),0)</f>
        <v>47.94</v>
      </c>
      <c r="Q2108" s="11" t="s">
        <v>8308</v>
      </c>
      <c r="R2108" t="s">
        <v>8310</v>
      </c>
      <c r="S2108" s="14">
        <f>(((J2108/60)/60)/24)+DATE(1970,1,1)</f>
        <v>41928.904189814813</v>
      </c>
      <c r="T2108" s="14">
        <f>(((I2108/60)/60)/24)+DATE(1970,1,1)</f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>IFERROR(ROUND(E2109/L2109,2),0)</f>
        <v>53.04</v>
      </c>
      <c r="Q2109" s="11" t="s">
        <v>8321</v>
      </c>
      <c r="R2109" t="s">
        <v>8343</v>
      </c>
      <c r="S2109" s="14">
        <f>(((J2109/60)/60)/24)+DATE(1970,1,1)</f>
        <v>41100.158877314818</v>
      </c>
      <c r="T2109" s="14">
        <f>(((I2109/60)/60)/24)+DATE(1970,1,1)</f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>IFERROR(ROUND(E2110/L2110,2),0)</f>
        <v>61.29</v>
      </c>
      <c r="Q2110" s="11" t="s">
        <v>8308</v>
      </c>
      <c r="R2110" t="s">
        <v>8310</v>
      </c>
      <c r="S2110" s="14">
        <f>(((J2110/60)/60)/24)+DATE(1970,1,1)</f>
        <v>42012.768298611118</v>
      </c>
      <c r="T2110" s="14">
        <f>(((I2110/60)/60)/24)+DATE(1970,1,1)</f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>IFERROR(ROUND(E2111/L2111,2),0)</f>
        <v>34.9</v>
      </c>
      <c r="Q2111" s="11" t="s">
        <v>8308</v>
      </c>
      <c r="R2111" t="s">
        <v>8315</v>
      </c>
      <c r="S2111" s="14">
        <f>(((J2111/60)/60)/24)+DATE(1970,1,1)</f>
        <v>42494.061793981484</v>
      </c>
      <c r="T2111" s="14">
        <f>(((I2111/60)/60)/24)+DATE(1970,1,1)</f>
        <v>42519.061793981484</v>
      </c>
    </row>
    <row r="2112" spans="1:20" ht="60" hidden="1" x14ac:dyDescent="0.25">
      <c r="A2112">
        <v>3902</v>
      </c>
      <c r="B2112" s="3" t="s">
        <v>3899</v>
      </c>
      <c r="C2112" s="3" t="s">
        <v>8010</v>
      </c>
      <c r="D2112" s="8">
        <v>3000</v>
      </c>
      <c r="E2112" s="6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>ROUND(E2112/D2112*100,0)</f>
        <v>49</v>
      </c>
      <c r="P2112">
        <f>IFERROR(ROUND(E2112/L2112,2),0)</f>
        <v>47.26</v>
      </c>
      <c r="Q2112" s="11" t="s">
        <v>8323</v>
      </c>
      <c r="R2112" t="s">
        <v>8326</v>
      </c>
      <c r="S2112" s="14">
        <f>(((J2112/60)/60)/24)+DATE(1970,1,1)</f>
        <v>42663.468078703707</v>
      </c>
      <c r="T2112" s="14">
        <f>(((I2112/60)/60)/24)+DATE(1970,1,1)</f>
        <v>42688.509745370371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8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>ROUND(E2113/D2113*100,0)</f>
        <v>42</v>
      </c>
      <c r="P2113">
        <f>IFERROR(ROUND(E2113/L2113,2),0)</f>
        <v>77.11</v>
      </c>
      <c r="Q2113" s="11" t="s">
        <v>8321</v>
      </c>
      <c r="R2113" t="s">
        <v>8325</v>
      </c>
      <c r="S2113" s="14">
        <f>(((J2113/60)/60)/24)+DATE(1970,1,1)</f>
        <v>42259.542800925927</v>
      </c>
      <c r="T2113" s="14">
        <f>(((I2113/60)/60)/24)+DATE(1970,1,1)</f>
        <v>42287.875</v>
      </c>
    </row>
    <row r="2114" spans="1:20" ht="45" hidden="1" x14ac:dyDescent="0.25">
      <c r="A2114">
        <v>1228</v>
      </c>
      <c r="B2114" s="3" t="s">
        <v>1229</v>
      </c>
      <c r="C2114" s="3" t="s">
        <v>5338</v>
      </c>
      <c r="D2114" s="8">
        <v>5000</v>
      </c>
      <c r="E2114" s="6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>ROUND(E2114/D2114*100,0)</f>
        <v>29</v>
      </c>
      <c r="P2114">
        <f>IFERROR(ROUND(E2114/L2114,2),0)</f>
        <v>61.04</v>
      </c>
      <c r="Q2114" s="11" t="s">
        <v>8327</v>
      </c>
      <c r="R2114" t="s">
        <v>8354</v>
      </c>
      <c r="S2114" s="14">
        <f>(((J2114/60)/60)/24)+DATE(1970,1,1)</f>
        <v>40754.729259259257</v>
      </c>
      <c r="T2114" s="14">
        <f>(((I2114/60)/60)/24)+DATE(1970,1,1)</f>
        <v>40814.729259259257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>IFERROR(ROUND(E2115/L2115,2),0)</f>
        <v>292.2</v>
      </c>
      <c r="Q2115" s="11" t="s">
        <v>8308</v>
      </c>
      <c r="R2115" t="s">
        <v>8342</v>
      </c>
      <c r="S2115" s="14">
        <f>(((J2115/60)/60)/24)+DATE(1970,1,1)</f>
        <v>42140.921064814815</v>
      </c>
      <c r="T2115" s="14">
        <f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>IFERROR(ROUND(E2116/L2116,2),0)</f>
        <v>38.42</v>
      </c>
      <c r="Q2116" s="11" t="s">
        <v>8323</v>
      </c>
      <c r="R2116" t="s">
        <v>8335</v>
      </c>
      <c r="S2116" s="14">
        <f>(((J2116/60)/60)/24)+DATE(1970,1,1)</f>
        <v>42493.857083333336</v>
      </c>
      <c r="T2116" s="14">
        <f>(((I2116/60)/60)/24)+DATE(1970,1,1)</f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>IFERROR(ROUND(E2117/L2117,2),0)</f>
        <v>40.42</v>
      </c>
      <c r="Q2117" s="11" t="s">
        <v>8321</v>
      </c>
      <c r="R2117" t="s">
        <v>8322</v>
      </c>
      <c r="S2117" s="14">
        <f>(((J2117/60)/60)/24)+DATE(1970,1,1)</f>
        <v>40205.174849537041</v>
      </c>
      <c r="T2117" s="14">
        <f>(((I2117/60)/60)/24)+DATE(1970,1,1)</f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>IFERROR(ROUND(E2118/L2118,2),0)</f>
        <v>90.94</v>
      </c>
      <c r="Q2118" s="11" t="s">
        <v>8316</v>
      </c>
      <c r="R2118" t="s">
        <v>8344</v>
      </c>
      <c r="S2118" s="14">
        <f>(((J2118/60)/60)/24)+DATE(1970,1,1)</f>
        <v>42755.492754629624</v>
      </c>
      <c r="T2118" s="14">
        <f>(((I2118/60)/60)/24)+DATE(1970,1,1)</f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>IFERROR(ROUND(E2119/L2119,2),0)</f>
        <v>68.81</v>
      </c>
      <c r="Q2119" s="11" t="s">
        <v>8327</v>
      </c>
      <c r="R2119" t="s">
        <v>8328</v>
      </c>
      <c r="S2119" s="14">
        <f>(((J2119/60)/60)/24)+DATE(1970,1,1)</f>
        <v>42366.192974537036</v>
      </c>
      <c r="T2119" s="14">
        <f>(((I2119/60)/60)/24)+DATE(1970,1,1)</f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>IFERROR(ROUND(E2120/L2120,2),0)</f>
        <v>110.62</v>
      </c>
      <c r="Q2120" s="11" t="s">
        <v>8316</v>
      </c>
      <c r="R2120" t="s">
        <v>8344</v>
      </c>
      <c r="S2120" s="14">
        <f>(((J2120/60)/60)/24)+DATE(1970,1,1)</f>
        <v>42706.115405092598</v>
      </c>
      <c r="T2120" s="14">
        <f>(((I2120/60)/60)/24)+DATE(1970,1,1)</f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>IFERROR(ROUND(E2121/L2121,2),0)</f>
        <v>31.93</v>
      </c>
      <c r="Q2121" s="11" t="s">
        <v>8323</v>
      </c>
      <c r="R2121" t="s">
        <v>8326</v>
      </c>
      <c r="S2121" s="14">
        <f>(((J2121/60)/60)/24)+DATE(1970,1,1)</f>
        <v>41780.412604166668</v>
      </c>
      <c r="T2121" s="14">
        <f>(((I2121/60)/60)/24)+DATE(1970,1,1)</f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>IFERROR(ROUND(E2122/L2122,2),0)</f>
        <v>43.52</v>
      </c>
      <c r="Q2122" s="11" t="s">
        <v>8327</v>
      </c>
      <c r="R2122" t="s">
        <v>8331</v>
      </c>
      <c r="S2122" s="14">
        <f>(((J2122/60)/60)/24)+DATE(1970,1,1)</f>
        <v>42055.972824074073</v>
      </c>
      <c r="T2122" s="14">
        <f>(((I2122/60)/60)/24)+DATE(1970,1,1)</f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>IFERROR(ROUND(E2123/L2123,2),0)</f>
        <v>27.58</v>
      </c>
      <c r="Q2123" s="11" t="s">
        <v>8308</v>
      </c>
      <c r="R2123" t="s">
        <v>8315</v>
      </c>
      <c r="S2123" s="14">
        <f>(((J2123/60)/60)/24)+DATE(1970,1,1)</f>
        <v>42658.810277777782</v>
      </c>
      <c r="T2123" s="14">
        <f>(((I2123/60)/60)/24)+DATE(1970,1,1)</f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71.55</v>
      </c>
      <c r="Q2124" s="11" t="s">
        <v>8316</v>
      </c>
      <c r="R2124" t="s">
        <v>8334</v>
      </c>
      <c r="S2124" s="14">
        <f>(((J2124/60)/60)/24)+DATE(1970,1,1)</f>
        <v>41692.135729166665</v>
      </c>
      <c r="T2124" s="14">
        <f>(((I2124/60)/60)/24)+DATE(1970,1,1)</f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>IFERROR(ROUND(E2125/L2125,2),0)</f>
        <v>68.099999999999994</v>
      </c>
      <c r="Q2125" s="11" t="s">
        <v>8321</v>
      </c>
      <c r="R2125" t="s">
        <v>8322</v>
      </c>
      <c r="S2125" s="14">
        <f>(((J2125/60)/60)/24)+DATE(1970,1,1)</f>
        <v>41904.851875</v>
      </c>
      <c r="T2125" s="14">
        <f>(((I2125/60)/60)/24)+DATE(1970,1,1)</f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>IFERROR(ROUND(E2126/L2126,2),0)</f>
        <v>88.69</v>
      </c>
      <c r="Q2126" s="11" t="s">
        <v>8313</v>
      </c>
      <c r="R2126" t="s">
        <v>8353</v>
      </c>
      <c r="S2126" s="14">
        <f>(((J2126/60)/60)/24)+DATE(1970,1,1)</f>
        <v>42593.011782407411</v>
      </c>
      <c r="T2126" s="14">
        <f>(((I2126/60)/60)/24)+DATE(1970,1,1)</f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>IFERROR(ROUND(E2127/L2127,2),0)</f>
        <v>59.04</v>
      </c>
      <c r="Q2127" s="11" t="s">
        <v>8313</v>
      </c>
      <c r="R2127" t="s">
        <v>8314</v>
      </c>
      <c r="S2127" s="14">
        <f>(((J2127/60)/60)/24)+DATE(1970,1,1)</f>
        <v>42597.617418981477</v>
      </c>
      <c r="T2127" s="14">
        <f>(((I2127/60)/60)/24)+DATE(1970,1,1)</f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>IFERROR(ROUND(E2128/L2128,2),0)</f>
        <v>64.36</v>
      </c>
      <c r="Q2128" s="11" t="s">
        <v>8308</v>
      </c>
      <c r="R2128" t="s">
        <v>8342</v>
      </c>
      <c r="S2128" s="14">
        <f>(((J2128/60)/60)/24)+DATE(1970,1,1)</f>
        <v>41901.684861111113</v>
      </c>
      <c r="T2128" s="14">
        <f>(((I2128/60)/60)/24)+DATE(1970,1,1)</f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>IFERROR(ROUND(E2129/L2129,2),0)</f>
        <v>54.15</v>
      </c>
      <c r="Q2129" s="11" t="s">
        <v>8327</v>
      </c>
      <c r="R2129" t="s">
        <v>8341</v>
      </c>
      <c r="S2129" s="14">
        <f>(((J2129/60)/60)/24)+DATE(1970,1,1)</f>
        <v>41930.975601851853</v>
      </c>
      <c r="T2129" s="14">
        <f>(((I2129/60)/60)/24)+DATE(1970,1,1)</f>
        <v>41961.017268518524</v>
      </c>
    </row>
    <row r="2130" spans="1:20" ht="60" hidden="1" x14ac:dyDescent="0.25">
      <c r="A2130">
        <v>2778</v>
      </c>
      <c r="B2130" s="3" t="s">
        <v>2778</v>
      </c>
      <c r="C2130" s="3" t="s">
        <v>6888</v>
      </c>
      <c r="D2130" s="8">
        <v>5500</v>
      </c>
      <c r="E2130" s="6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>ROUND(E2130/D2130*100,0)</f>
        <v>26</v>
      </c>
      <c r="P2130">
        <f>IFERROR(ROUND(E2130/L2130,2),0)</f>
        <v>93.67</v>
      </c>
      <c r="Q2130" s="11" t="s">
        <v>8311</v>
      </c>
      <c r="R2130" t="s">
        <v>8356</v>
      </c>
      <c r="S2130" s="14">
        <f>(((J2130/60)/60)/24)+DATE(1970,1,1)</f>
        <v>41846.978078703702</v>
      </c>
      <c r="T2130" s="14">
        <f>(((I2130/60)/60)/24)+DATE(1970,1,1)</f>
        <v>41876.978078703702</v>
      </c>
    </row>
    <row r="2131" spans="1:20" ht="60" hidden="1" x14ac:dyDescent="0.25">
      <c r="A2131">
        <v>1695</v>
      </c>
      <c r="B2131" s="3" t="s">
        <v>1696</v>
      </c>
      <c r="C2131" s="3" t="s">
        <v>5805</v>
      </c>
      <c r="D2131" s="8">
        <v>12000</v>
      </c>
      <c r="E2131" s="6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>ROUND(E2131/D2131*100,0)</f>
        <v>12</v>
      </c>
      <c r="P2131">
        <f>IFERROR(ROUND(E2131/L2131,2),0)</f>
        <v>61.09</v>
      </c>
      <c r="Q2131" s="11" t="s">
        <v>8327</v>
      </c>
      <c r="R2131" t="s">
        <v>8330</v>
      </c>
      <c r="S2131" s="14">
        <f>(((J2131/60)/60)/24)+DATE(1970,1,1)</f>
        <v>42801.031412037039</v>
      </c>
      <c r="T2131" s="14">
        <f>(((I2131/60)/60)/24)+DATE(1970,1,1)</f>
        <v>42835.041666666672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>IFERROR(ROUND(E2132/L2132,2),0)</f>
        <v>58.42</v>
      </c>
      <c r="Q2132" s="11" t="s">
        <v>8308</v>
      </c>
      <c r="R2132" t="s">
        <v>8310</v>
      </c>
      <c r="S2132" s="14">
        <f>(((J2132/60)/60)/24)+DATE(1970,1,1)</f>
        <v>42356.750706018516</v>
      </c>
      <c r="T2132" s="14">
        <f>(((I2132/60)/60)/24)+DATE(1970,1,1)</f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>IFERROR(ROUND(E2133/L2133,2),0)</f>
        <v>70</v>
      </c>
      <c r="Q2133" s="11" t="s">
        <v>8323</v>
      </c>
      <c r="R2133" t="s">
        <v>8326</v>
      </c>
      <c r="S2133" s="14">
        <f>(((J2133/60)/60)/24)+DATE(1970,1,1)</f>
        <v>41963.872361111105</v>
      </c>
      <c r="T2133" s="14">
        <f>(((I2133/60)/60)/24)+DATE(1970,1,1)</f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>IFERROR(ROUND(E2134/L2134,2),0)</f>
        <v>34.1</v>
      </c>
      <c r="Q2134" s="11" t="s">
        <v>8308</v>
      </c>
      <c r="R2134" t="s">
        <v>8318</v>
      </c>
      <c r="S2134" s="14">
        <f>(((J2134/60)/60)/24)+DATE(1970,1,1)</f>
        <v>42702.770729166667</v>
      </c>
      <c r="T2134" s="14">
        <f>(((I2134/60)/60)/24)+DATE(1970,1,1)</f>
        <v>42762.770729166667</v>
      </c>
    </row>
    <row r="2135" spans="1:20" ht="60" hidden="1" x14ac:dyDescent="0.25">
      <c r="A2135">
        <v>3522</v>
      </c>
      <c r="B2135" s="3" t="s">
        <v>3521</v>
      </c>
      <c r="C2135" s="3" t="s">
        <v>7632</v>
      </c>
      <c r="D2135" s="8">
        <v>1395</v>
      </c>
      <c r="E2135" s="6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>ROUND(E2135/D2135*100,0)</f>
        <v>100</v>
      </c>
      <c r="P2135">
        <f>IFERROR(ROUND(E2135/L2135,2),0)</f>
        <v>41.03</v>
      </c>
      <c r="Q2135" s="11" t="s">
        <v>8323</v>
      </c>
      <c r="R2135" t="s">
        <v>8326</v>
      </c>
      <c r="S2135" s="14">
        <f>(((J2135/60)/60)/24)+DATE(1970,1,1)</f>
        <v>42234.789884259255</v>
      </c>
      <c r="T2135" s="14">
        <f>(((I2135/60)/60)/24)+DATE(1970,1,1)</f>
        <v>42262.420833333337</v>
      </c>
    </row>
    <row r="2136" spans="1:20" ht="45" hidden="1" x14ac:dyDescent="0.25">
      <c r="A2136">
        <v>1717</v>
      </c>
      <c r="B2136" s="3" t="s">
        <v>1718</v>
      </c>
      <c r="C2136" s="3" t="s">
        <v>5827</v>
      </c>
      <c r="D2136" s="8">
        <v>3265</v>
      </c>
      <c r="E2136" s="6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>ROUND(E2136/D2136*100,0)</f>
        <v>43</v>
      </c>
      <c r="P2136">
        <f>IFERROR(ROUND(E2136/L2136,2),0)</f>
        <v>34.020000000000003</v>
      </c>
      <c r="Q2136" s="11" t="s">
        <v>8327</v>
      </c>
      <c r="R2136" t="s">
        <v>8330</v>
      </c>
      <c r="S2136" s="14">
        <f>(((J2136/60)/60)/24)+DATE(1970,1,1)</f>
        <v>42460.98192129629</v>
      </c>
      <c r="T2136" s="14">
        <f>(((I2136/60)/60)/24)+DATE(1970,1,1)</f>
        <v>42481.166666666672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>IFERROR(ROUND(E2137/L2137,2),0)</f>
        <v>36.61</v>
      </c>
      <c r="Q2137" s="11" t="s">
        <v>8327</v>
      </c>
      <c r="R2137" t="s">
        <v>8331</v>
      </c>
      <c r="S2137" s="14">
        <f>(((J2137/60)/60)/24)+DATE(1970,1,1)</f>
        <v>41073.050717592596</v>
      </c>
      <c r="T2137" s="14">
        <f>(((I2137/60)/60)/24)+DATE(1970,1,1)</f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>IFERROR(ROUND(E2138/L2138,2),0)</f>
        <v>115.83</v>
      </c>
      <c r="Q2138" s="11" t="s">
        <v>8327</v>
      </c>
      <c r="R2138" t="s">
        <v>8331</v>
      </c>
      <c r="S2138" s="14">
        <f>(((J2138/60)/60)/24)+DATE(1970,1,1)</f>
        <v>42323.17460648148</v>
      </c>
      <c r="T2138" s="14">
        <f>(((I2138/60)/60)/24)+DATE(1970,1,1)</f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>IFERROR(ROUND(E2139/L2139,2),0)</f>
        <v>115.75</v>
      </c>
      <c r="Q2139" s="11" t="s">
        <v>8308</v>
      </c>
      <c r="R2139" t="s">
        <v>8310</v>
      </c>
      <c r="S2139" s="14">
        <f>(((J2139/60)/60)/24)+DATE(1970,1,1)</f>
        <v>42273.090740740736</v>
      </c>
      <c r="T2139" s="14">
        <f>(((I2139/60)/60)/24)+DATE(1970,1,1)</f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>IFERROR(ROUND(E2140/L2140,2),0)</f>
        <v>106.69</v>
      </c>
      <c r="Q2140" s="11" t="s">
        <v>8321</v>
      </c>
      <c r="R2140" t="s">
        <v>8337</v>
      </c>
      <c r="S2140" s="14">
        <f>(((J2140/60)/60)/24)+DATE(1970,1,1)</f>
        <v>42135.589548611111</v>
      </c>
      <c r="T2140" s="14">
        <f>(((I2140/60)/60)/24)+DATE(1970,1,1)</f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>IFERROR(ROUND(E2141/L2141,2),0)</f>
        <v>81.41</v>
      </c>
      <c r="Q2141" s="11" t="s">
        <v>8323</v>
      </c>
      <c r="R2141" t="s">
        <v>8326</v>
      </c>
      <c r="S2141" s="14">
        <f>(((J2141/60)/60)/24)+DATE(1970,1,1)</f>
        <v>42075.979988425926</v>
      </c>
      <c r="T2141" s="14">
        <f>(((I2141/60)/60)/24)+DATE(1970,1,1)</f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>IFERROR(ROUND(E2142/L2142,2),0)</f>
        <v>81.290000000000006</v>
      </c>
      <c r="Q2142" s="11" t="s">
        <v>8323</v>
      </c>
      <c r="R2142" t="s">
        <v>8326</v>
      </c>
      <c r="S2142" s="14">
        <f>(((J2142/60)/60)/24)+DATE(1970,1,1)</f>
        <v>42136.675196759257</v>
      </c>
      <c r="T2142" s="14">
        <f>(((I2142/60)/60)/24)+DATE(1970,1,1)</f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>IFERROR(ROUND(E2143/L2143,2),0)</f>
        <v>46.03</v>
      </c>
      <c r="Q2143" s="11" t="s">
        <v>8327</v>
      </c>
      <c r="R2143" t="s">
        <v>8350</v>
      </c>
      <c r="S2143" s="14">
        <f>(((J2143/60)/60)/24)+DATE(1970,1,1)</f>
        <v>41310.969270833331</v>
      </c>
      <c r="T2143" s="14">
        <f>(((I2143/60)/60)/24)+DATE(1970,1,1)</f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>IFERROR(ROUND(E2144/L2144,2),0)</f>
        <v>40.42</v>
      </c>
      <c r="Q2144" s="11" t="s">
        <v>8327</v>
      </c>
      <c r="R2144" t="s">
        <v>8338</v>
      </c>
      <c r="S2144" s="14">
        <f>(((J2144/60)/60)/24)+DATE(1970,1,1)</f>
        <v>40802.733101851853</v>
      </c>
      <c r="T2144" s="14">
        <f>(((I2144/60)/60)/24)+DATE(1970,1,1)</f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>IFERROR(ROUND(E2145/L2145,2),0)</f>
        <v>23.28</v>
      </c>
      <c r="Q2145" s="11" t="s">
        <v>8323</v>
      </c>
      <c r="R2145" t="s">
        <v>8324</v>
      </c>
      <c r="S2145" s="14">
        <f>(((J2145/60)/60)/24)+DATE(1970,1,1)</f>
        <v>41885.478842592594</v>
      </c>
      <c r="T2145" s="14">
        <f>(((I2145/60)/60)/24)+DATE(1970,1,1)</f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>IFERROR(ROUND(E2146/L2146,2),0)</f>
        <v>80.59</v>
      </c>
      <c r="Q2146" s="11" t="s">
        <v>8327</v>
      </c>
      <c r="R2146" t="s">
        <v>8331</v>
      </c>
      <c r="S2146" s="14">
        <f>(((J2146/60)/60)/24)+DATE(1970,1,1)</f>
        <v>41549.627615740741</v>
      </c>
      <c r="T2146" s="14">
        <f>(((I2146/60)/60)/24)+DATE(1970,1,1)</f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>IFERROR(ROUND(E2147/L2147,2),0)</f>
        <v>27.9</v>
      </c>
      <c r="Q2147" s="11" t="s">
        <v>8321</v>
      </c>
      <c r="R2147" t="s">
        <v>8343</v>
      </c>
      <c r="S2147" s="14">
        <f>(((J2147/60)/60)/24)+DATE(1970,1,1)</f>
        <v>41682.805902777778</v>
      </c>
      <c r="T2147" s="14">
        <f>(((I2147/60)/60)/24)+DATE(1970,1,1)</f>
        <v>41705.805902777778</v>
      </c>
    </row>
    <row r="2148" spans="1:20" ht="60" hidden="1" x14ac:dyDescent="0.25">
      <c r="A2148">
        <v>1033</v>
      </c>
      <c r="B2148" s="3" t="s">
        <v>1034</v>
      </c>
      <c r="C2148" s="3" t="s">
        <v>5143</v>
      </c>
      <c r="D2148" s="8">
        <v>1328</v>
      </c>
      <c r="E2148" s="6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>ROUND(E2148/D2148*100,0)</f>
        <v>103</v>
      </c>
      <c r="P2148">
        <f>IFERROR(ROUND(E2148/L2148,2),0)</f>
        <v>50.59</v>
      </c>
      <c r="Q2148" s="11" t="s">
        <v>8327</v>
      </c>
      <c r="R2148" t="s">
        <v>8329</v>
      </c>
      <c r="S2148" s="14">
        <f>(((J2148/60)/60)/24)+DATE(1970,1,1)</f>
        <v>42688.732407407413</v>
      </c>
      <c r="T2148" s="14">
        <f>(((I2148/60)/60)/24)+DATE(1970,1,1)</f>
        <v>42716.732407407413</v>
      </c>
    </row>
    <row r="2149" spans="1:20" ht="60" hidden="1" x14ac:dyDescent="0.25">
      <c r="A2149">
        <v>557</v>
      </c>
      <c r="B2149" s="3" t="s">
        <v>558</v>
      </c>
      <c r="C2149" s="3" t="s">
        <v>4667</v>
      </c>
      <c r="D2149" s="8">
        <v>150000</v>
      </c>
      <c r="E2149" s="6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>ROUND(E2149/D2149*100,0)</f>
        <v>1</v>
      </c>
      <c r="P2149">
        <f>IFERROR(ROUND(E2149/L2149,2),0)</f>
        <v>68.3</v>
      </c>
      <c r="Q2149" s="11" t="s">
        <v>8308</v>
      </c>
      <c r="R2149" t="s">
        <v>8342</v>
      </c>
      <c r="S2149" s="14">
        <f>(((J2149/60)/60)/24)+DATE(1970,1,1)</f>
        <v>42676.942164351851</v>
      </c>
      <c r="T2149" s="14">
        <f>(((I2149/60)/60)/24)+DATE(1970,1,1)</f>
        <v>42706.983831018515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>IFERROR(ROUND(E2150/L2150,2),0)</f>
        <v>68.25</v>
      </c>
      <c r="Q2150" s="11" t="s">
        <v>8323</v>
      </c>
      <c r="R2150" t="s">
        <v>8326</v>
      </c>
      <c r="S2150" s="14">
        <f>(((J2150/60)/60)/24)+DATE(1970,1,1)</f>
        <v>42532.052523148144</v>
      </c>
      <c r="T2150" s="14">
        <f>(((I2150/60)/60)/24)+DATE(1970,1,1)</f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>IFERROR(ROUND(E2151/L2151,2),0)</f>
        <v>29.02</v>
      </c>
      <c r="Q2151" s="11" t="s">
        <v>8327</v>
      </c>
      <c r="R2151" t="s">
        <v>8328</v>
      </c>
      <c r="S2151" s="14">
        <f>(((J2151/60)/60)/24)+DATE(1970,1,1)</f>
        <v>40557.429733796293</v>
      </c>
      <c r="T2151" s="14">
        <f>(((I2151/60)/60)/24)+DATE(1970,1,1)</f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>IFERROR(ROUND(E2152/L2152,2),0)</f>
        <v>68.099999999999994</v>
      </c>
      <c r="Q2152" s="11" t="s">
        <v>8323</v>
      </c>
      <c r="R2152" t="s">
        <v>8326</v>
      </c>
      <c r="S2152" s="14">
        <f>(((J2152/60)/60)/24)+DATE(1970,1,1)</f>
        <v>42278.629710648151</v>
      </c>
      <c r="T2152" s="14">
        <f>(((I2152/60)/60)/24)+DATE(1970,1,1)</f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>IFERROR(ROUND(E2153/L2153,2),0)</f>
        <v>75.61</v>
      </c>
      <c r="Q2153" s="11" t="s">
        <v>8327</v>
      </c>
      <c r="R2153" t="s">
        <v>8341</v>
      </c>
      <c r="S2153" s="14">
        <f>(((J2153/60)/60)/24)+DATE(1970,1,1)</f>
        <v>42093.860023148154</v>
      </c>
      <c r="T2153" s="14">
        <f>(((I2153/60)/60)/24)+DATE(1970,1,1)</f>
        <v>42125.582638888889</v>
      </c>
    </row>
    <row r="2154" spans="1:20" ht="45" hidden="1" x14ac:dyDescent="0.25">
      <c r="A2154">
        <v>2834</v>
      </c>
      <c r="B2154" s="3" t="s">
        <v>2834</v>
      </c>
      <c r="C2154" s="3" t="s">
        <v>6944</v>
      </c>
      <c r="D2154" s="8">
        <v>800</v>
      </c>
      <c r="E2154" s="6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>ROUND(E2154/D2154*100,0)</f>
        <v>170</v>
      </c>
      <c r="P2154">
        <f>IFERROR(ROUND(E2154/L2154,2),0)</f>
        <v>64.760000000000005</v>
      </c>
      <c r="Q2154" s="11" t="s">
        <v>8323</v>
      </c>
      <c r="R2154" t="s">
        <v>8326</v>
      </c>
      <c r="S2154" s="14">
        <f>(((J2154/60)/60)/24)+DATE(1970,1,1)</f>
        <v>42019.959837962961</v>
      </c>
      <c r="T2154" s="14">
        <f>(((I2154/60)/60)/24)+DATE(1970,1,1)</f>
        <v>42034.959837962961</v>
      </c>
    </row>
    <row r="2155" spans="1:20" ht="60" hidden="1" x14ac:dyDescent="0.25">
      <c r="A2155">
        <v>2102</v>
      </c>
      <c r="B2155" s="3" t="s">
        <v>2103</v>
      </c>
      <c r="C2155" s="3" t="s">
        <v>6212</v>
      </c>
      <c r="D2155" s="8">
        <v>1000</v>
      </c>
      <c r="E2155" s="6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>ROUND(E2155/D2155*100,0)</f>
        <v>136</v>
      </c>
      <c r="P2155">
        <f>IFERROR(ROUND(E2155/L2155,2),0)</f>
        <v>35.79</v>
      </c>
      <c r="Q2155" s="11" t="s">
        <v>8327</v>
      </c>
      <c r="R2155" t="s">
        <v>8328</v>
      </c>
      <c r="S2155" s="14">
        <f>(((J2155/60)/60)/24)+DATE(1970,1,1)</f>
        <v>40638.868611111109</v>
      </c>
      <c r="T2155" s="14">
        <f>(((I2155/60)/60)/24)+DATE(1970,1,1)</f>
        <v>40668.868611111109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>
        <f>IFERROR(ROUND(E2156/L2156,2),0)</f>
        <v>38.6</v>
      </c>
      <c r="Q2156" s="11" t="s">
        <v>8321</v>
      </c>
      <c r="R2156" t="s">
        <v>8343</v>
      </c>
      <c r="S2156" s="14">
        <f>(((J2156/60)/60)/24)+DATE(1970,1,1)</f>
        <v>42604.730567129634</v>
      </c>
      <c r="T2156" s="14">
        <f>(((I2156/60)/60)/24)+DATE(1970,1,1)</f>
        <v>42614.730567129634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8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>ROUND(E2157/D2157*100,0)</f>
        <v>135</v>
      </c>
      <c r="P2157">
        <f>IFERROR(ROUND(E2157/L2157,2),0)</f>
        <v>51.96</v>
      </c>
      <c r="Q2157" s="11" t="s">
        <v>8327</v>
      </c>
      <c r="R2157" t="s">
        <v>8328</v>
      </c>
      <c r="S2157" s="14">
        <f>(((J2157/60)/60)/24)+DATE(1970,1,1)</f>
        <v>41205.198321759257</v>
      </c>
      <c r="T2157" s="14">
        <f>(((I2157/60)/60)/24)+DATE(1970,1,1)</f>
        <v>41240.5</v>
      </c>
    </row>
    <row r="2158" spans="1:20" ht="60" hidden="1" x14ac:dyDescent="0.25">
      <c r="A2158">
        <v>877</v>
      </c>
      <c r="B2158" s="3" t="s">
        <v>878</v>
      </c>
      <c r="C2158" s="3" t="s">
        <v>4987</v>
      </c>
      <c r="D2158" s="8">
        <v>2000</v>
      </c>
      <c r="E2158" s="6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>ROUND(E2158/D2158*100,0)</f>
        <v>68</v>
      </c>
      <c r="P2158">
        <f>IFERROR(ROUND(E2158/L2158,2),0)</f>
        <v>46.59</v>
      </c>
      <c r="Q2158" s="11" t="s">
        <v>8327</v>
      </c>
      <c r="R2158" t="s">
        <v>8350</v>
      </c>
      <c r="S2158" s="14">
        <f>(((J2158/60)/60)/24)+DATE(1970,1,1)</f>
        <v>41597.788888888892</v>
      </c>
      <c r="T2158" s="14">
        <f>(((I2158/60)/60)/24)+DATE(1970,1,1)</f>
        <v>41627.788888888892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>IFERROR(ROUND(E2159/L2159,2),0)</f>
        <v>79.180000000000007</v>
      </c>
      <c r="Q2159" s="11" t="s">
        <v>8327</v>
      </c>
      <c r="R2159" t="s">
        <v>8328</v>
      </c>
      <c r="S2159" s="14">
        <f>(((J2159/60)/60)/24)+DATE(1970,1,1)</f>
        <v>40718.839537037034</v>
      </c>
      <c r="T2159" s="14">
        <f>(((I2159/60)/60)/24)+DATE(1970,1,1)</f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>IFERROR(ROUND(E2160/L2160,2),0)</f>
        <v>84.06</v>
      </c>
      <c r="Q2160" s="11" t="s">
        <v>8319</v>
      </c>
      <c r="R2160" t="s">
        <v>8345</v>
      </c>
      <c r="S2160" s="14">
        <f>(((J2160/60)/60)/24)+DATE(1970,1,1)</f>
        <v>41983.110995370371</v>
      </c>
      <c r="T2160" s="14">
        <f>(((I2160/60)/60)/24)+DATE(1970,1,1)</f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>IFERROR(ROUND(E2161/L2161,2),0)</f>
        <v>28.55</v>
      </c>
      <c r="Q2161" s="11" t="s">
        <v>8327</v>
      </c>
      <c r="R2161" t="s">
        <v>8336</v>
      </c>
      <c r="S2161" s="14">
        <f>(((J2161/60)/60)/24)+DATE(1970,1,1)</f>
        <v>41694.391840277778</v>
      </c>
      <c r="T2161" s="14">
        <f>(((I2161/60)/60)/24)+DATE(1970,1,1)</f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>IFERROR(ROUND(E2162/L2162,2),0)</f>
        <v>31.81</v>
      </c>
      <c r="Q2162" s="11" t="s">
        <v>8311</v>
      </c>
      <c r="R2162" t="s">
        <v>8333</v>
      </c>
      <c r="S2162" s="14">
        <f>(((J2162/60)/60)/24)+DATE(1970,1,1)</f>
        <v>41309.11791666667</v>
      </c>
      <c r="T2162" s="14">
        <f>(((I2162/60)/60)/24)+DATE(1970,1,1)</f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>IFERROR(ROUND(E2163/L2163,2),0)</f>
        <v>222.5</v>
      </c>
      <c r="Q2163" s="11" t="s">
        <v>8323</v>
      </c>
      <c r="R2163" t="s">
        <v>8326</v>
      </c>
      <c r="S2163" s="14">
        <f>(((J2163/60)/60)/24)+DATE(1970,1,1)</f>
        <v>42695.7105787037</v>
      </c>
      <c r="T2163" s="14">
        <f>(((I2163/60)/60)/24)+DATE(1970,1,1)</f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>IFERROR(ROUND(E2164/L2164,2),0)</f>
        <v>133.30000000000001</v>
      </c>
      <c r="Q2164" s="11" t="s">
        <v>8308</v>
      </c>
      <c r="R2164" t="s">
        <v>8315</v>
      </c>
      <c r="S2164" s="14">
        <f>(((J2164/60)/60)/24)+DATE(1970,1,1)</f>
        <v>42082.069560185191</v>
      </c>
      <c r="T2164" s="14">
        <f>(((I2164/60)/60)/24)+DATE(1970,1,1)</f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>IFERROR(ROUND(E2165/L2165,2),0)</f>
        <v>30.27</v>
      </c>
      <c r="Q2165" s="11" t="s">
        <v>8308</v>
      </c>
      <c r="R2165" t="s">
        <v>8310</v>
      </c>
      <c r="S2165" s="14">
        <f>(((J2165/60)/60)/24)+DATE(1970,1,1)</f>
        <v>42451.698449074072</v>
      </c>
      <c r="T2165" s="14">
        <f>(((I2165/60)/60)/24)+DATE(1970,1,1)</f>
        <v>42486.288194444445</v>
      </c>
    </row>
    <row r="2166" spans="1:20" ht="45" hidden="1" x14ac:dyDescent="0.25">
      <c r="A2166">
        <v>2800</v>
      </c>
      <c r="B2166" s="3" t="s">
        <v>2800</v>
      </c>
      <c r="C2166" s="3" t="s">
        <v>6910</v>
      </c>
      <c r="D2166" s="8">
        <v>1000</v>
      </c>
      <c r="E2166" s="6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>ROUND(E2166/D2166*100,0)</f>
        <v>133</v>
      </c>
      <c r="P2166">
        <f>IFERROR(ROUND(E2166/L2166,2),0)</f>
        <v>42.9</v>
      </c>
      <c r="Q2166" s="11" t="s">
        <v>8323</v>
      </c>
      <c r="R2166" t="s">
        <v>8326</v>
      </c>
      <c r="S2166" s="14">
        <f>(((J2166/60)/60)/24)+DATE(1970,1,1)</f>
        <v>41948.552847222221</v>
      </c>
      <c r="T2166" s="14">
        <f>(((I2166/60)/60)/24)+DATE(1970,1,1)</f>
        <v>42008.552847222221</v>
      </c>
    </row>
    <row r="2167" spans="1:20" ht="30" hidden="1" x14ac:dyDescent="0.25">
      <c r="A2167">
        <v>528</v>
      </c>
      <c r="B2167" s="3" t="s">
        <v>529</v>
      </c>
      <c r="C2167" s="3" t="s">
        <v>4638</v>
      </c>
      <c r="D2167" s="8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>ROUND(E2167/D2167*100,0)</f>
        <v>116</v>
      </c>
      <c r="P2167">
        <f>IFERROR(ROUND(E2167/L2167,2),0)</f>
        <v>44.33</v>
      </c>
      <c r="Q2167" s="11" t="s">
        <v>8323</v>
      </c>
      <c r="R2167" t="s">
        <v>8326</v>
      </c>
      <c r="S2167" s="14">
        <f>(((J2167/60)/60)/24)+DATE(1970,1,1)</f>
        <v>42155.920219907406</v>
      </c>
      <c r="T2167" s="14">
        <f>(((I2167/60)/60)/24)+DATE(1970,1,1)</f>
        <v>42176.888888888891</v>
      </c>
    </row>
    <row r="2168" spans="1:20" ht="45" hidden="1" x14ac:dyDescent="0.25">
      <c r="A2168">
        <v>1741</v>
      </c>
      <c r="B2168" s="3" t="s">
        <v>1742</v>
      </c>
      <c r="C2168" s="3" t="s">
        <v>5851</v>
      </c>
      <c r="D2168" s="8">
        <v>1200</v>
      </c>
      <c r="E2168" s="6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>ROUND(E2168/D2168*100,0)</f>
        <v>111</v>
      </c>
      <c r="P2168">
        <f>IFERROR(ROUND(E2168/L2168,2),0)</f>
        <v>25.58</v>
      </c>
      <c r="Q2168" s="11" t="s">
        <v>8313</v>
      </c>
      <c r="R2168" t="s">
        <v>8314</v>
      </c>
      <c r="S2168" s="14">
        <f>(((J2168/60)/60)/24)+DATE(1970,1,1)</f>
        <v>42120.628136574072</v>
      </c>
      <c r="T2168" s="14">
        <f>(((I2168/60)/60)/24)+DATE(1970,1,1)</f>
        <v>42165.628136574072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>IFERROR(ROUND(E2169/L2169,2),0)</f>
        <v>47.43</v>
      </c>
      <c r="Q2169" s="11" t="s">
        <v>8323</v>
      </c>
      <c r="R2169" t="s">
        <v>8335</v>
      </c>
      <c r="S2169" s="14">
        <f>(((J2169/60)/60)/24)+DATE(1970,1,1)</f>
        <v>42193.813530092593</v>
      </c>
      <c r="T2169" s="14">
        <f>(((I2169/60)/60)/24)+DATE(1970,1,1)</f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>IFERROR(ROUND(E2170/L2170,2),0)</f>
        <v>120.55</v>
      </c>
      <c r="Q2170" s="11" t="s">
        <v>8323</v>
      </c>
      <c r="R2170" t="s">
        <v>8335</v>
      </c>
      <c r="S2170" s="14">
        <f>(((J2170/60)/60)/24)+DATE(1970,1,1)</f>
        <v>42403.035567129627</v>
      </c>
      <c r="T2170" s="14">
        <f>(((I2170/60)/60)/24)+DATE(1970,1,1)</f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>IFERROR(ROUND(E2171/L2171,2),0)</f>
        <v>66.099999999999994</v>
      </c>
      <c r="Q2171" s="11" t="s">
        <v>8323</v>
      </c>
      <c r="R2171" t="s">
        <v>8324</v>
      </c>
      <c r="S2171" s="14">
        <f>(((J2171/60)/60)/24)+DATE(1970,1,1)</f>
        <v>42464.958912037036</v>
      </c>
      <c r="T2171" s="14">
        <f>(((I2171/60)/60)/24)+DATE(1970,1,1)</f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>IFERROR(ROUND(E2172/L2172,2),0)</f>
        <v>38.79</v>
      </c>
      <c r="Q2172" s="11" t="s">
        <v>8327</v>
      </c>
      <c r="R2172" t="s">
        <v>8338</v>
      </c>
      <c r="S2172" s="14">
        <f>(((J2172/60)/60)/24)+DATE(1970,1,1)</f>
        <v>40987.890740740739</v>
      </c>
      <c r="T2172" s="14">
        <f>(((I2172/60)/60)/24)+DATE(1970,1,1)</f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>IFERROR(ROUND(E2173/L2173,2),0)</f>
        <v>47</v>
      </c>
      <c r="Q2173" s="11" t="s">
        <v>8323</v>
      </c>
      <c r="R2173" t="s">
        <v>8326</v>
      </c>
      <c r="S2173" s="14">
        <f>(((J2173/60)/60)/24)+DATE(1970,1,1)</f>
        <v>42018.94159722222</v>
      </c>
      <c r="T2173" s="14">
        <f>(((I2173/60)/60)/24)+DATE(1970,1,1)</f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>IFERROR(ROUND(E2174/L2174,2),0)</f>
        <v>57.17</v>
      </c>
      <c r="Q2174" s="11" t="s">
        <v>8323</v>
      </c>
      <c r="R2174" t="s">
        <v>8326</v>
      </c>
      <c r="S2174" s="14">
        <f>(((J2174/60)/60)/24)+DATE(1970,1,1)</f>
        <v>42221.656782407401</v>
      </c>
      <c r="T2174" s="14">
        <f>(((I2174/60)/60)/24)+DATE(1970,1,1)</f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>IFERROR(ROUND(E2175/L2175,2),0)</f>
        <v>50.46</v>
      </c>
      <c r="Q2175" s="11" t="s">
        <v>8323</v>
      </c>
      <c r="R2175" t="s">
        <v>8326</v>
      </c>
      <c r="S2175" s="14">
        <f>(((J2175/60)/60)/24)+DATE(1970,1,1)</f>
        <v>42463.81385416667</v>
      </c>
      <c r="T2175" s="14">
        <f>(((I2175/60)/60)/24)+DATE(1970,1,1)</f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>IFERROR(ROUND(E2176/L2176,2),0)</f>
        <v>6.5</v>
      </c>
      <c r="Q2176" s="11" t="s">
        <v>8308</v>
      </c>
      <c r="R2176" t="s">
        <v>8310</v>
      </c>
      <c r="S2176" s="14">
        <f>(((J2176/60)/60)/24)+DATE(1970,1,1)</f>
        <v>42696.37572916667</v>
      </c>
      <c r="T2176" s="14">
        <f>(((I2176/60)/60)/24)+DATE(1970,1,1)</f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>IFERROR(ROUND(E2177/L2177,2),0)</f>
        <v>217.5</v>
      </c>
      <c r="Q2177" s="11" t="s">
        <v>8323</v>
      </c>
      <c r="R2177" t="s">
        <v>8326</v>
      </c>
      <c r="S2177" s="14">
        <f>(((J2177/60)/60)/24)+DATE(1970,1,1)</f>
        <v>42543.788564814815</v>
      </c>
      <c r="T2177" s="14">
        <f>(((I2177/60)/60)/24)+DATE(1970,1,1)</f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>IFERROR(ROUND(E2178/L2178,2),0)</f>
        <v>118.36</v>
      </c>
      <c r="Q2178" s="11" t="s">
        <v>8327</v>
      </c>
      <c r="R2178" t="s">
        <v>8330</v>
      </c>
      <c r="S2178" s="14">
        <f>(((J2178/60)/60)/24)+DATE(1970,1,1)</f>
        <v>42021.139733796299</v>
      </c>
      <c r="T2178" s="14">
        <f>(((I2178/60)/60)/24)+DATE(1970,1,1)</f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50.04</v>
      </c>
      <c r="Q2179" s="11" t="s">
        <v>8327</v>
      </c>
      <c r="R2179" t="s">
        <v>8331</v>
      </c>
      <c r="S2179" s="14">
        <f>(((J2179/60)/60)/24)+DATE(1970,1,1)</f>
        <v>41827.906689814816</v>
      </c>
      <c r="T2179" s="14">
        <f>(((I2179/60)/60)/24)+DATE(1970,1,1)</f>
        <v>41848.041666666664</v>
      </c>
    </row>
    <row r="2180" spans="1:20" ht="60" hidden="1" x14ac:dyDescent="0.25">
      <c r="A2180">
        <v>3149</v>
      </c>
      <c r="B2180" s="3" t="s">
        <v>3149</v>
      </c>
      <c r="C2180" s="3" t="s">
        <v>7259</v>
      </c>
      <c r="D2180" s="8">
        <v>1250</v>
      </c>
      <c r="E2180" s="6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>ROUND(E2180/D2180*100,0)</f>
        <v>104</v>
      </c>
      <c r="P2180">
        <f>IFERROR(ROUND(E2180/L2180,2),0)</f>
        <v>52</v>
      </c>
      <c r="Q2180" s="11" t="s">
        <v>8323</v>
      </c>
      <c r="R2180" t="s">
        <v>8326</v>
      </c>
      <c r="S2180" s="14">
        <f>(((J2180/60)/60)/24)+DATE(1970,1,1)</f>
        <v>41226.017361111109</v>
      </c>
      <c r="T2180" s="14">
        <f>(((I2180/60)/60)/24)+DATE(1970,1,1)</f>
        <v>41250.083333333336</v>
      </c>
    </row>
    <row r="2181" spans="1:20" ht="45" hidden="1" x14ac:dyDescent="0.25">
      <c r="A2181">
        <v>205</v>
      </c>
      <c r="B2181" s="3" t="s">
        <v>207</v>
      </c>
      <c r="C2181" s="3" t="s">
        <v>4315</v>
      </c>
      <c r="D2181" s="8">
        <v>8000</v>
      </c>
      <c r="E2181" s="6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>ROUND(E2181/D2181*100,0)</f>
        <v>16</v>
      </c>
      <c r="P2181">
        <f>IFERROR(ROUND(E2181/L2181,2),0)</f>
        <v>76.47</v>
      </c>
      <c r="Q2181" s="11" t="s">
        <v>8321</v>
      </c>
      <c r="R2181" t="s">
        <v>8325</v>
      </c>
      <c r="S2181" s="14">
        <f>(((J2181/60)/60)/24)+DATE(1970,1,1)</f>
        <v>42248.632199074069</v>
      </c>
      <c r="T2181" s="14">
        <f>(((I2181/60)/60)/24)+DATE(1970,1,1)</f>
        <v>42283.632199074069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>IFERROR(ROUND(E2182/L2182,2),0)</f>
        <v>49.88</v>
      </c>
      <c r="Q2182" s="11" t="s">
        <v>8321</v>
      </c>
      <c r="R2182" t="s">
        <v>8325</v>
      </c>
      <c r="S2182" s="14">
        <f>(((J2182/60)/60)/24)+DATE(1970,1,1)</f>
        <v>41855.777905092589</v>
      </c>
      <c r="T2182" s="14">
        <f>(((I2182/60)/60)/24)+DATE(1970,1,1)</f>
        <v>41880.777905092589</v>
      </c>
    </row>
    <row r="2183" spans="1:20" ht="60" hidden="1" x14ac:dyDescent="0.25">
      <c r="A2183">
        <v>3703</v>
      </c>
      <c r="B2183" s="3" t="s">
        <v>3700</v>
      </c>
      <c r="C2183" s="3" t="s">
        <v>7813</v>
      </c>
      <c r="D2183" s="8">
        <v>1050</v>
      </c>
      <c r="E2183" s="6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>ROUND(E2183/D2183*100,0)</f>
        <v>123</v>
      </c>
      <c r="P2183">
        <f>IFERROR(ROUND(E2183/L2183,2),0)</f>
        <v>43.2</v>
      </c>
      <c r="Q2183" s="11" t="s">
        <v>8323</v>
      </c>
      <c r="R2183" t="s">
        <v>8326</v>
      </c>
      <c r="S2183" s="14">
        <f>(((J2183/60)/60)/24)+DATE(1970,1,1)</f>
        <v>42556.504490740743</v>
      </c>
      <c r="T2183" s="14">
        <f>(((I2183/60)/60)/24)+DATE(1970,1,1)</f>
        <v>42595.290972222225</v>
      </c>
    </row>
    <row r="2184" spans="1:20" ht="45" hidden="1" x14ac:dyDescent="0.25">
      <c r="A2184">
        <v>3075</v>
      </c>
      <c r="B2184" s="3" t="s">
        <v>3075</v>
      </c>
      <c r="C2184" s="3" t="s">
        <v>7185</v>
      </c>
      <c r="D2184" s="8">
        <v>15000</v>
      </c>
      <c r="E2184" s="6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>ROUND(E2184/D2184*100,0)</f>
        <v>9</v>
      </c>
      <c r="P2184">
        <f>IFERROR(ROUND(E2184/L2184,2),0)</f>
        <v>64.8</v>
      </c>
      <c r="Q2184" s="11" t="s">
        <v>8323</v>
      </c>
      <c r="R2184" t="s">
        <v>8324</v>
      </c>
      <c r="S2184" s="14">
        <f>(((J2184/60)/60)/24)+DATE(1970,1,1)</f>
        <v>42551.102314814809</v>
      </c>
      <c r="T2184" s="14">
        <f>(((I2184/60)/60)/24)+DATE(1970,1,1)</f>
        <v>42601.102314814809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>IFERROR(ROUND(E2185/L2185,2),0)</f>
        <v>46.18</v>
      </c>
      <c r="Q2185" s="11" t="s">
        <v>8321</v>
      </c>
      <c r="R2185" t="s">
        <v>8337</v>
      </c>
      <c r="S2185" s="14">
        <f>(((J2185/60)/60)/24)+DATE(1970,1,1)</f>
        <v>42110.153043981481</v>
      </c>
      <c r="T2185" s="14">
        <f>(((I2185/60)/60)/24)+DATE(1970,1,1)</f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>IFERROR(ROUND(E2186/L2186,2),0)</f>
        <v>51.6</v>
      </c>
      <c r="Q2186" s="11" t="s">
        <v>8323</v>
      </c>
      <c r="R2186" t="s">
        <v>8324</v>
      </c>
      <c r="S2186" s="14">
        <f>(((J2186/60)/60)/24)+DATE(1970,1,1)</f>
        <v>42783.459398148145</v>
      </c>
      <c r="T2186" s="14">
        <f>(((I2186/60)/60)/24)+DATE(1970,1,1)</f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>IFERROR(ROUND(E2187/L2187,2),0)</f>
        <v>28.58</v>
      </c>
      <c r="Q2187" s="11" t="s">
        <v>8327</v>
      </c>
      <c r="R2187" t="s">
        <v>8350</v>
      </c>
      <c r="S2187" s="14">
        <f>(((J2187/60)/60)/24)+DATE(1970,1,1)</f>
        <v>41276.496840277774</v>
      </c>
      <c r="T2187" s="14">
        <f>(((I2187/60)/60)/24)+DATE(1970,1,1)</f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>IFERROR(ROUND(E2188/L2188,2),0)</f>
        <v>31.34</v>
      </c>
      <c r="Q2188" s="11" t="s">
        <v>8327</v>
      </c>
      <c r="R2188" t="s">
        <v>8328</v>
      </c>
      <c r="S2188" s="14">
        <f>(((J2188/60)/60)/24)+DATE(1970,1,1)</f>
        <v>41088.691493055558</v>
      </c>
      <c r="T2188" s="14">
        <f>(((I2188/60)/60)/24)+DATE(1970,1,1)</f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>IFERROR(ROUND(E2189/L2189,2),0)</f>
        <v>183.29</v>
      </c>
      <c r="Q2189" s="11" t="s">
        <v>8321</v>
      </c>
      <c r="R2189" t="s">
        <v>8322</v>
      </c>
      <c r="S2189" s="14">
        <f>(((J2189/60)/60)/24)+DATE(1970,1,1)</f>
        <v>42113.981446759266</v>
      </c>
      <c r="T2189" s="14">
        <f>(((I2189/60)/60)/24)+DATE(1970,1,1)</f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>IFERROR(ROUND(E2190/L2190,2),0)</f>
        <v>37.65</v>
      </c>
      <c r="Q2190" s="11" t="s">
        <v>8323</v>
      </c>
      <c r="R2190" t="s">
        <v>8335</v>
      </c>
      <c r="S2190" s="14">
        <f>(((J2190/60)/60)/24)+DATE(1970,1,1)</f>
        <v>41912.650729166664</v>
      </c>
      <c r="T2190" s="14">
        <f>(((I2190/60)/60)/24)+DATE(1970,1,1)</f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>IFERROR(ROUND(E2191/L2191,2),0)</f>
        <v>49.23</v>
      </c>
      <c r="Q2191" s="11" t="s">
        <v>8323</v>
      </c>
      <c r="R2191" t="s">
        <v>8326</v>
      </c>
      <c r="S2191" s="14">
        <f>(((J2191/60)/60)/24)+DATE(1970,1,1)</f>
        <v>42521.654328703706</v>
      </c>
      <c r="T2191" s="14">
        <f>(((I2191/60)/60)/24)+DATE(1970,1,1)</f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>IFERROR(ROUND(E2192/L2192,2),0)</f>
        <v>127.6</v>
      </c>
      <c r="Q2192" s="11" t="s">
        <v>8323</v>
      </c>
      <c r="R2192" t="s">
        <v>8335</v>
      </c>
      <c r="S2192" s="14">
        <f>(((J2192/60)/60)/24)+DATE(1970,1,1)</f>
        <v>42450.88282407407</v>
      </c>
      <c r="T2192" s="14">
        <f>(((I2192/60)/60)/24)+DATE(1970,1,1)</f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>IFERROR(ROUND(E2193/L2193,2),0)</f>
        <v>47.22</v>
      </c>
      <c r="Q2193" s="11" t="s">
        <v>8323</v>
      </c>
      <c r="R2193" t="s">
        <v>8326</v>
      </c>
      <c r="S2193" s="14">
        <f>(((J2193/60)/60)/24)+DATE(1970,1,1)</f>
        <v>42443.802361111113</v>
      </c>
      <c r="T2193" s="14">
        <f>(((I2193/60)/60)/24)+DATE(1970,1,1)</f>
        <v>42473.802361111113</v>
      </c>
    </row>
    <row r="2194" spans="1:20" ht="60" hidden="1" x14ac:dyDescent="0.25">
      <c r="A2194">
        <v>2333</v>
      </c>
      <c r="B2194" s="3" t="s">
        <v>2334</v>
      </c>
      <c r="C2194" s="3" t="s">
        <v>6443</v>
      </c>
      <c r="D2194" s="8">
        <v>600</v>
      </c>
      <c r="E2194" s="6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>ROUND(E2194/D2194*100,0)</f>
        <v>212</v>
      </c>
      <c r="P2194">
        <f>IFERROR(ROUND(E2194/L2194,2),0)</f>
        <v>13.54</v>
      </c>
      <c r="Q2194" s="11" t="s">
        <v>8319</v>
      </c>
      <c r="R2194" t="s">
        <v>8320</v>
      </c>
      <c r="S2194" s="14">
        <f>(((J2194/60)/60)/24)+DATE(1970,1,1)</f>
        <v>41767.650347222225</v>
      </c>
      <c r="T2194" s="14">
        <f>(((I2194/60)/60)/24)+DATE(1970,1,1)</f>
        <v>41788.743055555555</v>
      </c>
    </row>
    <row r="2195" spans="1:20" ht="60" hidden="1" x14ac:dyDescent="0.25">
      <c r="A2195">
        <v>814</v>
      </c>
      <c r="B2195" s="3" t="s">
        <v>815</v>
      </c>
      <c r="C2195" s="3" t="s">
        <v>4924</v>
      </c>
      <c r="D2195" s="8">
        <v>1000</v>
      </c>
      <c r="E2195" s="6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>ROUND(E2195/D2195*100,0)</f>
        <v>127</v>
      </c>
      <c r="P2195">
        <f>IFERROR(ROUND(E2195/L2195,2),0)</f>
        <v>45.46</v>
      </c>
      <c r="Q2195" s="11" t="s">
        <v>8327</v>
      </c>
      <c r="R2195" t="s">
        <v>8331</v>
      </c>
      <c r="S2195" s="14">
        <f>(((J2195/60)/60)/24)+DATE(1970,1,1)</f>
        <v>40679.743067129632</v>
      </c>
      <c r="T2195" s="14">
        <f>(((I2195/60)/60)/24)+DATE(1970,1,1)</f>
        <v>40694.75277777778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>IFERROR(ROUND(E2196/L2196,2),0)</f>
        <v>50.88</v>
      </c>
      <c r="Q2196" s="11" t="s">
        <v>8323</v>
      </c>
      <c r="R2196" t="s">
        <v>8324</v>
      </c>
      <c r="S2196" s="14">
        <f>(((J2196/60)/60)/24)+DATE(1970,1,1)</f>
        <v>42228.044664351852</v>
      </c>
      <c r="T2196" s="14">
        <f>(((I2196/60)/60)/24)+DATE(1970,1,1)</f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>IFERROR(ROUND(E2197/L2197,2),0)</f>
        <v>48.85</v>
      </c>
      <c r="Q2197" s="11" t="s">
        <v>8327</v>
      </c>
      <c r="R2197" t="s">
        <v>8328</v>
      </c>
      <c r="S2197" s="14">
        <f>(((J2197/60)/60)/24)+DATE(1970,1,1)</f>
        <v>41402.558819444443</v>
      </c>
      <c r="T2197" s="14">
        <f>(((I2197/60)/60)/24)+DATE(1970,1,1)</f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>IFERROR(ROUND(E2198/L2198,2),0)</f>
        <v>26.27</v>
      </c>
      <c r="Q2198" s="11" t="s">
        <v>8327</v>
      </c>
      <c r="R2198" t="s">
        <v>8328</v>
      </c>
      <c r="S2198" s="14">
        <f>(((J2198/60)/60)/24)+DATE(1970,1,1)</f>
        <v>41145.719305555554</v>
      </c>
      <c r="T2198" s="14">
        <f>(((I2198/60)/60)/24)+DATE(1970,1,1)</f>
        <v>41175.719305555554</v>
      </c>
    </row>
    <row r="2199" spans="1:20" ht="30" hidden="1" x14ac:dyDescent="0.25">
      <c r="A2199">
        <v>3692</v>
      </c>
      <c r="B2199" s="3" t="s">
        <v>3689</v>
      </c>
      <c r="C2199" s="3" t="s">
        <v>7802</v>
      </c>
      <c r="D2199" s="8">
        <v>1000</v>
      </c>
      <c r="E2199" s="6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>ROUND(E2199/D2199*100,0)</f>
        <v>126</v>
      </c>
      <c r="P2199">
        <f>IFERROR(ROUND(E2199/L2199,2),0)</f>
        <v>74.12</v>
      </c>
      <c r="Q2199" s="11" t="s">
        <v>8323</v>
      </c>
      <c r="R2199" t="s">
        <v>8326</v>
      </c>
      <c r="S2199" s="14">
        <f>(((J2199/60)/60)/24)+DATE(1970,1,1)</f>
        <v>41891.96503472222</v>
      </c>
      <c r="T2199" s="14">
        <f>(((I2199/60)/60)/24)+DATE(1970,1,1)</f>
        <v>41901</v>
      </c>
    </row>
    <row r="2200" spans="1:20" ht="60" hidden="1" x14ac:dyDescent="0.25">
      <c r="A2200">
        <v>3541</v>
      </c>
      <c r="B2200" s="3" t="s">
        <v>3540</v>
      </c>
      <c r="C2200" s="3" t="s">
        <v>7651</v>
      </c>
      <c r="D2200" s="8">
        <v>1200</v>
      </c>
      <c r="E2200" s="6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>ROUND(E2200/D2200*100,0)</f>
        <v>105</v>
      </c>
      <c r="P2200">
        <f>IFERROR(ROUND(E2200/L2200,2),0)</f>
        <v>39.380000000000003</v>
      </c>
      <c r="Q2200" s="11" t="s">
        <v>8323</v>
      </c>
      <c r="R2200" t="s">
        <v>8326</v>
      </c>
      <c r="S2200" s="14">
        <f>(((J2200/60)/60)/24)+DATE(1970,1,1)</f>
        <v>42222.730034722219</v>
      </c>
      <c r="T2200" s="14">
        <f>(((I2200/60)/60)/24)+DATE(1970,1,1)</f>
        <v>42247.730034722219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>IFERROR(ROUND(E2201/L2201,2),0)</f>
        <v>25.69</v>
      </c>
      <c r="Q2201" s="11" t="s">
        <v>8323</v>
      </c>
      <c r="R2201" t="s">
        <v>8326</v>
      </c>
      <c r="S2201" s="14">
        <f>(((J2201/60)/60)/24)+DATE(1970,1,1)</f>
        <v>42608.36583333333</v>
      </c>
      <c r="T2201" s="14">
        <f>(((I2201/60)/60)/24)+DATE(1970,1,1)</f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>IFERROR(ROUND(E2202/L2202,2),0)</f>
        <v>139.56</v>
      </c>
      <c r="Q2202" s="11" t="s">
        <v>8323</v>
      </c>
      <c r="R2202" t="s">
        <v>8326</v>
      </c>
      <c r="S2202" s="14">
        <f>(((J2202/60)/60)/24)+DATE(1970,1,1)</f>
        <v>42375.114988425921</v>
      </c>
      <c r="T2202" s="14">
        <f>(((I2202/60)/60)/24)+DATE(1970,1,1)</f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>IFERROR(ROUND(E2203/L2203,2),0)</f>
        <v>65.84</v>
      </c>
      <c r="Q2203" s="11" t="s">
        <v>8327</v>
      </c>
      <c r="R2203" t="s">
        <v>8328</v>
      </c>
      <c r="S2203" s="14">
        <f>(((J2203/60)/60)/24)+DATE(1970,1,1)</f>
        <v>40970.750034722223</v>
      </c>
      <c r="T2203" s="14">
        <f>(((I2203/60)/60)/24)+DATE(1970,1,1)</f>
        <v>41030.708368055559</v>
      </c>
    </row>
    <row r="2204" spans="1:20" ht="45" hidden="1" x14ac:dyDescent="0.25">
      <c r="A2204">
        <v>3226</v>
      </c>
      <c r="B2204" s="3" t="s">
        <v>3226</v>
      </c>
      <c r="C2204" s="3" t="s">
        <v>7336</v>
      </c>
      <c r="D2204" s="8">
        <v>1200</v>
      </c>
      <c r="E2204" s="6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>ROUND(E2204/D2204*100,0)</f>
        <v>104</v>
      </c>
      <c r="P2204">
        <f>IFERROR(ROUND(E2204/L2204,2),0)</f>
        <v>59.52</v>
      </c>
      <c r="Q2204" s="11" t="s">
        <v>8323</v>
      </c>
      <c r="R2204" t="s">
        <v>8326</v>
      </c>
      <c r="S2204" s="14">
        <f>(((J2204/60)/60)/24)+DATE(1970,1,1)</f>
        <v>42277.583472222221</v>
      </c>
      <c r="T2204" s="14">
        <f>(((I2204/60)/60)/24)+DATE(1970,1,1)</f>
        <v>42307.583472222221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8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>ROUND(E2205/D2205*100,0)</f>
        <v>100</v>
      </c>
      <c r="P2205">
        <f>IFERROR(ROUND(E2205/L2205,2),0)</f>
        <v>62.5</v>
      </c>
      <c r="Q2205" s="11" t="s">
        <v>8323</v>
      </c>
      <c r="R2205" t="s">
        <v>8326</v>
      </c>
      <c r="S2205" s="14">
        <f>(((J2205/60)/60)/24)+DATE(1970,1,1)</f>
        <v>41788.58997685185</v>
      </c>
      <c r="T2205" s="14">
        <f>(((I2205/60)/60)/24)+DATE(1970,1,1)</f>
        <v>41818.58997685185</v>
      </c>
    </row>
    <row r="2206" spans="1:20" ht="45" hidden="1" x14ac:dyDescent="0.25">
      <c r="A2206">
        <v>463</v>
      </c>
      <c r="B2206" s="3" t="s">
        <v>464</v>
      </c>
      <c r="C2206" s="3" t="s">
        <v>4573</v>
      </c>
      <c r="D2206" s="8">
        <v>55000</v>
      </c>
      <c r="E2206" s="6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>ROUND(E2206/D2206*100,0)</f>
        <v>2</v>
      </c>
      <c r="P2206">
        <f>IFERROR(ROUND(E2206/L2206,2),0)</f>
        <v>113.64</v>
      </c>
      <c r="Q2206" s="11" t="s">
        <v>8321</v>
      </c>
      <c r="R2206" t="s">
        <v>8339</v>
      </c>
      <c r="S2206" s="14">
        <f>(((J2206/60)/60)/24)+DATE(1970,1,1)</f>
        <v>40750.710104166668</v>
      </c>
      <c r="T2206" s="14">
        <f>(((I2206/60)/60)/24)+DATE(1970,1,1)</f>
        <v>40810.710104166668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>IFERROR(ROUND(E2207/L2207,2),0)</f>
        <v>51.92</v>
      </c>
      <c r="Q2207" s="11" t="s">
        <v>8323</v>
      </c>
      <c r="R2207" t="s">
        <v>8326</v>
      </c>
      <c r="S2207" s="14">
        <f>(((J2207/60)/60)/24)+DATE(1970,1,1)</f>
        <v>42360.887835648144</v>
      </c>
      <c r="T2207" s="14">
        <f>(((I2207/60)/60)/24)+DATE(1970,1,1)</f>
        <v>42390.887835648144</v>
      </c>
    </row>
    <row r="2208" spans="1:20" ht="45" hidden="1" x14ac:dyDescent="0.25">
      <c r="A2208">
        <v>3399</v>
      </c>
      <c r="B2208" s="3" t="s">
        <v>3398</v>
      </c>
      <c r="C2208" s="3" t="s">
        <v>7509</v>
      </c>
      <c r="D2208" s="8">
        <v>1200</v>
      </c>
      <c r="E2208" s="6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104</v>
      </c>
      <c r="P2208">
        <f>IFERROR(ROUND(E2208/L2208,2),0)</f>
        <v>27.07</v>
      </c>
      <c r="Q2208" s="11" t="s">
        <v>8323</v>
      </c>
      <c r="R2208" t="s">
        <v>8326</v>
      </c>
      <c r="S2208" s="14">
        <f>(((J2208/60)/60)/24)+DATE(1970,1,1)</f>
        <v>42026.920428240745</v>
      </c>
      <c r="T2208" s="14">
        <f>(((I2208/60)/60)/24)+DATE(1970,1,1)</f>
        <v>42056.920428240745</v>
      </c>
    </row>
    <row r="2209" spans="1:20" ht="45" hidden="1" x14ac:dyDescent="0.25">
      <c r="A2209">
        <v>633</v>
      </c>
      <c r="B2209" s="3" t="s">
        <v>634</v>
      </c>
      <c r="C2209" s="3" t="s">
        <v>4743</v>
      </c>
      <c r="D2209" s="8">
        <v>10000</v>
      </c>
      <c r="E2209" s="6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>ROUND(E2209/D2209*100,0)</f>
        <v>12</v>
      </c>
      <c r="P2209">
        <f>IFERROR(ROUND(E2209/L2209,2),0)</f>
        <v>49.8</v>
      </c>
      <c r="Q2209" s="11" t="s">
        <v>8308</v>
      </c>
      <c r="R2209" t="s">
        <v>8342</v>
      </c>
      <c r="S2209" s="14">
        <f>(((J2209/60)/60)/24)+DATE(1970,1,1)</f>
        <v>42507.29932870371</v>
      </c>
      <c r="T2209" s="14">
        <f>(((I2209/60)/60)/24)+DATE(1970,1,1)</f>
        <v>42538.958333333328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>IFERROR(ROUND(E2210/L2210,2),0)</f>
        <v>88.64</v>
      </c>
      <c r="Q2210" s="11" t="s">
        <v>8323</v>
      </c>
      <c r="R2210" t="s">
        <v>8335</v>
      </c>
      <c r="S2210" s="14">
        <f>(((J2210/60)/60)/24)+DATE(1970,1,1)</f>
        <v>42682.67768518519</v>
      </c>
      <c r="T2210" s="14">
        <f>(((I2210/60)/60)/24)+DATE(1970,1,1)</f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>IFERROR(ROUND(E2211/L2211,2),0)</f>
        <v>56.14</v>
      </c>
      <c r="Q2211" s="11" t="s">
        <v>8321</v>
      </c>
      <c r="R2211" t="s">
        <v>8332</v>
      </c>
      <c r="S2211" s="14">
        <f>(((J2211/60)/60)/24)+DATE(1970,1,1)</f>
        <v>42175.816365740742</v>
      </c>
      <c r="T2211" s="14">
        <f>(((I2211/60)/60)/24)+DATE(1970,1,1)</f>
        <v>42205.816365740742</v>
      </c>
    </row>
    <row r="2212" spans="1:20" ht="60" hidden="1" x14ac:dyDescent="0.25">
      <c r="A2212">
        <v>3591</v>
      </c>
      <c r="B2212" s="3" t="s">
        <v>3590</v>
      </c>
      <c r="C2212" s="3" t="s">
        <v>7701</v>
      </c>
      <c r="D2212" s="8">
        <v>700</v>
      </c>
      <c r="E2212" s="6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>ROUND(E2212/D2212*100,0)</f>
        <v>175</v>
      </c>
      <c r="P2212">
        <f>IFERROR(ROUND(E2212/L2212,2),0)</f>
        <v>68.06</v>
      </c>
      <c r="Q2212" s="11" t="s">
        <v>8323</v>
      </c>
      <c r="R2212" t="s">
        <v>8326</v>
      </c>
      <c r="S2212" s="14">
        <f>(((J2212/60)/60)/24)+DATE(1970,1,1)</f>
        <v>42003.948425925926</v>
      </c>
      <c r="T2212" s="14">
        <f>(((I2212/60)/60)/24)+DATE(1970,1,1)</f>
        <v>42028.207638888889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8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>ROUND(E2213/D2213*100,0)</f>
        <v>102</v>
      </c>
      <c r="P2213">
        <f>IFERROR(ROUND(E2213/L2213,2),0)</f>
        <v>42.24</v>
      </c>
      <c r="Q2213" s="11" t="s">
        <v>8327</v>
      </c>
      <c r="R2213" t="s">
        <v>8328</v>
      </c>
      <c r="S2213" s="14">
        <f>(((J2213/60)/60)/24)+DATE(1970,1,1)</f>
        <v>41925.906689814816</v>
      </c>
      <c r="T2213" s="14">
        <f>(((I2213/60)/60)/24)+DATE(1970,1,1)</f>
        <v>41955.94835648148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>IFERROR(ROUND(E2214/L2214,2),0)</f>
        <v>175</v>
      </c>
      <c r="Q2214" s="11" t="s">
        <v>8323</v>
      </c>
      <c r="R2214" t="s">
        <v>8326</v>
      </c>
      <c r="S2214" s="14">
        <f>(((J2214/60)/60)/24)+DATE(1970,1,1)</f>
        <v>42508.179965277777</v>
      </c>
      <c r="T2214" s="14">
        <f>(((I2214/60)/60)/24)+DATE(1970,1,1)</f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>IFERROR(ROUND(E2215/L2215,2),0)</f>
        <v>306</v>
      </c>
      <c r="Q2215" s="11" t="s">
        <v>8319</v>
      </c>
      <c r="R2215" t="s">
        <v>8345</v>
      </c>
      <c r="S2215" s="14">
        <f>(((J2215/60)/60)/24)+DATE(1970,1,1)</f>
        <v>42252.277615740735</v>
      </c>
      <c r="T2215" s="14">
        <f>(((I2215/60)/60)/24)+DATE(1970,1,1)</f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>IFERROR(ROUND(E2216/L2216,2),0)</f>
        <v>58.1</v>
      </c>
      <c r="Q2216" s="11" t="s">
        <v>8323</v>
      </c>
      <c r="R2216" t="s">
        <v>8326</v>
      </c>
      <c r="S2216" s="14">
        <f>(((J2216/60)/60)/24)+DATE(1970,1,1)</f>
        <v>40644.159259259257</v>
      </c>
      <c r="T2216" s="14">
        <f>(((I2216/60)/60)/24)+DATE(1970,1,1)</f>
        <v>40666.165972222225</v>
      </c>
    </row>
    <row r="2217" spans="1:20" ht="60" hidden="1" x14ac:dyDescent="0.25">
      <c r="A2217">
        <v>3537</v>
      </c>
      <c r="B2217" s="3" t="s">
        <v>3536</v>
      </c>
      <c r="C2217" s="3" t="s">
        <v>7647</v>
      </c>
      <c r="D2217" s="8">
        <v>675</v>
      </c>
      <c r="E2217" s="6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>ROUND(E2217/D2217*100,0)</f>
        <v>180</v>
      </c>
      <c r="P2217">
        <f>IFERROR(ROUND(E2217/L2217,2),0)</f>
        <v>43.5</v>
      </c>
      <c r="Q2217" s="11" t="s">
        <v>8323</v>
      </c>
      <c r="R2217" t="s">
        <v>8326</v>
      </c>
      <c r="S2217" s="14">
        <f>(((J2217/60)/60)/24)+DATE(1970,1,1)</f>
        <v>41923.354351851849</v>
      </c>
      <c r="T2217" s="14">
        <f>(((I2217/60)/60)/24)+DATE(1970,1,1)</f>
        <v>41960.332638888889</v>
      </c>
    </row>
    <row r="2218" spans="1:20" ht="60" hidden="1" x14ac:dyDescent="0.25">
      <c r="A2218">
        <v>2962</v>
      </c>
      <c r="B2218" s="3" t="s">
        <v>2962</v>
      </c>
      <c r="C2218" s="3" t="s">
        <v>7072</v>
      </c>
      <c r="D2218" s="8">
        <v>1000</v>
      </c>
      <c r="E2218" s="6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>ROUND(E2218/D2218*100,0)</f>
        <v>122</v>
      </c>
      <c r="P2218">
        <f>IFERROR(ROUND(E2218/L2218,2),0)</f>
        <v>60.9</v>
      </c>
      <c r="Q2218" s="11" t="s">
        <v>8323</v>
      </c>
      <c r="R2218" t="s">
        <v>8326</v>
      </c>
      <c r="S2218" s="14">
        <f>(((J2218/60)/60)/24)+DATE(1970,1,1)</f>
        <v>42036.24428240741</v>
      </c>
      <c r="T2218" s="14">
        <f>(((I2218/60)/60)/24)+DATE(1970,1,1)</f>
        <v>42064.290972222225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>
        <f>IFERROR(ROUND(E2219/L2219,2),0)</f>
        <v>71.59</v>
      </c>
      <c r="Q2219" s="11" t="s">
        <v>8316</v>
      </c>
      <c r="R2219" t="s">
        <v>8344</v>
      </c>
      <c r="S2219" s="14">
        <f>(((J2219/60)/60)/24)+DATE(1970,1,1)</f>
        <v>42328.779224537036</v>
      </c>
      <c r="T2219" s="14">
        <f>(((I2219/60)/60)/24)+DATE(1970,1,1)</f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>
        <f>IFERROR(ROUND(E2220/L2220,2),0)</f>
        <v>202.83</v>
      </c>
      <c r="Q2220" s="11" t="s">
        <v>8319</v>
      </c>
      <c r="R2220" t="s">
        <v>8345</v>
      </c>
      <c r="S2220" s="14">
        <f>(((J2220/60)/60)/24)+DATE(1970,1,1)</f>
        <v>42338.675381944442</v>
      </c>
      <c r="T2220" s="14">
        <f>(((I2220/60)/60)/24)+DATE(1970,1,1)</f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>IFERROR(ROUND(E2221/L2221,2),0)</f>
        <v>45.04</v>
      </c>
      <c r="Q2221" s="11" t="s">
        <v>8323</v>
      </c>
      <c r="R2221" t="s">
        <v>8326</v>
      </c>
      <c r="S2221" s="14">
        <f>(((J2221/60)/60)/24)+DATE(1970,1,1)</f>
        <v>42011.202581018515</v>
      </c>
      <c r="T2221" s="14">
        <f>(((I2221/60)/60)/24)+DATE(1970,1,1)</f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>IFERROR(ROUND(E2222/L2222,2),0)</f>
        <v>52.83</v>
      </c>
      <c r="Q2222" s="11" t="s">
        <v>8327</v>
      </c>
      <c r="R2222" t="s">
        <v>8331</v>
      </c>
      <c r="S2222" s="14">
        <f>(((J2222/60)/60)/24)+DATE(1970,1,1)</f>
        <v>41607.83085648148</v>
      </c>
      <c r="T2222" s="14">
        <f>(((I2222/60)/60)/24)+DATE(1970,1,1)</f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>IFERROR(ROUND(E2223/L2223,2),0)</f>
        <v>48.09</v>
      </c>
      <c r="Q2223" s="11" t="s">
        <v>8321</v>
      </c>
      <c r="R2223" t="s">
        <v>8322</v>
      </c>
      <c r="S2223" s="14">
        <f>(((J2223/60)/60)/24)+DATE(1970,1,1)</f>
        <v>41648.396192129629</v>
      </c>
      <c r="T2223" s="14">
        <f>(((I2223/60)/60)/24)+DATE(1970,1,1)</f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>IFERROR(ROUND(E2224/L2224,2),0)</f>
        <v>109.18</v>
      </c>
      <c r="Q2224" s="11" t="s">
        <v>8327</v>
      </c>
      <c r="R2224" t="s">
        <v>8350</v>
      </c>
      <c r="S2224" s="14">
        <f>(((J2224/60)/60)/24)+DATE(1970,1,1)</f>
        <v>40088.105393518519</v>
      </c>
      <c r="T2224" s="14">
        <f>(((I2224/60)/60)/24)+DATE(1970,1,1)</f>
        <v>40148.207638888889</v>
      </c>
    </row>
    <row r="2225" spans="1:20" ht="45" hidden="1" x14ac:dyDescent="0.25">
      <c r="A2225">
        <v>3343</v>
      </c>
      <c r="B2225" s="3" t="s">
        <v>3343</v>
      </c>
      <c r="C2225" s="3" t="s">
        <v>7453</v>
      </c>
      <c r="D2225" s="8">
        <v>700</v>
      </c>
      <c r="E2225" s="6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>
        <f>ROUND(E2225/D2225*100,0)</f>
        <v>171</v>
      </c>
      <c r="P2225">
        <f>IFERROR(ROUND(E2225/L2225,2),0)</f>
        <v>52.17</v>
      </c>
      <c r="Q2225" s="11" t="s">
        <v>8323</v>
      </c>
      <c r="R2225" t="s">
        <v>8326</v>
      </c>
      <c r="S2225" s="14">
        <f>(((J2225/60)/60)/24)+DATE(1970,1,1)</f>
        <v>42452.916481481487</v>
      </c>
      <c r="T2225" s="14">
        <f>(((I2225/60)/60)/24)+DATE(1970,1,1)</f>
        <v>42473.554166666669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>IFERROR(ROUND(E2226/L2226,2),0)</f>
        <v>52.17</v>
      </c>
      <c r="Q2226" s="11" t="s">
        <v>8323</v>
      </c>
      <c r="R2226" t="s">
        <v>8326</v>
      </c>
      <c r="S2226" s="14">
        <f>(((J2226/60)/60)/24)+DATE(1970,1,1)</f>
        <v>42423.050613425927</v>
      </c>
      <c r="T2226" s="14">
        <f>(((I2226/60)/60)/24)+DATE(1970,1,1)</f>
        <v>42443.008946759262</v>
      </c>
    </row>
    <row r="2227" spans="1:20" ht="60" hidden="1" x14ac:dyDescent="0.25">
      <c r="A2227">
        <v>1899</v>
      </c>
      <c r="B2227" s="3" t="s">
        <v>1900</v>
      </c>
      <c r="C2227" s="3" t="s">
        <v>6009</v>
      </c>
      <c r="D2227" s="8">
        <v>900</v>
      </c>
      <c r="E2227" s="6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>ROUND(E2227/D2227*100,0)</f>
        <v>133</v>
      </c>
      <c r="P2227">
        <f>IFERROR(ROUND(E2227/L2227,2),0)</f>
        <v>28.57</v>
      </c>
      <c r="Q2227" s="11" t="s">
        <v>8327</v>
      </c>
      <c r="R2227" t="s">
        <v>8328</v>
      </c>
      <c r="S2227" s="14">
        <f>(((J2227/60)/60)/24)+DATE(1970,1,1)</f>
        <v>42058.941736111112</v>
      </c>
      <c r="T2227" s="14">
        <f>(((I2227/60)/60)/24)+DATE(1970,1,1)</f>
        <v>42088.90006944444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8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>ROUND(E2228/D2228*100,0)</f>
        <v>120</v>
      </c>
      <c r="P2228">
        <f>IFERROR(ROUND(E2228/L2228,2),0)</f>
        <v>66.67</v>
      </c>
      <c r="Q2228" s="11" t="s">
        <v>8323</v>
      </c>
      <c r="R2228" t="s">
        <v>8326</v>
      </c>
      <c r="S2228" s="14">
        <f>(((J2228/60)/60)/24)+DATE(1970,1,1)</f>
        <v>42026.924976851849</v>
      </c>
      <c r="T2228" s="14">
        <f>(((I2228/60)/60)/24)+DATE(1970,1,1)</f>
        <v>42052.207638888889</v>
      </c>
    </row>
    <row r="2229" spans="1:20" ht="45" hidden="1" x14ac:dyDescent="0.25">
      <c r="A2229">
        <v>857</v>
      </c>
      <c r="B2229" s="3" t="s">
        <v>858</v>
      </c>
      <c r="C2229" s="3" t="s">
        <v>4967</v>
      </c>
      <c r="D2229" s="8">
        <v>1200</v>
      </c>
      <c r="E2229" s="6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>ROUND(E2229/D2229*100,0)</f>
        <v>100</v>
      </c>
      <c r="P2229">
        <f>IFERROR(ROUND(E2229/L2229,2),0)</f>
        <v>50</v>
      </c>
      <c r="Q2229" s="11" t="s">
        <v>8327</v>
      </c>
      <c r="R2229" t="s">
        <v>8336</v>
      </c>
      <c r="S2229" s="14">
        <f>(((J2229/60)/60)/24)+DATE(1970,1,1)</f>
        <v>42291.581377314811</v>
      </c>
      <c r="T2229" s="14">
        <f>(((I2229/60)/60)/24)+DATE(1970,1,1)</f>
        <v>42333.623043981483</v>
      </c>
    </row>
    <row r="2230" spans="1:20" ht="45" hidden="1" x14ac:dyDescent="0.25">
      <c r="A2230">
        <v>1642</v>
      </c>
      <c r="B2230" s="3" t="s">
        <v>1643</v>
      </c>
      <c r="C2230" s="3" t="s">
        <v>5752</v>
      </c>
      <c r="D2230" s="8">
        <v>1200</v>
      </c>
      <c r="E2230" s="6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>ROUND(E2230/D2230*100,0)</f>
        <v>100</v>
      </c>
      <c r="P2230">
        <f>IFERROR(ROUND(E2230/L2230,2),0)</f>
        <v>42.86</v>
      </c>
      <c r="Q2230" s="11" t="s">
        <v>8327</v>
      </c>
      <c r="R2230" t="s">
        <v>8338</v>
      </c>
      <c r="S2230" s="14">
        <f>(((J2230/60)/60)/24)+DATE(1970,1,1)</f>
        <v>40688.024618055555</v>
      </c>
      <c r="T2230" s="14">
        <f>(((I2230/60)/60)/24)+DATE(1970,1,1)</f>
        <v>40708.024618055555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>IFERROR(ROUND(E2231/L2231,2),0)</f>
        <v>31.58</v>
      </c>
      <c r="Q2231" s="11" t="s">
        <v>8323</v>
      </c>
      <c r="R2231" t="s">
        <v>8326</v>
      </c>
      <c r="S2231" s="14">
        <f>(((J2231/60)/60)/24)+DATE(1970,1,1)</f>
        <v>41822.90488425926</v>
      </c>
      <c r="T2231" s="14">
        <f>(((I2231/60)/60)/24)+DATE(1970,1,1)</f>
        <v>41844.291666666664</v>
      </c>
    </row>
    <row r="2232" spans="1:20" ht="45" hidden="1" x14ac:dyDescent="0.25">
      <c r="A2232">
        <v>3718</v>
      </c>
      <c r="B2232" s="3" t="s">
        <v>3715</v>
      </c>
      <c r="C2232" s="3" t="s">
        <v>7828</v>
      </c>
      <c r="D2232" s="8">
        <v>500</v>
      </c>
      <c r="E2232" s="6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>ROUND(E2232/D2232*100,0)</f>
        <v>239</v>
      </c>
      <c r="P2232">
        <f>IFERROR(ROUND(E2232/L2232,2),0)</f>
        <v>26.02</v>
      </c>
      <c r="Q2232" s="11" t="s">
        <v>8323</v>
      </c>
      <c r="R2232" t="s">
        <v>8326</v>
      </c>
      <c r="S2232" s="14">
        <f>(((J2232/60)/60)/24)+DATE(1970,1,1)</f>
        <v>42032.716145833328</v>
      </c>
      <c r="T2232" s="14">
        <f>(((I2232/60)/60)/24)+DATE(1970,1,1)</f>
        <v>42062.716145833328</v>
      </c>
    </row>
    <row r="2233" spans="1:20" ht="60" hidden="1" x14ac:dyDescent="0.25">
      <c r="A2233">
        <v>2787</v>
      </c>
      <c r="B2233" s="3" t="s">
        <v>2787</v>
      </c>
      <c r="C2233" s="3" t="s">
        <v>6897</v>
      </c>
      <c r="D2233" s="8">
        <v>1000</v>
      </c>
      <c r="E2233" s="6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>ROUND(E2233/D2233*100,0)</f>
        <v>120</v>
      </c>
      <c r="P2233">
        <f>IFERROR(ROUND(E2233/L2233,2),0)</f>
        <v>31.5</v>
      </c>
      <c r="Q2233" s="11" t="s">
        <v>8323</v>
      </c>
      <c r="R2233" t="s">
        <v>8326</v>
      </c>
      <c r="S2233" s="14">
        <f>(((J2233/60)/60)/24)+DATE(1970,1,1)</f>
        <v>41808.198518518519</v>
      </c>
      <c r="T2233" s="14">
        <f>(((I2233/60)/60)/24)+DATE(1970,1,1)</f>
        <v>41838.198518518519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>
        <f>IFERROR(ROUND(E2234/L2234,2),0)</f>
        <v>27.56</v>
      </c>
      <c r="Q2234" s="11" t="s">
        <v>8327</v>
      </c>
      <c r="R2234" t="s">
        <v>8328</v>
      </c>
      <c r="S2234" s="14">
        <f>(((J2234/60)/60)/24)+DATE(1970,1,1)</f>
        <v>41025.874201388891</v>
      </c>
      <c r="T2234" s="14">
        <f>(((I2234/60)/60)/24)+DATE(1970,1,1)</f>
        <v>41039.708333333336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8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>ROUND(E2235/D2235*100,0)</f>
        <v>108</v>
      </c>
      <c r="P2235">
        <f>IFERROR(ROUND(E2235/L2235,2),0)</f>
        <v>79</v>
      </c>
      <c r="Q2235" s="11" t="s">
        <v>8323</v>
      </c>
      <c r="R2235" t="s">
        <v>8326</v>
      </c>
      <c r="S2235" s="14">
        <f>(((J2235/60)/60)/24)+DATE(1970,1,1)</f>
        <v>41856.715069444443</v>
      </c>
      <c r="T2235" s="14">
        <f>(((I2235/60)/60)/24)+DATE(1970,1,1)</f>
        <v>41877.715069444443</v>
      </c>
    </row>
    <row r="2236" spans="1:20" ht="60" hidden="1" x14ac:dyDescent="0.25">
      <c r="A2236">
        <v>3104</v>
      </c>
      <c r="B2236" s="3" t="s">
        <v>3104</v>
      </c>
      <c r="C2236" s="3" t="s">
        <v>7214</v>
      </c>
      <c r="D2236" s="8">
        <v>4000</v>
      </c>
      <c r="E2236" s="6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>ROUND(E2236/D2236*100,0)</f>
        <v>30</v>
      </c>
      <c r="P2236">
        <f>IFERROR(ROUND(E2236/L2236,2),0)</f>
        <v>237</v>
      </c>
      <c r="Q2236" s="11" t="s">
        <v>8323</v>
      </c>
      <c r="R2236" t="s">
        <v>8324</v>
      </c>
      <c r="S2236" s="14">
        <f>(((J2236/60)/60)/24)+DATE(1970,1,1)</f>
        <v>42006.908692129626</v>
      </c>
      <c r="T2236" s="14">
        <f>(((I2236/60)/60)/24)+DATE(1970,1,1)</f>
        <v>42038.083333333328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>IFERROR(ROUND(E2237/L2237,2),0)</f>
        <v>56.34</v>
      </c>
      <c r="Q2237" s="11" t="s">
        <v>8323</v>
      </c>
      <c r="R2237" t="s">
        <v>8324</v>
      </c>
      <c r="S2237" s="14">
        <f>(((J2237/60)/60)/24)+DATE(1970,1,1)</f>
        <v>42255.619351851856</v>
      </c>
      <c r="T2237" s="14">
        <f>(((I2237/60)/60)/24)+DATE(1970,1,1)</f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>IFERROR(ROUND(E2238/L2238,2),0)</f>
        <v>47.2</v>
      </c>
      <c r="Q2238" s="11" t="s">
        <v>8327</v>
      </c>
      <c r="R2238" t="s">
        <v>8331</v>
      </c>
      <c r="S2238" s="14">
        <f>(((J2238/60)/60)/24)+DATE(1970,1,1)</f>
        <v>41243.367303240739</v>
      </c>
      <c r="T2238" s="14">
        <f>(((I2238/60)/60)/24)+DATE(1970,1,1)</f>
        <v>41283.367303240739</v>
      </c>
    </row>
    <row r="2239" spans="1:20" ht="60" hidden="1" x14ac:dyDescent="0.25">
      <c r="A2239">
        <v>3565</v>
      </c>
      <c r="B2239" s="3" t="s">
        <v>3564</v>
      </c>
      <c r="C2239" s="3" t="s">
        <v>7675</v>
      </c>
      <c r="D2239" s="8">
        <v>900</v>
      </c>
      <c r="E2239" s="6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>ROUND(E2239/D2239*100,0)</f>
        <v>131</v>
      </c>
      <c r="P2239">
        <f>IFERROR(ROUND(E2239/L2239,2),0)</f>
        <v>97.92</v>
      </c>
      <c r="Q2239" s="11" t="s">
        <v>8323</v>
      </c>
      <c r="R2239" t="s">
        <v>8326</v>
      </c>
      <c r="S2239" s="14">
        <f>(((J2239/60)/60)/24)+DATE(1970,1,1)</f>
        <v>41974.743148148147</v>
      </c>
      <c r="T2239" s="14">
        <f>(((I2239/60)/60)/24)+DATE(1970,1,1)</f>
        <v>42004.743148148147</v>
      </c>
    </row>
    <row r="2240" spans="1:20" ht="30" hidden="1" x14ac:dyDescent="0.25">
      <c r="A2240">
        <v>1680</v>
      </c>
      <c r="B2240" s="3" t="s">
        <v>1681</v>
      </c>
      <c r="C2240" s="3" t="s">
        <v>5790</v>
      </c>
      <c r="D2240" s="8">
        <v>1000</v>
      </c>
      <c r="E2240" s="6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>ROUND(E2240/D2240*100,0)</f>
        <v>118</v>
      </c>
      <c r="P2240">
        <f>IFERROR(ROUND(E2240/L2240,2),0)</f>
        <v>47</v>
      </c>
      <c r="Q2240" s="11" t="s">
        <v>8327</v>
      </c>
      <c r="R2240" t="s">
        <v>8338</v>
      </c>
      <c r="S2240" s="14">
        <f>(((J2240/60)/60)/24)+DATE(1970,1,1)</f>
        <v>41802.757719907408</v>
      </c>
      <c r="T2240" s="14">
        <f>(((I2240/60)/60)/24)+DATE(1970,1,1)</f>
        <v>41832.757719907408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>IFERROR(ROUND(E2241/L2241,2),0)</f>
        <v>23.96</v>
      </c>
      <c r="Q2241" s="11" t="s">
        <v>8316</v>
      </c>
      <c r="R2241" t="s">
        <v>8334</v>
      </c>
      <c r="S2241" s="14">
        <f>(((J2241/60)/60)/24)+DATE(1970,1,1)</f>
        <v>42151.189525462964</v>
      </c>
      <c r="T2241" s="14">
        <f>(((I2241/60)/60)/24)+DATE(1970,1,1)</f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>IFERROR(ROUND(E2242/L2242,2),0)</f>
        <v>83.57</v>
      </c>
      <c r="Q2242" s="11" t="s">
        <v>8319</v>
      </c>
      <c r="R2242" t="s">
        <v>8345</v>
      </c>
      <c r="S2242" s="14">
        <f>(((J2242/60)/60)/24)+DATE(1970,1,1)</f>
        <v>42240.840289351851</v>
      </c>
      <c r="T2242" s="14">
        <f>(((I2242/60)/60)/24)+DATE(1970,1,1)</f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>IFERROR(ROUND(E2243/L2243,2),0)</f>
        <v>44.92</v>
      </c>
      <c r="Q2243" s="11" t="s">
        <v>8323</v>
      </c>
      <c r="R2243" t="s">
        <v>8326</v>
      </c>
      <c r="S2243" s="14">
        <f>(((J2243/60)/60)/24)+DATE(1970,1,1)</f>
        <v>41837.323009259257</v>
      </c>
      <c r="T2243" s="14">
        <f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>IFERROR(ROUND(E2244/L2244,2),0)</f>
        <v>41.61</v>
      </c>
      <c r="Q2244" s="11" t="s">
        <v>8316</v>
      </c>
      <c r="R2244" t="s">
        <v>8317</v>
      </c>
      <c r="S2244" s="14">
        <f>(((J2244/60)/60)/24)+DATE(1970,1,1)</f>
        <v>42710.824618055558</v>
      </c>
      <c r="T2244" s="14">
        <f>(((I2244/60)/60)/24)+DATE(1970,1,1)</f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>IFERROR(ROUND(E2245/L2245,2),0)</f>
        <v>37.450000000000003</v>
      </c>
      <c r="Q2245" s="11" t="s">
        <v>8308</v>
      </c>
      <c r="R2245" t="s">
        <v>8310</v>
      </c>
      <c r="S2245" s="14">
        <f>(((J2245/60)/60)/24)+DATE(1970,1,1)</f>
        <v>42746.096585648149</v>
      </c>
      <c r="T2245" s="14">
        <f>(((I2245/60)/60)/24)+DATE(1970,1,1)</f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>IFERROR(ROUND(E2246/L2246,2),0)</f>
        <v>82.57</v>
      </c>
      <c r="Q2246" s="11" t="s">
        <v>8323</v>
      </c>
      <c r="R2246" t="s">
        <v>8326</v>
      </c>
      <c r="S2246" s="14">
        <f>(((J2246/60)/60)/24)+DATE(1970,1,1)</f>
        <v>41842.828680555554</v>
      </c>
      <c r="T2246" s="14">
        <f>(((I2246/60)/60)/24)+DATE(1970,1,1)</f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>IFERROR(ROUND(E2247/L2247,2),0)</f>
        <v>60.79</v>
      </c>
      <c r="Q2247" s="11" t="s">
        <v>8319</v>
      </c>
      <c r="R2247" t="s">
        <v>8345</v>
      </c>
      <c r="S2247" s="14">
        <f>(((J2247/60)/60)/24)+DATE(1970,1,1)</f>
        <v>42061.154930555553</v>
      </c>
      <c r="T2247" s="14">
        <f>(((I2247/60)/60)/24)+DATE(1970,1,1)</f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>IFERROR(ROUND(E2248/L2248,2),0)</f>
        <v>50</v>
      </c>
      <c r="Q2248" s="11" t="s">
        <v>8323</v>
      </c>
      <c r="R2248" t="s">
        <v>8326</v>
      </c>
      <c r="S2248" s="14">
        <f>(((J2248/60)/60)/24)+DATE(1970,1,1)</f>
        <v>41881.453587962962</v>
      </c>
      <c r="T2248" s="14">
        <f>(((I2248/60)/60)/24)+DATE(1970,1,1)</f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>IFERROR(ROUND(E2249/L2249,2),0)</f>
        <v>115</v>
      </c>
      <c r="Q2249" s="11" t="s">
        <v>8323</v>
      </c>
      <c r="R2249" t="s">
        <v>8335</v>
      </c>
      <c r="S2249" s="14">
        <f>(((J2249/60)/60)/24)+DATE(1970,1,1)</f>
        <v>42531.980694444443</v>
      </c>
      <c r="T2249" s="14">
        <f>(((I2249/60)/60)/24)+DATE(1970,1,1)</f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>IFERROR(ROUND(E2250/L2250,2),0)</f>
        <v>88.31</v>
      </c>
      <c r="Q2250" s="11" t="s">
        <v>8313</v>
      </c>
      <c r="R2250" t="s">
        <v>8314</v>
      </c>
      <c r="S2250" s="14">
        <f>(((J2250/60)/60)/24)+DATE(1970,1,1)</f>
        <v>41930.218657407408</v>
      </c>
      <c r="T2250" s="14">
        <f>(((I2250/60)/60)/24)+DATE(1970,1,1)</f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>IFERROR(ROUND(E2251/L2251,2),0)</f>
        <v>42.48</v>
      </c>
      <c r="Q2251" s="11" t="s">
        <v>8313</v>
      </c>
      <c r="R2251" t="s">
        <v>8314</v>
      </c>
      <c r="S2251" s="14">
        <f>(((J2251/60)/60)/24)+DATE(1970,1,1)</f>
        <v>42505.955925925926</v>
      </c>
      <c r="T2251" s="14">
        <f>(((I2251/60)/60)/24)+DATE(1970,1,1)</f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>IFERROR(ROUND(E2252/L2252,2),0)</f>
        <v>57.25</v>
      </c>
      <c r="Q2252" s="11" t="s">
        <v>8327</v>
      </c>
      <c r="R2252" t="s">
        <v>8328</v>
      </c>
      <c r="S2252" s="14">
        <f>(((J2252/60)/60)/24)+DATE(1970,1,1)</f>
        <v>40920.904895833337</v>
      </c>
      <c r="T2252" s="14">
        <f>(((I2252/60)/60)/24)+DATE(1970,1,1)</f>
        <v>40951.904895833337</v>
      </c>
    </row>
    <row r="2253" spans="1:20" ht="60" hidden="1" x14ac:dyDescent="0.25">
      <c r="A2253">
        <v>2783</v>
      </c>
      <c r="B2253" s="3" t="s">
        <v>2783</v>
      </c>
      <c r="C2253" s="3" t="s">
        <v>6893</v>
      </c>
      <c r="D2253" s="8">
        <v>1000</v>
      </c>
      <c r="E2253" s="6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>ROUND(E2253/D2253*100,0)</f>
        <v>115</v>
      </c>
      <c r="P2253">
        <f>IFERROR(ROUND(E2253/L2253,2),0)</f>
        <v>18.77</v>
      </c>
      <c r="Q2253" s="11" t="s">
        <v>8323</v>
      </c>
      <c r="R2253" t="s">
        <v>8326</v>
      </c>
      <c r="S2253" s="14">
        <f>(((J2253/60)/60)/24)+DATE(1970,1,1)</f>
        <v>42103.535254629634</v>
      </c>
      <c r="T2253" s="14">
        <f>(((I2253/60)/60)/24)+DATE(1970,1,1)</f>
        <v>42117.535254629634</v>
      </c>
    </row>
    <row r="2254" spans="1:20" ht="45" hidden="1" x14ac:dyDescent="0.25">
      <c r="A2254">
        <v>3197</v>
      </c>
      <c r="B2254" s="3" t="s">
        <v>3197</v>
      </c>
      <c r="C2254" s="3" t="s">
        <v>7307</v>
      </c>
      <c r="D2254" s="8">
        <v>10000</v>
      </c>
      <c r="E2254" s="6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>ROUND(E2254/D2254*100,0)</f>
        <v>11</v>
      </c>
      <c r="P2254">
        <f>IFERROR(ROUND(E2254/L2254,2),0)</f>
        <v>286.25</v>
      </c>
      <c r="Q2254" s="11" t="s">
        <v>8323</v>
      </c>
      <c r="R2254" t="s">
        <v>8335</v>
      </c>
      <c r="S2254" s="14">
        <f>(((J2254/60)/60)/24)+DATE(1970,1,1)</f>
        <v>42009.493263888886</v>
      </c>
      <c r="T2254" s="14">
        <f>(((I2254/60)/60)/24)+DATE(1970,1,1)</f>
        <v>42039.493263888886</v>
      </c>
    </row>
    <row r="2255" spans="1:20" ht="60" hidden="1" x14ac:dyDescent="0.25">
      <c r="A2255">
        <v>2704</v>
      </c>
      <c r="B2255" s="3" t="s">
        <v>2704</v>
      </c>
      <c r="C2255" s="3" t="s">
        <v>6814</v>
      </c>
      <c r="D2255" s="8">
        <v>19000</v>
      </c>
      <c r="E2255" s="6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>ROUND(E2255/D2255*100,0)</f>
        <v>6</v>
      </c>
      <c r="P2255">
        <f>IFERROR(ROUND(E2255/L2255,2),0)</f>
        <v>163.57</v>
      </c>
      <c r="Q2255" s="11" t="s">
        <v>8323</v>
      </c>
      <c r="R2255" t="s">
        <v>8324</v>
      </c>
      <c r="S2255" s="14">
        <f>(((J2255/60)/60)/24)+DATE(1970,1,1)</f>
        <v>42787.862430555557</v>
      </c>
      <c r="T2255" s="14">
        <f>(((I2255/60)/60)/24)+DATE(1970,1,1)</f>
        <v>42830.820763888885</v>
      </c>
    </row>
    <row r="2256" spans="1:20" ht="60" hidden="1" x14ac:dyDescent="0.25">
      <c r="A2256">
        <v>3532</v>
      </c>
      <c r="B2256" s="3" t="s">
        <v>3531</v>
      </c>
      <c r="C2256" s="3" t="s">
        <v>7642</v>
      </c>
      <c r="D2256" s="8">
        <v>960</v>
      </c>
      <c r="E2256" s="6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>ROUND(E2256/D2256*100,0)</f>
        <v>119</v>
      </c>
      <c r="P2256">
        <f>IFERROR(ROUND(E2256/L2256,2),0)</f>
        <v>42.3</v>
      </c>
      <c r="Q2256" s="11" t="s">
        <v>8323</v>
      </c>
      <c r="R2256" t="s">
        <v>8326</v>
      </c>
      <c r="S2256" s="14">
        <f>(((J2256/60)/60)/24)+DATE(1970,1,1)</f>
        <v>41884.599849537037</v>
      </c>
      <c r="T2256" s="14">
        <f>(((I2256/60)/60)/24)+DATE(1970,1,1)</f>
        <v>41900.165972222225</v>
      </c>
    </row>
    <row r="2257" spans="1:20" ht="45" hidden="1" x14ac:dyDescent="0.25">
      <c r="A2257">
        <v>2889</v>
      </c>
      <c r="B2257" s="3" t="s">
        <v>2889</v>
      </c>
      <c r="C2257" s="3" t="s">
        <v>6999</v>
      </c>
      <c r="D2257" s="8">
        <v>3000</v>
      </c>
      <c r="E2257" s="6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>ROUND(E2257/D2257*100,0)</f>
        <v>38</v>
      </c>
      <c r="P2257">
        <f>IFERROR(ROUND(E2257/L2257,2),0)</f>
        <v>81.569999999999993</v>
      </c>
      <c r="Q2257" s="11" t="s">
        <v>8323</v>
      </c>
      <c r="R2257" t="s">
        <v>8326</v>
      </c>
      <c r="S2257" s="14">
        <f>(((J2257/60)/60)/24)+DATE(1970,1,1)</f>
        <v>41850.863252314812</v>
      </c>
      <c r="T2257" s="14">
        <f>(((I2257/60)/60)/24)+DATE(1970,1,1)</f>
        <v>41880.863252314812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>IFERROR(ROUND(E2258/L2258,2),0)</f>
        <v>42.22</v>
      </c>
      <c r="Q2258" s="11" t="s">
        <v>8327</v>
      </c>
      <c r="R2258" t="s">
        <v>8329</v>
      </c>
      <c r="S2258" s="14">
        <f>(((J2258/60)/60)/24)+DATE(1970,1,1)</f>
        <v>41031.82163194444</v>
      </c>
      <c r="T2258" s="14">
        <f>(((I2258/60)/60)/24)+DATE(1970,1,1)</f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>IFERROR(ROUND(E2259/L2259,2),0)</f>
        <v>29.89</v>
      </c>
      <c r="Q2259" s="11" t="s">
        <v>8308</v>
      </c>
      <c r="R2259" t="s">
        <v>8310</v>
      </c>
      <c r="S2259" s="14">
        <f>(((J2259/60)/60)/24)+DATE(1970,1,1)</f>
        <v>42611.613564814819</v>
      </c>
      <c r="T2259" s="14">
        <f>(((I2259/60)/60)/24)+DATE(1970,1,1)</f>
        <v>42651.613564814819</v>
      </c>
    </row>
    <row r="2260" spans="1:20" ht="30" hidden="1" x14ac:dyDescent="0.25">
      <c r="A2260">
        <v>1620</v>
      </c>
      <c r="B2260" s="3" t="s">
        <v>1621</v>
      </c>
      <c r="C2260" s="3" t="s">
        <v>5730</v>
      </c>
      <c r="D2260" s="8">
        <v>1000</v>
      </c>
      <c r="E2260" s="6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>ROUND(E2260/D2260*100,0)</f>
        <v>113</v>
      </c>
      <c r="P2260">
        <f>IFERROR(ROUND(E2260/L2260,2),0)</f>
        <v>66.47</v>
      </c>
      <c r="Q2260" s="11" t="s">
        <v>8327</v>
      </c>
      <c r="R2260" t="s">
        <v>8331</v>
      </c>
      <c r="S2260" s="14">
        <f>(((J2260/60)/60)/24)+DATE(1970,1,1)</f>
        <v>41321.339583333334</v>
      </c>
      <c r="T2260" s="14">
        <f>(((I2260/60)/60)/24)+DATE(1970,1,1)</f>
        <v>41328.339583333334</v>
      </c>
    </row>
    <row r="2261" spans="1:20" ht="60" hidden="1" x14ac:dyDescent="0.25">
      <c r="A2261">
        <v>3619</v>
      </c>
      <c r="B2261" s="3" t="s">
        <v>3617</v>
      </c>
      <c r="C2261" s="3" t="s">
        <v>7729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>ROUND(E2261/D2261*100,0)</f>
        <v>113</v>
      </c>
      <c r="P2261">
        <f>IFERROR(ROUND(E2261/L2261,2),0)</f>
        <v>66.47</v>
      </c>
      <c r="Q2261" s="11" t="s">
        <v>8323</v>
      </c>
      <c r="R2261" t="s">
        <v>8326</v>
      </c>
      <c r="S2261" s="14">
        <f>(((J2261/60)/60)/24)+DATE(1970,1,1)</f>
        <v>42661.132245370376</v>
      </c>
      <c r="T2261" s="14">
        <f>(((I2261/60)/60)/24)+DATE(1970,1,1)</f>
        <v>42693.916666666672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>IFERROR(ROUND(E2262/L2262,2),0)</f>
        <v>33.24</v>
      </c>
      <c r="Q2262" s="11" t="s">
        <v>8327</v>
      </c>
      <c r="R2262" t="s">
        <v>8329</v>
      </c>
      <c r="S2262" s="14">
        <f>(((J2262/60)/60)/24)+DATE(1970,1,1)</f>
        <v>40997.257222222222</v>
      </c>
      <c r="T2262" s="14">
        <f>(((I2262/60)/60)/24)+DATE(1970,1,1)</f>
        <v>41015.257222222222</v>
      </c>
    </row>
    <row r="2263" spans="1:20" ht="60" hidden="1" x14ac:dyDescent="0.25">
      <c r="A2263">
        <v>1326</v>
      </c>
      <c r="B2263" s="3" t="s">
        <v>1327</v>
      </c>
      <c r="C2263" s="3" t="s">
        <v>5436</v>
      </c>
      <c r="D2263" s="8">
        <v>100000</v>
      </c>
      <c r="E2263" s="6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>ROUND(E2263/D2263*100,0)</f>
        <v>1</v>
      </c>
      <c r="P2263">
        <f>IFERROR(ROUND(E2263/L2263,2),0)</f>
        <v>102.73</v>
      </c>
      <c r="Q2263" s="11" t="s">
        <v>8308</v>
      </c>
      <c r="R2263" t="s">
        <v>8310</v>
      </c>
      <c r="S2263" s="14">
        <f>(((J2263/60)/60)/24)+DATE(1970,1,1)</f>
        <v>41974.791990740734</v>
      </c>
      <c r="T2263" s="14">
        <f>(((I2263/60)/60)/24)+DATE(1970,1,1)</f>
        <v>42019.791990740734</v>
      </c>
    </row>
    <row r="2264" spans="1:20" ht="60" hidden="1" x14ac:dyDescent="0.25">
      <c r="A2264">
        <v>4052</v>
      </c>
      <c r="B2264" s="3" t="s">
        <v>4048</v>
      </c>
      <c r="C2264" s="3" t="s">
        <v>8156</v>
      </c>
      <c r="D2264" s="8">
        <v>3000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>ROUND(E2264/D2264*100,0)</f>
        <v>38</v>
      </c>
      <c r="P2264">
        <f>IFERROR(ROUND(E2264/L2264,2),0)</f>
        <v>86.62</v>
      </c>
      <c r="Q2264" s="11" t="s">
        <v>8323</v>
      </c>
      <c r="R2264" t="s">
        <v>8326</v>
      </c>
      <c r="S2264" s="14">
        <f>(((J2264/60)/60)/24)+DATE(1970,1,1)</f>
        <v>41865.878657407404</v>
      </c>
      <c r="T2264" s="14">
        <f>(((I2264/60)/60)/24)+DATE(1970,1,1)</f>
        <v>41925.878657407404</v>
      </c>
    </row>
    <row r="2265" spans="1:20" ht="45" hidden="1" x14ac:dyDescent="0.25">
      <c r="A2265">
        <v>2405</v>
      </c>
      <c r="B2265" s="3" t="s">
        <v>2406</v>
      </c>
      <c r="C2265" s="3" t="s">
        <v>6515</v>
      </c>
      <c r="D2265" s="8">
        <v>5000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>ROUND(E2265/D2265*100,0)</f>
        <v>23</v>
      </c>
      <c r="P2265">
        <f>IFERROR(ROUND(E2265/L2265,2),0)</f>
        <v>56.3</v>
      </c>
      <c r="Q2265" s="11" t="s">
        <v>8319</v>
      </c>
      <c r="R2265" t="s">
        <v>8345</v>
      </c>
      <c r="S2265" s="14">
        <f>(((J2265/60)/60)/24)+DATE(1970,1,1)</f>
        <v>42595.585358796292</v>
      </c>
      <c r="T2265" s="14">
        <f>(((I2265/60)/60)/24)+DATE(1970,1,1)</f>
        <v>42616.585358796292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>IFERROR(ROUND(E2266/L2266,2),0)</f>
        <v>59.21</v>
      </c>
      <c r="Q2266" s="11" t="s">
        <v>8323</v>
      </c>
      <c r="R2266" t="s">
        <v>8326</v>
      </c>
      <c r="S2266" s="14">
        <f>(((J2266/60)/60)/24)+DATE(1970,1,1)</f>
        <v>42073.660694444443</v>
      </c>
      <c r="T2266" s="14">
        <f>(((I2266/60)/60)/24)+DATE(1970,1,1)</f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>IFERROR(ROUND(E2267/L2267,2),0)</f>
        <v>38.74</v>
      </c>
      <c r="Q2267" s="11" t="s">
        <v>8327</v>
      </c>
      <c r="R2267" t="s">
        <v>8328</v>
      </c>
      <c r="S2267" s="14">
        <f>(((J2267/60)/60)/24)+DATE(1970,1,1)</f>
        <v>41059.118993055556</v>
      </c>
      <c r="T2267" s="14">
        <f>(((I2267/60)/60)/24)+DATE(1970,1,1)</f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>IFERROR(ROUND(E2268/L2268,2),0)</f>
        <v>58.95</v>
      </c>
      <c r="Q2268" s="11" t="s">
        <v>8323</v>
      </c>
      <c r="R2268" t="s">
        <v>8326</v>
      </c>
      <c r="S2268" s="14">
        <f>(((J2268/60)/60)/24)+DATE(1970,1,1)</f>
        <v>42572.61681712963</v>
      </c>
      <c r="T2268" s="14">
        <f>(((I2268/60)/60)/24)+DATE(1970,1,1)</f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>IFERROR(ROUND(E2269/L2269,2),0)</f>
        <v>62.17</v>
      </c>
      <c r="Q2269" s="11" t="s">
        <v>8323</v>
      </c>
      <c r="R2269" t="s">
        <v>8326</v>
      </c>
      <c r="S2269" s="14">
        <f>(((J2269/60)/60)/24)+DATE(1970,1,1)</f>
        <v>42374.651504629626</v>
      </c>
      <c r="T2269" s="14">
        <f>(((I2269/60)/60)/24)+DATE(1970,1,1)</f>
        <v>42384.651504629626</v>
      </c>
    </row>
    <row r="2270" spans="1:20" ht="60" hidden="1" x14ac:dyDescent="0.25">
      <c r="A2270">
        <v>3391</v>
      </c>
      <c r="B2270" s="3" t="s">
        <v>3390</v>
      </c>
      <c r="C2270" s="3" t="s">
        <v>7501</v>
      </c>
      <c r="D2270" s="8">
        <v>500</v>
      </c>
      <c r="E2270" s="6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223</v>
      </c>
      <c r="P2270">
        <f>IFERROR(ROUND(E2270/L2270,2),0)</f>
        <v>61.94</v>
      </c>
      <c r="Q2270" s="11" t="s">
        <v>8323</v>
      </c>
      <c r="R2270" t="s">
        <v>8326</v>
      </c>
      <c r="S2270" s="14">
        <f>(((J2270/60)/60)/24)+DATE(1970,1,1)</f>
        <v>41830.545694444445</v>
      </c>
      <c r="T2270" s="14">
        <f>(((I2270/60)/60)/24)+DATE(1970,1,1)</f>
        <v>41859.936111111114</v>
      </c>
    </row>
    <row r="2271" spans="1:20" ht="45" hidden="1" x14ac:dyDescent="0.25">
      <c r="A2271">
        <v>3317</v>
      </c>
      <c r="B2271" s="3" t="s">
        <v>3317</v>
      </c>
      <c r="C2271" s="3" t="s">
        <v>7427</v>
      </c>
      <c r="D2271" s="8">
        <v>1050</v>
      </c>
      <c r="E2271" s="6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106</v>
      </c>
      <c r="P2271">
        <f>IFERROR(ROUND(E2271/L2271,2),0)</f>
        <v>61.94</v>
      </c>
      <c r="Q2271" s="11" t="s">
        <v>8323</v>
      </c>
      <c r="R2271" t="s">
        <v>8326</v>
      </c>
      <c r="S2271" s="14">
        <f>(((J2271/60)/60)/24)+DATE(1970,1,1)</f>
        <v>42499.039629629624</v>
      </c>
      <c r="T2271" s="14">
        <f>(((I2271/60)/60)/24)+DATE(1970,1,1)</f>
        <v>42529.039629629624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>IFERROR(ROUND(E2272/L2272,2),0)</f>
        <v>35.840000000000003</v>
      </c>
      <c r="Q2272" s="11" t="s">
        <v>8327</v>
      </c>
      <c r="R2272" t="s">
        <v>8328</v>
      </c>
      <c r="S2272" s="14">
        <f>(((J2272/60)/60)/24)+DATE(1970,1,1)</f>
        <v>40670.507326388892</v>
      </c>
      <c r="T2272" s="14">
        <f>(((I2272/60)/60)/24)+DATE(1970,1,1)</f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>IFERROR(ROUND(E2273/L2273,2),0)</f>
        <v>58.42</v>
      </c>
      <c r="Q2273" s="11" t="s">
        <v>8323</v>
      </c>
      <c r="R2273" t="s">
        <v>8326</v>
      </c>
      <c r="S2273" s="14">
        <f>(((J2273/60)/60)/24)+DATE(1970,1,1)</f>
        <v>41869.740671296298</v>
      </c>
      <c r="T2273" s="14">
        <f>(((I2273/60)/60)/24)+DATE(1970,1,1)</f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>IFERROR(ROUND(E2274/L2274,2),0)</f>
        <v>65.180000000000007</v>
      </c>
      <c r="Q2274" s="11" t="s">
        <v>8308</v>
      </c>
      <c r="R2274" t="s">
        <v>8310</v>
      </c>
      <c r="S2274" s="14">
        <f>(((J2274/60)/60)/24)+DATE(1970,1,1)</f>
        <v>42481.376597222217</v>
      </c>
      <c r="T2274" s="14">
        <f>(((I2274/60)/60)/24)+DATE(1970,1,1)</f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>IFERROR(ROUND(E2275/L2275,2),0)</f>
        <v>73.73</v>
      </c>
      <c r="Q2275" s="11" t="s">
        <v>8321</v>
      </c>
      <c r="R2275" t="s">
        <v>8343</v>
      </c>
      <c r="S2275" s="14">
        <f>(((J2275/60)/60)/24)+DATE(1970,1,1)</f>
        <v>41065.858067129629</v>
      </c>
      <c r="T2275" s="14">
        <f>(((I2275/60)/60)/24)+DATE(1970,1,1)</f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>IFERROR(ROUND(E2276/L2276,2),0)</f>
        <v>61.39</v>
      </c>
      <c r="Q2276" s="11" t="s">
        <v>8323</v>
      </c>
      <c r="R2276" t="s">
        <v>8326</v>
      </c>
      <c r="S2276" s="14">
        <f>(((J2276/60)/60)/24)+DATE(1970,1,1)</f>
        <v>42107.067557870367</v>
      </c>
      <c r="T2276" s="14">
        <f>(((I2276/60)/60)/24)+DATE(1970,1,1)</f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>IFERROR(ROUND(E2277/L2277,2),0)</f>
        <v>91.83</v>
      </c>
      <c r="Q2277" s="11" t="s">
        <v>8323</v>
      </c>
      <c r="R2277" t="s">
        <v>8326</v>
      </c>
      <c r="S2277" s="14">
        <f>(((J2277/60)/60)/24)+DATE(1970,1,1)</f>
        <v>42538.968310185184</v>
      </c>
      <c r="T2277" s="14">
        <f>(((I2277/60)/60)/24)+DATE(1970,1,1)</f>
        <v>42568.029861111107</v>
      </c>
    </row>
    <row r="2278" spans="1:20" ht="45" hidden="1" x14ac:dyDescent="0.25">
      <c r="A2278">
        <v>3598</v>
      </c>
      <c r="B2278" s="3" t="s">
        <v>3597</v>
      </c>
      <c r="C2278" s="3" t="s">
        <v>7708</v>
      </c>
      <c r="D2278" s="8">
        <v>1000</v>
      </c>
      <c r="E2278" s="6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>ROUND(E2278/D2278*100,0)</f>
        <v>110</v>
      </c>
      <c r="P2278">
        <f>IFERROR(ROUND(E2278/L2278,2),0)</f>
        <v>40.78</v>
      </c>
      <c r="Q2278" s="11" t="s">
        <v>8323</v>
      </c>
      <c r="R2278" t="s">
        <v>8326</v>
      </c>
      <c r="S2278" s="14">
        <f>(((J2278/60)/60)/24)+DATE(1970,1,1)</f>
        <v>41866.79886574074</v>
      </c>
      <c r="T2278" s="14">
        <f>(((I2278/60)/60)/24)+DATE(1970,1,1)</f>
        <v>41885.207638888889</v>
      </c>
    </row>
    <row r="2279" spans="1:20" ht="45" hidden="1" x14ac:dyDescent="0.25">
      <c r="A2279">
        <v>2359</v>
      </c>
      <c r="B2279" s="3" t="s">
        <v>2360</v>
      </c>
      <c r="C2279" s="3" t="s">
        <v>6469</v>
      </c>
      <c r="D2279" s="8">
        <v>7500</v>
      </c>
      <c r="E2279" s="6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>ROUND(E2279/D2279*100,0)</f>
        <v>15</v>
      </c>
      <c r="P2279">
        <f>IFERROR(ROUND(E2279/L2279,2),0)</f>
        <v>367</v>
      </c>
      <c r="Q2279" s="11" t="s">
        <v>8308</v>
      </c>
      <c r="R2279" t="s">
        <v>8342</v>
      </c>
      <c r="S2279" s="14">
        <f>(((J2279/60)/60)/24)+DATE(1970,1,1)</f>
        <v>42159.649583333332</v>
      </c>
      <c r="T2279" s="14">
        <f>(((I2279/60)/60)/24)+DATE(1970,1,1)</f>
        <v>42219.649583333332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>IFERROR(ROUND(E2280/L2280,2),0)</f>
        <v>100</v>
      </c>
      <c r="Q2280" s="11" t="s">
        <v>8327</v>
      </c>
      <c r="R2280" t="s">
        <v>8341</v>
      </c>
      <c r="S2280" s="14">
        <f>(((J2280/60)/60)/24)+DATE(1970,1,1)</f>
        <v>40696.648784722223</v>
      </c>
      <c r="T2280" s="14">
        <f>(((I2280/60)/60)/24)+DATE(1970,1,1)</f>
        <v>40756.648784722223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8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>ROUND(E2281/D2281*100,0)</f>
        <v>100</v>
      </c>
      <c r="P2281">
        <f>IFERROR(ROUND(E2281/L2281,2),0)</f>
        <v>73.33</v>
      </c>
      <c r="Q2281" s="11" t="s">
        <v>8323</v>
      </c>
      <c r="R2281" t="s">
        <v>8335</v>
      </c>
      <c r="S2281" s="14">
        <f>(((J2281/60)/60)/24)+DATE(1970,1,1)</f>
        <v>42445.598136574074</v>
      </c>
      <c r="T2281" s="14">
        <f>(((I2281/60)/60)/24)+DATE(1970,1,1)</f>
        <v>42475.598136574074</v>
      </c>
    </row>
    <row r="2282" spans="1:20" ht="60" hidden="1" x14ac:dyDescent="0.25">
      <c r="A2282">
        <v>2678</v>
      </c>
      <c r="B2282" s="3" t="s">
        <v>2678</v>
      </c>
      <c r="C2282" s="3" t="s">
        <v>6788</v>
      </c>
      <c r="D2282" s="8">
        <v>8000000</v>
      </c>
      <c r="E2282" s="6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>ROUND(E2282/D2282*100,0)</f>
        <v>0</v>
      </c>
      <c r="P2282">
        <f>IFERROR(ROUND(E2282/L2282,2),0)</f>
        <v>550</v>
      </c>
      <c r="Q2282" s="11" t="s">
        <v>8308</v>
      </c>
      <c r="R2282" t="s">
        <v>8340</v>
      </c>
      <c r="S2282" s="14">
        <f>(((J2282/60)/60)/24)+DATE(1970,1,1)</f>
        <v>42241.798206018517</v>
      </c>
      <c r="T2282" s="14">
        <f>(((I2282/60)/60)/24)+DATE(1970,1,1)</f>
        <v>42271.798206018517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>IFERROR(ROUND(E2283/L2283,2),0)</f>
        <v>47.7</v>
      </c>
      <c r="Q2283" s="11" t="s">
        <v>8323</v>
      </c>
      <c r="R2283" t="s">
        <v>8326</v>
      </c>
      <c r="S2283" s="14">
        <f>(((J2283/60)/60)/24)+DATE(1970,1,1)</f>
        <v>41740.493657407409</v>
      </c>
      <c r="T2283" s="14">
        <f>(((I2283/60)/60)/24)+DATE(1970,1,1)</f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>IFERROR(ROUND(E2284/L2284,2),0)</f>
        <v>18.899999999999999</v>
      </c>
      <c r="Q2284" s="11" t="s">
        <v>8323</v>
      </c>
      <c r="R2284" t="s">
        <v>8324</v>
      </c>
      <c r="S2284" s="14">
        <f>(((J2284/60)/60)/24)+DATE(1970,1,1)</f>
        <v>41872.802928240737</v>
      </c>
      <c r="T2284" s="14">
        <f>(((I2284/60)/60)/24)+DATE(1970,1,1)</f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>IFERROR(ROUND(E2285/L2285,2),0)</f>
        <v>43.64</v>
      </c>
      <c r="Q2285" s="11" t="s">
        <v>8311</v>
      </c>
      <c r="R2285" t="s">
        <v>8333</v>
      </c>
      <c r="S2285" s="14">
        <f>(((J2285/60)/60)/24)+DATE(1970,1,1)</f>
        <v>41464.934386574074</v>
      </c>
      <c r="T2285" s="14">
        <f>(((I2285/60)/60)/24)+DATE(1970,1,1)</f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>IFERROR(ROUND(E2286/L2286,2),0)</f>
        <v>54.5</v>
      </c>
      <c r="Q2286" s="11" t="s">
        <v>8323</v>
      </c>
      <c r="R2286" t="s">
        <v>8326</v>
      </c>
      <c r="S2286" s="14">
        <f>(((J2286/60)/60)/24)+DATE(1970,1,1)</f>
        <v>42056.091631944444</v>
      </c>
      <c r="T2286" s="14">
        <f>(((I2286/60)/60)/24)+DATE(1970,1,1)</f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>IFERROR(ROUND(E2287/L2287,2),0)</f>
        <v>26.54</v>
      </c>
      <c r="Q2287" s="11" t="s">
        <v>8323</v>
      </c>
      <c r="R2287" t="s">
        <v>8326</v>
      </c>
      <c r="S2287" s="14">
        <f>(((J2287/60)/60)/24)+DATE(1970,1,1)</f>
        <v>42135.810694444444</v>
      </c>
      <c r="T2287" s="14">
        <f>(((I2287/60)/60)/24)+DATE(1970,1,1)</f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>IFERROR(ROUND(E2288/L2288,2),0)</f>
        <v>30.93</v>
      </c>
      <c r="Q2288" s="11" t="s">
        <v>8323</v>
      </c>
      <c r="R2288" t="s">
        <v>8326</v>
      </c>
      <c r="S2288" s="14">
        <f>(((J2288/60)/60)/24)+DATE(1970,1,1)</f>
        <v>41785.707708333335</v>
      </c>
      <c r="T2288" s="14">
        <f>(((I2288/60)/60)/24)+DATE(1970,1,1)</f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>
        <f>IFERROR(ROUND(E2289/L2289,2),0)</f>
        <v>31.82</v>
      </c>
      <c r="Q2289" s="11" t="s">
        <v>8327</v>
      </c>
      <c r="R2289" t="s">
        <v>8331</v>
      </c>
      <c r="S2289" s="14">
        <f>(((J2289/60)/60)/24)+DATE(1970,1,1)</f>
        <v>41547.662997685184</v>
      </c>
      <c r="T2289" s="14">
        <f>(((I2289/60)/60)/24)+DATE(1970,1,1)</f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>IFERROR(ROUND(E2290/L2290,2),0)</f>
        <v>43.28</v>
      </c>
      <c r="Q2290" s="11" t="s">
        <v>8323</v>
      </c>
      <c r="R2290" t="s">
        <v>8326</v>
      </c>
      <c r="S2290" s="14">
        <f>(((J2290/60)/60)/24)+DATE(1970,1,1)</f>
        <v>42016.832465277781</v>
      </c>
      <c r="T2290" s="14">
        <f>(((I2290/60)/60)/24)+DATE(1970,1,1)</f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>IFERROR(ROUND(E2291/L2291,2),0)</f>
        <v>49.14</v>
      </c>
      <c r="Q2291" s="11" t="s">
        <v>8313</v>
      </c>
      <c r="R2291" t="s">
        <v>8314</v>
      </c>
      <c r="S2291" s="14">
        <f>(((J2291/60)/60)/24)+DATE(1970,1,1)</f>
        <v>41987.818969907406</v>
      </c>
      <c r="T2291" s="14">
        <f>(((I2291/60)/60)/24)+DATE(1970,1,1)</f>
        <v>42017.818969907406</v>
      </c>
    </row>
    <row r="2292" spans="1:20" ht="30" hidden="1" x14ac:dyDescent="0.25">
      <c r="A2292">
        <v>3007</v>
      </c>
      <c r="B2292" s="3" t="s">
        <v>3007</v>
      </c>
      <c r="C2292" s="3" t="s">
        <v>7117</v>
      </c>
      <c r="D2292" s="8">
        <v>600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>ROUND(E2292/D2292*100,0)</f>
        <v>180</v>
      </c>
      <c r="P2292">
        <f>IFERROR(ROUND(E2292/L2292,2),0)</f>
        <v>54</v>
      </c>
      <c r="Q2292" s="11" t="s">
        <v>8323</v>
      </c>
      <c r="R2292" t="s">
        <v>8324</v>
      </c>
      <c r="S2292" s="14">
        <f>(((J2292/60)/60)/24)+DATE(1970,1,1)</f>
        <v>42098.216238425928</v>
      </c>
      <c r="T2292" s="14">
        <f>(((I2292/60)/60)/24)+DATE(1970,1,1)</f>
        <v>42119.216238425928</v>
      </c>
    </row>
    <row r="2293" spans="1:20" ht="45" hidden="1" x14ac:dyDescent="0.25">
      <c r="A2293">
        <v>1663</v>
      </c>
      <c r="B2293" s="3" t="s">
        <v>1664</v>
      </c>
      <c r="C2293" s="3" t="s">
        <v>5773</v>
      </c>
      <c r="D2293" s="8">
        <v>1000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>ROUND(E2293/D2293*100,0)</f>
        <v>108</v>
      </c>
      <c r="P2293">
        <f>IFERROR(ROUND(E2293/L2293,2),0)</f>
        <v>33.75</v>
      </c>
      <c r="Q2293" s="11" t="s">
        <v>8327</v>
      </c>
      <c r="R2293" t="s">
        <v>8338</v>
      </c>
      <c r="S2293" s="14">
        <f>(((J2293/60)/60)/24)+DATE(1970,1,1)</f>
        <v>42006.02207175926</v>
      </c>
      <c r="T2293" s="14">
        <f>(((I2293/60)/60)/24)+DATE(1970,1,1)</f>
        <v>42036.02207175926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>IFERROR(ROUND(E2294/L2294,2),0)</f>
        <v>77</v>
      </c>
      <c r="Q2294" s="11" t="s">
        <v>8323</v>
      </c>
      <c r="R2294" t="s">
        <v>8326</v>
      </c>
      <c r="S2294" s="14">
        <f>(((J2294/60)/60)/24)+DATE(1970,1,1)</f>
        <v>42402.889027777783</v>
      </c>
      <c r="T2294" s="14">
        <f>(((I2294/60)/60)/24)+DATE(1970,1,1)</f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>IFERROR(ROUND(E2295/L2295,2),0)</f>
        <v>35.770000000000003</v>
      </c>
      <c r="Q2295" s="11" t="s">
        <v>8323</v>
      </c>
      <c r="R2295" t="s">
        <v>8326</v>
      </c>
      <c r="S2295" s="14">
        <f>(((J2295/60)/60)/24)+DATE(1970,1,1)</f>
        <v>41841.820486111108</v>
      </c>
      <c r="T2295" s="14">
        <f>(((I2295/60)/60)/24)+DATE(1970,1,1)</f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>IFERROR(ROUND(E2296/L2296,2),0)</f>
        <v>82.46</v>
      </c>
      <c r="Q2296" s="11" t="s">
        <v>8323</v>
      </c>
      <c r="R2296" t="s">
        <v>8324</v>
      </c>
      <c r="S2296" s="14">
        <f>(((J2296/60)/60)/24)+DATE(1970,1,1)</f>
        <v>42649.562118055561</v>
      </c>
      <c r="T2296" s="14">
        <f>(((I2296/60)/60)/24)+DATE(1970,1,1)</f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>IFERROR(ROUND(E2297/L2297,2),0)</f>
        <v>21.38</v>
      </c>
      <c r="Q2297" s="11" t="s">
        <v>8316</v>
      </c>
      <c r="R2297" t="s">
        <v>8317</v>
      </c>
      <c r="S2297" s="14">
        <f>(((J2297/60)/60)/24)+DATE(1970,1,1)</f>
        <v>42682.451921296291</v>
      </c>
      <c r="T2297" s="14">
        <f>(((I2297/60)/60)/24)+DATE(1970,1,1)</f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>IFERROR(ROUND(E2298/L2298,2),0)</f>
        <v>53.34</v>
      </c>
      <c r="Q2298" s="11" t="s">
        <v>8323</v>
      </c>
      <c r="R2298" t="s">
        <v>8326</v>
      </c>
      <c r="S2298" s="14">
        <f>(((J2298/60)/60)/24)+DATE(1970,1,1)</f>
        <v>42475.057164351849</v>
      </c>
      <c r="T2298" s="14">
        <f>(((I2298/60)/60)/24)+DATE(1970,1,1)</f>
        <v>42505.057164351849</v>
      </c>
    </row>
    <row r="2299" spans="1:20" ht="60" hidden="1" x14ac:dyDescent="0.25">
      <c r="A2299">
        <v>3037</v>
      </c>
      <c r="B2299" s="3" t="s">
        <v>3037</v>
      </c>
      <c r="C2299" s="3" t="s">
        <v>7147</v>
      </c>
      <c r="D2299" s="8">
        <v>500</v>
      </c>
      <c r="E2299" s="6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>ROUND(E2299/D2299*100,0)</f>
        <v>213</v>
      </c>
      <c r="P2299">
        <f>IFERROR(ROUND(E2299/L2299,2),0)</f>
        <v>33.31</v>
      </c>
      <c r="Q2299" s="11" t="s">
        <v>8323</v>
      </c>
      <c r="R2299" t="s">
        <v>8324</v>
      </c>
      <c r="S2299" s="14">
        <f>(((J2299/60)/60)/24)+DATE(1970,1,1)</f>
        <v>40378.893206018518</v>
      </c>
      <c r="T2299" s="14">
        <f>(((I2299/60)/60)/24)+DATE(1970,1,1)</f>
        <v>40453.207638888889</v>
      </c>
    </row>
    <row r="2300" spans="1:20" ht="30" hidden="1" x14ac:dyDescent="0.25">
      <c r="A2300">
        <v>2557</v>
      </c>
      <c r="B2300" s="3" t="s">
        <v>2557</v>
      </c>
      <c r="C2300" s="3" t="s">
        <v>6667</v>
      </c>
      <c r="D2300" s="8">
        <v>900</v>
      </c>
      <c r="E2300" s="6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>ROUND(E2300/D2300*100,0)</f>
        <v>118</v>
      </c>
      <c r="P2300">
        <f>IFERROR(ROUND(E2300/L2300,2),0)</f>
        <v>29.61</v>
      </c>
      <c r="Q2300" s="11" t="s">
        <v>8327</v>
      </c>
      <c r="R2300" t="s">
        <v>8341</v>
      </c>
      <c r="S2300" s="14">
        <f>(((J2300/60)/60)/24)+DATE(1970,1,1)</f>
        <v>41744.745208333334</v>
      </c>
      <c r="T2300" s="14">
        <f>(((I2300/60)/60)/24)+DATE(1970,1,1)</f>
        <v>41774.745208333334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>IFERROR(ROUND(E2301/L2301,2),0)</f>
        <v>42.61</v>
      </c>
      <c r="Q2301" s="11" t="s">
        <v>8327</v>
      </c>
      <c r="R2301" t="s">
        <v>8331</v>
      </c>
      <c r="S2301" s="14">
        <f>(((J2301/60)/60)/24)+DATE(1970,1,1)</f>
        <v>41403.000856481485</v>
      </c>
      <c r="T2301" s="14">
        <f>(((I2301/60)/60)/24)+DATE(1970,1,1)</f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>IFERROR(ROUND(E2302/L2302,2),0)</f>
        <v>56.05</v>
      </c>
      <c r="Q2302" s="11" t="s">
        <v>8323</v>
      </c>
      <c r="R2302" t="s">
        <v>8326</v>
      </c>
      <c r="S2302" s="14">
        <f>(((J2302/60)/60)/24)+DATE(1970,1,1)</f>
        <v>41766.072500000002</v>
      </c>
      <c r="T2302" s="14">
        <f>(((I2302/60)/60)/24)+DATE(1970,1,1)</f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>IFERROR(ROUND(E2303/L2303,2),0)</f>
        <v>40.92</v>
      </c>
      <c r="Q2303" s="11" t="s">
        <v>8323</v>
      </c>
      <c r="R2303" t="s">
        <v>8326</v>
      </c>
      <c r="S2303" s="14">
        <f>(((J2303/60)/60)/24)+DATE(1970,1,1)</f>
        <v>42184.209537037037</v>
      </c>
      <c r="T2303" s="14">
        <f>(((I2303/60)/60)/24)+DATE(1970,1,1)</f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>IFERROR(ROUND(E2304/L2304,2),0)</f>
        <v>25.31</v>
      </c>
      <c r="Q2304" s="11" t="s">
        <v>8323</v>
      </c>
      <c r="R2304" t="s">
        <v>8326</v>
      </c>
      <c r="S2304" s="14">
        <f>(((J2304/60)/60)/24)+DATE(1970,1,1)</f>
        <v>42419.91942129629</v>
      </c>
      <c r="T2304" s="14">
        <f>(((I2304/60)/60)/24)+DATE(1970,1,1)</f>
        <v>42436.207638888889</v>
      </c>
    </row>
    <row r="2305" spans="1:20" ht="60" hidden="1" x14ac:dyDescent="0.25">
      <c r="A2305">
        <v>3860</v>
      </c>
      <c r="B2305" s="3" t="s">
        <v>3857</v>
      </c>
      <c r="C2305" s="3" t="s">
        <v>7969</v>
      </c>
      <c r="D2305" s="8">
        <v>6000</v>
      </c>
      <c r="E2305" s="6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>ROUND(E2305/D2305*100,0)</f>
        <v>18</v>
      </c>
      <c r="P2305">
        <f>IFERROR(ROUND(E2305/L2305,2),0)</f>
        <v>81.540000000000006</v>
      </c>
      <c r="Q2305" s="11" t="s">
        <v>8323</v>
      </c>
      <c r="R2305" t="s">
        <v>8326</v>
      </c>
      <c r="S2305" s="14">
        <f>(((J2305/60)/60)/24)+DATE(1970,1,1)</f>
        <v>41833.660995370366</v>
      </c>
      <c r="T2305" s="14">
        <f>(((I2305/60)/60)/24)+DATE(1970,1,1)</f>
        <v>41863.660995370366</v>
      </c>
    </row>
    <row r="2306" spans="1:20" ht="30" hidden="1" x14ac:dyDescent="0.25">
      <c r="A2306">
        <v>1224</v>
      </c>
      <c r="B2306" s="3" t="s">
        <v>1225</v>
      </c>
      <c r="C2306" s="3" t="s">
        <v>5334</v>
      </c>
      <c r="D2306" s="8">
        <v>15000</v>
      </c>
      <c r="E2306" s="6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>ROUND(E2306/D2306*100,0)</f>
        <v>7</v>
      </c>
      <c r="P2306">
        <f>IFERROR(ROUND(E2306/L2306,2),0)</f>
        <v>58.89</v>
      </c>
      <c r="Q2306" s="11" t="s">
        <v>8327</v>
      </c>
      <c r="R2306" t="s">
        <v>8354</v>
      </c>
      <c r="S2306" s="14">
        <f>(((J2306/60)/60)/24)+DATE(1970,1,1)</f>
        <v>41736.549791666665</v>
      </c>
      <c r="T2306" s="14">
        <f>(((I2306/60)/60)/24)+DATE(1970,1,1)</f>
        <v>41796.549791666665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>IFERROR(ROUND(E2307/L2307,2),0)</f>
        <v>117.56</v>
      </c>
      <c r="Q2307" s="11" t="s">
        <v>8308</v>
      </c>
      <c r="R2307" t="s">
        <v>8340</v>
      </c>
      <c r="S2307" s="14">
        <f>(((J2307/60)/60)/24)+DATE(1970,1,1)</f>
        <v>42482.624699074076</v>
      </c>
      <c r="T2307" s="14">
        <f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>IFERROR(ROUND(E2308/L2308,2),0)</f>
        <v>52.8</v>
      </c>
      <c r="Q2308" s="11" t="s">
        <v>8327</v>
      </c>
      <c r="R2308" t="s">
        <v>8328</v>
      </c>
      <c r="S2308" s="14">
        <f>(((J2308/60)/60)/24)+DATE(1970,1,1)</f>
        <v>42017.967442129629</v>
      </c>
      <c r="T2308" s="14">
        <f>(((I2308/60)/60)/24)+DATE(1970,1,1)</f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>IFERROR(ROUND(E2309/L2309,2),0)</f>
        <v>39.07</v>
      </c>
      <c r="Q2309" s="11" t="s">
        <v>8308</v>
      </c>
      <c r="R2309" t="s">
        <v>8310</v>
      </c>
      <c r="S2309" s="14">
        <f>(((J2309/60)/60)/24)+DATE(1970,1,1)</f>
        <v>41832.852627314816</v>
      </c>
      <c r="T2309" s="14">
        <f>(((I2309/60)/60)/24)+DATE(1970,1,1)</f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>IFERROR(ROUND(E2310/L2310,2),0)</f>
        <v>58.61</v>
      </c>
      <c r="Q2310" s="11" t="s">
        <v>8323</v>
      </c>
      <c r="R2310" t="s">
        <v>8326</v>
      </c>
      <c r="S2310" s="14">
        <f>(((J2310/60)/60)/24)+DATE(1970,1,1)</f>
        <v>41808.991944444446</v>
      </c>
      <c r="T2310" s="14">
        <f>(((I2310/60)/60)/24)+DATE(1970,1,1)</f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>IFERROR(ROUND(E2311/L2311,2),0)</f>
        <v>75.040000000000006</v>
      </c>
      <c r="Q2311" s="11" t="s">
        <v>8327</v>
      </c>
      <c r="R2311" t="s">
        <v>8331</v>
      </c>
      <c r="S2311" s="14">
        <f>(((J2311/60)/60)/24)+DATE(1970,1,1)</f>
        <v>40565.032511574071</v>
      </c>
      <c r="T2311" s="14">
        <f>(((I2311/60)/60)/24)+DATE(1970,1,1)</f>
        <v>40580.032511574071</v>
      </c>
    </row>
    <row r="2312" spans="1:20" ht="60" hidden="1" x14ac:dyDescent="0.25">
      <c r="A2312">
        <v>1833</v>
      </c>
      <c r="B2312" s="3" t="s">
        <v>1834</v>
      </c>
      <c r="C2312" s="3" t="s">
        <v>5943</v>
      </c>
      <c r="D2312" s="8">
        <v>400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263</v>
      </c>
      <c r="P2312">
        <f>IFERROR(ROUND(E2312/L2312,2),0)</f>
        <v>42</v>
      </c>
      <c r="Q2312" s="11" t="s">
        <v>8327</v>
      </c>
      <c r="R2312" t="s">
        <v>8331</v>
      </c>
      <c r="S2312" s="14">
        <f>(((J2312/60)/60)/24)+DATE(1970,1,1)</f>
        <v>41303.044016203705</v>
      </c>
      <c r="T2312" s="14">
        <f>(((I2312/60)/60)/24)+DATE(1970,1,1)</f>
        <v>41335.332638888889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8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>ROUND(E2313/D2313*100,0)</f>
        <v>105</v>
      </c>
      <c r="P2313">
        <f>IFERROR(ROUND(E2313/L2313,2),0)</f>
        <v>38.89</v>
      </c>
      <c r="Q2313" s="11" t="s">
        <v>8327</v>
      </c>
      <c r="R2313" t="s">
        <v>8331</v>
      </c>
      <c r="S2313" s="14">
        <f>(((J2313/60)/60)/24)+DATE(1970,1,1)</f>
        <v>41288.68712962963</v>
      </c>
      <c r="T2313" s="14">
        <f>(((I2313/60)/60)/24)+DATE(1970,1,1)</f>
        <v>41333.892361111109</v>
      </c>
    </row>
    <row r="2314" spans="1:20" ht="60" hidden="1" x14ac:dyDescent="0.25">
      <c r="A2314">
        <v>1711</v>
      </c>
      <c r="B2314" s="3" t="s">
        <v>1712</v>
      </c>
      <c r="C2314" s="3" t="s">
        <v>5821</v>
      </c>
      <c r="D2314" s="8">
        <v>10000</v>
      </c>
      <c r="E2314" s="6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>ROUND(E2314/D2314*100,0)</f>
        <v>11</v>
      </c>
      <c r="P2314">
        <f>IFERROR(ROUND(E2314/L2314,2),0)</f>
        <v>525</v>
      </c>
      <c r="Q2314" s="11" t="s">
        <v>8327</v>
      </c>
      <c r="R2314" t="s">
        <v>8330</v>
      </c>
      <c r="S2314" s="14">
        <f>(((J2314/60)/60)/24)+DATE(1970,1,1)</f>
        <v>41852.646226851852</v>
      </c>
      <c r="T2314" s="14">
        <f>(((I2314/60)/60)/24)+DATE(1970,1,1)</f>
        <v>41883.646226851852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>IFERROR(ROUND(E2315/L2315,2),0)</f>
        <v>31.76</v>
      </c>
      <c r="Q2315" s="11" t="s">
        <v>8311</v>
      </c>
      <c r="R2315" t="s">
        <v>8356</v>
      </c>
      <c r="S2315" s="14">
        <f>(((J2315/60)/60)/24)+DATE(1970,1,1)</f>
        <v>41620.90047453704</v>
      </c>
      <c r="T2315" s="14">
        <f>(((I2315/60)/60)/24)+DATE(1970,1,1)</f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>IFERROR(ROUND(E2316/L2316,2),0)</f>
        <v>32.72</v>
      </c>
      <c r="Q2316" s="11" t="s">
        <v>8327</v>
      </c>
      <c r="R2316" t="s">
        <v>8328</v>
      </c>
      <c r="S2316" s="14">
        <f>(((J2316/60)/60)/24)+DATE(1970,1,1)</f>
        <v>40977.948009259257</v>
      </c>
      <c r="T2316" s="14">
        <f>(((I2316/60)/60)/24)+DATE(1970,1,1)</f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>IFERROR(ROUND(E2317/L2317,2),0)</f>
        <v>45.48</v>
      </c>
      <c r="Q2317" s="11" t="s">
        <v>8323</v>
      </c>
      <c r="R2317" t="s">
        <v>8326</v>
      </c>
      <c r="S2317" s="14">
        <f>(((J2317/60)/60)/24)+DATE(1970,1,1)</f>
        <v>41969.199756944443</v>
      </c>
      <c r="T2317" s="14">
        <f>(((I2317/60)/60)/24)+DATE(1970,1,1)</f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>IFERROR(ROUND(E2318/L2318,2),0)</f>
        <v>45.35</v>
      </c>
      <c r="Q2318" s="11" t="s">
        <v>8323</v>
      </c>
      <c r="R2318" t="s">
        <v>8326</v>
      </c>
      <c r="S2318" s="14">
        <f>(((J2318/60)/60)/24)+DATE(1970,1,1)</f>
        <v>42219.180393518516</v>
      </c>
      <c r="T2318" s="14">
        <f>(((I2318/60)/60)/24)+DATE(1970,1,1)</f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>IFERROR(ROUND(E2319/L2319,2),0)</f>
        <v>28.92</v>
      </c>
      <c r="Q2319" s="11" t="s">
        <v>8321</v>
      </c>
      <c r="R2319" t="s">
        <v>8322</v>
      </c>
      <c r="S2319" s="14">
        <f>(((J2319/60)/60)/24)+DATE(1970,1,1)</f>
        <v>40821.183136574073</v>
      </c>
      <c r="T2319" s="14">
        <f>(((I2319/60)/60)/24)+DATE(1970,1,1)</f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>
        <f>IFERROR(ROUND(E2320/L2320,2),0)</f>
        <v>38.520000000000003</v>
      </c>
      <c r="Q2320" s="11" t="s">
        <v>8327</v>
      </c>
      <c r="R2320" t="s">
        <v>8331</v>
      </c>
      <c r="S2320" s="14">
        <f>(((J2320/60)/60)/24)+DATE(1970,1,1)</f>
        <v>40636.673900462964</v>
      </c>
      <c r="T2320" s="14">
        <f>(((I2320/60)/60)/24)+DATE(1970,1,1)</f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>
        <f>IFERROR(ROUND(E2321/L2321,2),0)</f>
        <v>86.67</v>
      </c>
      <c r="Q2321" s="11" t="s">
        <v>8327</v>
      </c>
      <c r="R2321" t="s">
        <v>8331</v>
      </c>
      <c r="S2321" s="14">
        <f>(((J2321/60)/60)/24)+DATE(1970,1,1)</f>
        <v>41443.643541666665</v>
      </c>
      <c r="T2321" s="14">
        <f>(((I2321/60)/60)/24)+DATE(1970,1,1)</f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>IFERROR(ROUND(E2322/L2322,2),0)</f>
        <v>346.67</v>
      </c>
      <c r="Q2322" s="11" t="s">
        <v>8327</v>
      </c>
      <c r="R2322" t="s">
        <v>8350</v>
      </c>
      <c r="S2322" s="14">
        <f>(((J2322/60)/60)/24)+DATE(1970,1,1)</f>
        <v>41342.845567129632</v>
      </c>
      <c r="T2322" s="14">
        <f>(((I2322/60)/60)/24)+DATE(1970,1,1)</f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>IFERROR(ROUND(E2323/L2323,2),0)</f>
        <v>61.18</v>
      </c>
      <c r="Q2323" s="11" t="s">
        <v>8323</v>
      </c>
      <c r="R2323" t="s">
        <v>8324</v>
      </c>
      <c r="S2323" s="14">
        <f>(((J2323/60)/60)/24)+DATE(1970,1,1)</f>
        <v>42427.01807870371</v>
      </c>
      <c r="T2323" s="14">
        <f>(((I2323/60)/60)/24)+DATE(1970,1,1)</f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>IFERROR(ROUND(E2324/L2324,2),0)</f>
        <v>28</v>
      </c>
      <c r="Q2324" s="11" t="s">
        <v>8327</v>
      </c>
      <c r="R2324" t="s">
        <v>8328</v>
      </c>
      <c r="S2324" s="14">
        <f>(((J2324/60)/60)/24)+DATE(1970,1,1)</f>
        <v>41394.074467592596</v>
      </c>
      <c r="T2324" s="14">
        <f>(((I2324/60)/60)/24)+DATE(1970,1,1)</f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>
        <f>IFERROR(ROUND(E2325/L2325,2),0)</f>
        <v>32.340000000000003</v>
      </c>
      <c r="Q2325" s="11" t="s">
        <v>8313</v>
      </c>
      <c r="R2325" t="s">
        <v>8314</v>
      </c>
      <c r="S2325" s="14">
        <f>(((J2325/60)/60)/24)+DATE(1970,1,1)</f>
        <v>42772.776076388895</v>
      </c>
      <c r="T2325" s="14">
        <f>(((I2325/60)/60)/24)+DATE(1970,1,1)</f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>IFERROR(ROUND(E2326/L2326,2),0)</f>
        <v>38.33</v>
      </c>
      <c r="Q2326" s="11" t="s">
        <v>8323</v>
      </c>
      <c r="R2326" t="s">
        <v>8326</v>
      </c>
      <c r="S2326" s="14">
        <f>(((J2326/60)/60)/24)+DATE(1970,1,1)</f>
        <v>41855.548101851848</v>
      </c>
      <c r="T2326" s="14">
        <f>(((I2326/60)/60)/24)+DATE(1970,1,1)</f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>IFERROR(ROUND(E2327/L2327,2),0)</f>
        <v>43.13</v>
      </c>
      <c r="Q2327" s="11" t="s">
        <v>8323</v>
      </c>
      <c r="R2327" t="s">
        <v>8326</v>
      </c>
      <c r="S2327" s="14">
        <f>(((J2327/60)/60)/24)+DATE(1970,1,1)</f>
        <v>42194.096157407403</v>
      </c>
      <c r="T2327" s="14">
        <f>(((I2327/60)/60)/24)+DATE(1970,1,1)</f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>IFERROR(ROUND(E2328/L2328,2),0)</f>
        <v>36.96</v>
      </c>
      <c r="Q2328" s="11" t="s">
        <v>8323</v>
      </c>
      <c r="R2328" t="s">
        <v>8326</v>
      </c>
      <c r="S2328" s="14">
        <f>(((J2328/60)/60)/24)+DATE(1970,1,1)</f>
        <v>42185.556157407409</v>
      </c>
      <c r="T2328" s="14">
        <f>(((I2328/60)/60)/24)+DATE(1970,1,1)</f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>IFERROR(ROUND(E2329/L2329,2),0)</f>
        <v>28.66</v>
      </c>
      <c r="Q2329" s="11" t="s">
        <v>8327</v>
      </c>
      <c r="R2329" t="s">
        <v>8328</v>
      </c>
      <c r="S2329" s="14">
        <f>(((J2329/60)/60)/24)+DATE(1970,1,1)</f>
        <v>41023.07471064815</v>
      </c>
      <c r="T2329" s="14">
        <f>(((I2329/60)/60)/24)+DATE(1970,1,1)</f>
        <v>41053.07471064815</v>
      </c>
    </row>
    <row r="2330" spans="1:20" ht="60" hidden="1" x14ac:dyDescent="0.25">
      <c r="A2330">
        <v>3676</v>
      </c>
      <c r="B2330" s="3" t="s">
        <v>3673</v>
      </c>
      <c r="C2330" s="3" t="s">
        <v>7786</v>
      </c>
      <c r="D2330" s="8">
        <v>800</v>
      </c>
      <c r="E2330" s="6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>ROUND(E2330/D2330*100,0)</f>
        <v>129</v>
      </c>
      <c r="P2330">
        <f>IFERROR(ROUND(E2330/L2330,2),0)</f>
        <v>64.38</v>
      </c>
      <c r="Q2330" s="11" t="s">
        <v>8323</v>
      </c>
      <c r="R2330" t="s">
        <v>8326</v>
      </c>
      <c r="S2330" s="14">
        <f>(((J2330/60)/60)/24)+DATE(1970,1,1)</f>
        <v>41876.815787037034</v>
      </c>
      <c r="T2330" s="14">
        <f>(((I2330/60)/60)/24)+DATE(1970,1,1)</f>
        <v>41894.815787037034</v>
      </c>
    </row>
    <row r="2331" spans="1:20" ht="45" hidden="1" x14ac:dyDescent="0.25">
      <c r="A2331">
        <v>1831</v>
      </c>
      <c r="B2331" s="3" t="s">
        <v>1832</v>
      </c>
      <c r="C2331" s="3" t="s">
        <v>5941</v>
      </c>
      <c r="D2331" s="8">
        <v>1000</v>
      </c>
      <c r="E2331" s="6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>ROUND(E2331/D2331*100,0)</f>
        <v>103</v>
      </c>
      <c r="P2331">
        <f>IFERROR(ROUND(E2331/L2331,2),0)</f>
        <v>73.569999999999993</v>
      </c>
      <c r="Q2331" s="11" t="s">
        <v>8327</v>
      </c>
      <c r="R2331" t="s">
        <v>8331</v>
      </c>
      <c r="S2331" s="14">
        <f>(((J2331/60)/60)/24)+DATE(1970,1,1)</f>
        <v>41026.996099537035</v>
      </c>
      <c r="T2331" s="14">
        <f>(((I2331/60)/60)/24)+DATE(1970,1,1)</f>
        <v>41041.996099537035</v>
      </c>
    </row>
    <row r="2332" spans="1:20" ht="60" hidden="1" x14ac:dyDescent="0.25">
      <c r="A2332">
        <v>1670</v>
      </c>
      <c r="B2332" s="3" t="s">
        <v>1671</v>
      </c>
      <c r="C2332" s="3" t="s">
        <v>5780</v>
      </c>
      <c r="D2332" s="8">
        <v>1000</v>
      </c>
      <c r="E2332" s="6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>ROUND(E2332/D2332*100,0)</f>
        <v>103</v>
      </c>
      <c r="P2332">
        <f>IFERROR(ROUND(E2332/L2332,2),0)</f>
        <v>44.61</v>
      </c>
      <c r="Q2332" s="11" t="s">
        <v>8327</v>
      </c>
      <c r="R2332" t="s">
        <v>8338</v>
      </c>
      <c r="S2332" s="14">
        <f>(((J2332/60)/60)/24)+DATE(1970,1,1)</f>
        <v>40313.930543981485</v>
      </c>
      <c r="T2332" s="14">
        <f>(((I2332/60)/60)/24)+DATE(1970,1,1)</f>
        <v>40364.166666666664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8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>ROUND(E2333/D2333*100,0)</f>
        <v>3</v>
      </c>
      <c r="P2333">
        <f>IFERROR(ROUND(E2333/L2333,2),0)</f>
        <v>114</v>
      </c>
      <c r="Q2333" s="11" t="s">
        <v>8316</v>
      </c>
      <c r="R2333" t="s">
        <v>8334</v>
      </c>
      <c r="S2333" s="14">
        <f>(((J2333/60)/60)/24)+DATE(1970,1,1)</f>
        <v>42413.671006944445</v>
      </c>
      <c r="T2333" s="14">
        <f>(((I2333/60)/60)/24)+DATE(1970,1,1)</f>
        <v>42443.629340277781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>IFERROR(ROUND(E2334/L2334,2),0)</f>
        <v>342</v>
      </c>
      <c r="Q2334" s="11" t="s">
        <v>8308</v>
      </c>
      <c r="R2334" t="s">
        <v>8342</v>
      </c>
      <c r="S2334" s="14">
        <f>(((J2334/60)/60)/24)+DATE(1970,1,1)</f>
        <v>42528.626620370371</v>
      </c>
      <c r="T2334" s="14">
        <f>(((I2334/60)/60)/24)+DATE(1970,1,1)</f>
        <v>42573.626620370371</v>
      </c>
    </row>
    <row r="2335" spans="1:20" ht="45" hidden="1" x14ac:dyDescent="0.25">
      <c r="A2335">
        <v>3580</v>
      </c>
      <c r="B2335" s="3" t="s">
        <v>3579</v>
      </c>
      <c r="C2335" s="3" t="s">
        <v>7690</v>
      </c>
      <c r="D2335" s="8">
        <v>900</v>
      </c>
      <c r="E2335" s="6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>ROUND(E2335/D2335*100,0)</f>
        <v>114</v>
      </c>
      <c r="P2335">
        <f>IFERROR(ROUND(E2335/L2335,2),0)</f>
        <v>37.96</v>
      </c>
      <c r="Q2335" s="11" t="s">
        <v>8323</v>
      </c>
      <c r="R2335" t="s">
        <v>8326</v>
      </c>
      <c r="S2335" s="14">
        <f>(((J2335/60)/60)/24)+DATE(1970,1,1)</f>
        <v>42026.176180555558</v>
      </c>
      <c r="T2335" s="14">
        <f>(((I2335/60)/60)/24)+DATE(1970,1,1)</f>
        <v>42064.207638888889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8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>ROUND(E2336/D2336*100,0)</f>
        <v>103</v>
      </c>
      <c r="P2336">
        <f>IFERROR(ROUND(E2336/L2336,2),0)</f>
        <v>102.5</v>
      </c>
      <c r="Q2336" s="11" t="s">
        <v>8327</v>
      </c>
      <c r="R2336" t="s">
        <v>8331</v>
      </c>
      <c r="S2336" s="14">
        <f>(((J2336/60)/60)/24)+DATE(1970,1,1)</f>
        <v>41675.149525462963</v>
      </c>
      <c r="T2336" s="14">
        <f>(((I2336/60)/60)/24)+DATE(1970,1,1)</f>
        <v>41715.107858796298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>IFERROR(ROUND(E2337/L2337,2),0)</f>
        <v>205</v>
      </c>
      <c r="Q2337" s="11" t="s">
        <v>8323</v>
      </c>
      <c r="R2337" t="s">
        <v>8335</v>
      </c>
      <c r="S2337" s="14">
        <f>(((J2337/60)/60)/24)+DATE(1970,1,1)</f>
        <v>41831.722777777781</v>
      </c>
      <c r="T2337" s="14">
        <f>(((I2337/60)/60)/24)+DATE(1970,1,1)</f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>IFERROR(ROUND(E2338/L2338,2),0)</f>
        <v>48.62</v>
      </c>
      <c r="Q2338" s="11" t="s">
        <v>8327</v>
      </c>
      <c r="R2338" t="s">
        <v>8329</v>
      </c>
      <c r="S2338" s="14">
        <f>(((J2338/60)/60)/24)+DATE(1970,1,1)</f>
        <v>42119.822476851856</v>
      </c>
      <c r="T2338" s="14">
        <f>(((I2338/60)/60)/24)+DATE(1970,1,1)</f>
        <v>42142.208333333328</v>
      </c>
    </row>
    <row r="2339" spans="1:20" ht="60" hidden="1" x14ac:dyDescent="0.25">
      <c r="A2339">
        <v>3549</v>
      </c>
      <c r="B2339" s="3" t="s">
        <v>3548</v>
      </c>
      <c r="C2339" s="3" t="s">
        <v>7659</v>
      </c>
      <c r="D2339" s="8">
        <v>1000</v>
      </c>
      <c r="E2339" s="6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>ROUND(E2339/D2339*100,0)</f>
        <v>102</v>
      </c>
      <c r="P2339">
        <f>IFERROR(ROUND(E2339/L2339,2),0)</f>
        <v>24.29</v>
      </c>
      <c r="Q2339" s="11" t="s">
        <v>8323</v>
      </c>
      <c r="R2339" t="s">
        <v>8326</v>
      </c>
      <c r="S2339" s="14">
        <f>(((J2339/60)/60)/24)+DATE(1970,1,1)</f>
        <v>42223.394363425927</v>
      </c>
      <c r="T2339" s="14">
        <f>(((I2339/60)/60)/24)+DATE(1970,1,1)</f>
        <v>42251.394363425927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8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>ROUND(E2340/D2340*100,0)</f>
        <v>6</v>
      </c>
      <c r="P2340">
        <f>IFERROR(ROUND(E2340/L2340,2),0)</f>
        <v>340</v>
      </c>
      <c r="Q2340" s="11" t="s">
        <v>8319</v>
      </c>
      <c r="R2340" t="s">
        <v>8345</v>
      </c>
      <c r="S2340" s="14">
        <f>(((J2340/60)/60)/24)+DATE(1970,1,1)</f>
        <v>42605.053993055553</v>
      </c>
      <c r="T2340" s="14">
        <f>(((I2340/60)/60)/24)+DATE(1970,1,1)</f>
        <v>42635.053993055553</v>
      </c>
    </row>
    <row r="2341" spans="1:20" hidden="1" x14ac:dyDescent="0.25">
      <c r="A2341">
        <v>1590</v>
      </c>
      <c r="B2341" s="3" t="s">
        <v>1591</v>
      </c>
      <c r="C2341" s="3" t="s">
        <v>5700</v>
      </c>
      <c r="D2341" s="8">
        <v>60000</v>
      </c>
      <c r="E2341" s="6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>ROUND(E2341/D2341*100,0)</f>
        <v>2</v>
      </c>
      <c r="P2341">
        <f>IFERROR(ROUND(E2341/L2341,2),0)</f>
        <v>510</v>
      </c>
      <c r="Q2341" s="11" t="s">
        <v>8313</v>
      </c>
      <c r="R2341" t="s">
        <v>8351</v>
      </c>
      <c r="S2341" s="14">
        <f>(((J2341/60)/60)/24)+DATE(1970,1,1)</f>
        <v>42240.857222222221</v>
      </c>
      <c r="T2341" s="14">
        <f>(((I2341/60)/60)/24)+DATE(1970,1,1)</f>
        <v>42270.857222222221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>IFERROR(ROUND(E2342/L2342,2),0)</f>
        <v>42.33</v>
      </c>
      <c r="Q2342" s="11" t="s">
        <v>8327</v>
      </c>
      <c r="R2342" t="s">
        <v>8329</v>
      </c>
      <c r="S2342" s="14">
        <f>(((J2342/60)/60)/24)+DATE(1970,1,1)</f>
        <v>40946.882245370369</v>
      </c>
      <c r="T2342" s="14">
        <f>(((I2342/60)/60)/24)+DATE(1970,1,1)</f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>IFERROR(ROUND(E2343/L2343,2),0)</f>
        <v>39.04</v>
      </c>
      <c r="Q2343" s="11" t="s">
        <v>8327</v>
      </c>
      <c r="R2343" t="s">
        <v>8331</v>
      </c>
      <c r="S2343" s="14">
        <f>(((J2343/60)/60)/24)+DATE(1970,1,1)</f>
        <v>41082.069467592592</v>
      </c>
      <c r="T2343" s="14">
        <f>(((I2343/60)/60)/24)+DATE(1970,1,1)</f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>IFERROR(ROUND(E2344/L2344,2),0)</f>
        <v>53.42</v>
      </c>
      <c r="Q2344" s="11" t="s">
        <v>8327</v>
      </c>
      <c r="R2344" t="s">
        <v>8329</v>
      </c>
      <c r="S2344" s="14">
        <f>(((J2344/60)/60)/24)+DATE(1970,1,1)</f>
        <v>42205.718888888892</v>
      </c>
      <c r="T2344" s="14">
        <f>(((I2344/60)/60)/24)+DATE(1970,1,1)</f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>IFERROR(ROUND(E2345/L2345,2),0)</f>
        <v>168.5</v>
      </c>
      <c r="Q2345" s="11" t="s">
        <v>8313</v>
      </c>
      <c r="R2345" t="s">
        <v>8314</v>
      </c>
      <c r="S2345" s="14">
        <f>(((J2345/60)/60)/24)+DATE(1970,1,1)</f>
        <v>42515.866446759261</v>
      </c>
      <c r="T2345" s="14">
        <f>(((I2345/60)/60)/24)+DATE(1970,1,1)</f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>IFERROR(ROUND(E2346/L2346,2),0)</f>
        <v>59.41</v>
      </c>
      <c r="Q2346" s="11" t="s">
        <v>8323</v>
      </c>
      <c r="R2346" t="s">
        <v>8326</v>
      </c>
      <c r="S2346" s="14">
        <f>(((J2346/60)/60)/24)+DATE(1970,1,1)</f>
        <v>42220.79487268519</v>
      </c>
      <c r="T2346" s="14">
        <f>(((I2346/60)/60)/24)+DATE(1970,1,1)</f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>IFERROR(ROUND(E2347/L2347,2),0)</f>
        <v>63.13</v>
      </c>
      <c r="Q2347" s="11" t="s">
        <v>8323</v>
      </c>
      <c r="R2347" t="s">
        <v>8326</v>
      </c>
      <c r="S2347" s="14">
        <f>(((J2347/60)/60)/24)+DATE(1970,1,1)</f>
        <v>42143.917743055557</v>
      </c>
      <c r="T2347" s="14">
        <f>(((I2347/60)/60)/24)+DATE(1970,1,1)</f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>IFERROR(ROUND(E2348/L2348,2),0)</f>
        <v>52.95</v>
      </c>
      <c r="Q2348" s="11" t="s">
        <v>8327</v>
      </c>
      <c r="R2348" t="s">
        <v>8331</v>
      </c>
      <c r="S2348" s="14">
        <f>(((J2348/60)/60)/24)+DATE(1970,1,1)</f>
        <v>40948.042233796295</v>
      </c>
      <c r="T2348" s="14">
        <f>(((I2348/60)/60)/24)+DATE(1970,1,1)</f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>IFERROR(ROUND(E2349/L2349,2),0)</f>
        <v>37.22</v>
      </c>
      <c r="Q2349" s="11" t="s">
        <v>8323</v>
      </c>
      <c r="R2349" t="s">
        <v>8324</v>
      </c>
      <c r="S2349" s="14">
        <f>(((J2349/60)/60)/24)+DATE(1970,1,1)</f>
        <v>42373.252280092594</v>
      </c>
      <c r="T2349" s="14">
        <f>(((I2349/60)/60)/24)+DATE(1970,1,1)</f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>IFERROR(ROUND(E2350/L2350,2),0)</f>
        <v>59.12</v>
      </c>
      <c r="Q2350" s="11" t="s">
        <v>8323</v>
      </c>
      <c r="R2350" t="s">
        <v>8326</v>
      </c>
      <c r="S2350" s="14">
        <f>(((J2350/60)/60)/24)+DATE(1970,1,1)</f>
        <v>42236.623252314821</v>
      </c>
      <c r="T2350" s="14">
        <f>(((I2350/60)/60)/24)+DATE(1970,1,1)</f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>IFERROR(ROUND(E2351/L2351,2),0)</f>
        <v>41.83</v>
      </c>
      <c r="Q2351" s="11" t="s">
        <v>8316</v>
      </c>
      <c r="R2351" t="s">
        <v>8344</v>
      </c>
      <c r="S2351" s="14">
        <f>(((J2351/60)/60)/24)+DATE(1970,1,1)</f>
        <v>42430.566898148143</v>
      </c>
      <c r="T2351" s="14">
        <f>(((I2351/60)/60)/24)+DATE(1970,1,1)</f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>
        <f>IFERROR(ROUND(E2352/L2352,2),0)</f>
        <v>27.86</v>
      </c>
      <c r="Q2352" s="11" t="s">
        <v>8327</v>
      </c>
      <c r="R2352" t="s">
        <v>8338</v>
      </c>
      <c r="S2352" s="14">
        <f>(((J2352/60)/60)/24)+DATE(1970,1,1)</f>
        <v>42459.693865740745</v>
      </c>
      <c r="T2352" s="14">
        <f>(((I2352/60)/60)/24)+DATE(1970,1,1)</f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>
        <f>IFERROR(ROUND(E2353/L2353,2),0)</f>
        <v>45.59</v>
      </c>
      <c r="Q2353" s="11" t="s">
        <v>8323</v>
      </c>
      <c r="R2353" t="s">
        <v>8324</v>
      </c>
      <c r="S2353" s="14">
        <f>(((J2353/60)/60)/24)+DATE(1970,1,1)</f>
        <v>42390.838738425926</v>
      </c>
      <c r="T2353" s="14">
        <f>(((I2353/60)/60)/24)+DATE(1970,1,1)</f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>IFERROR(ROUND(E2354/L2354,2),0)</f>
        <v>29.47</v>
      </c>
      <c r="Q2354" s="11" t="s">
        <v>8311</v>
      </c>
      <c r="R2354" t="s">
        <v>8356</v>
      </c>
      <c r="S2354" s="14">
        <f>(((J2354/60)/60)/24)+DATE(1970,1,1)</f>
        <v>40967.614849537036</v>
      </c>
      <c r="T2354" s="14">
        <f>(((I2354/60)/60)/24)+DATE(1970,1,1)</f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>IFERROR(ROUND(E2355/L2355,2),0)</f>
        <v>35.770000000000003</v>
      </c>
      <c r="Q2355" s="11" t="s">
        <v>8327</v>
      </c>
      <c r="R2355" t="s">
        <v>8331</v>
      </c>
      <c r="S2355" s="14">
        <f>(((J2355/60)/60)/24)+DATE(1970,1,1)</f>
        <v>40788.786539351851</v>
      </c>
      <c r="T2355" s="14">
        <f>(((I2355/60)/60)/24)+DATE(1970,1,1)</f>
        <v>40817.125</v>
      </c>
    </row>
    <row r="2356" spans="1:20" ht="45" hidden="1" x14ac:dyDescent="0.25">
      <c r="A2356">
        <v>1860</v>
      </c>
      <c r="B2356" s="3" t="s">
        <v>1861</v>
      </c>
      <c r="C2356" s="3" t="s">
        <v>5970</v>
      </c>
      <c r="D2356" s="8">
        <v>750</v>
      </c>
      <c r="E2356" s="6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>ROUND(E2356/D2356*100,0)</f>
        <v>133</v>
      </c>
      <c r="P2356">
        <f>IFERROR(ROUND(E2356/L2356,2),0)</f>
        <v>52.68</v>
      </c>
      <c r="Q2356" s="11" t="s">
        <v>8327</v>
      </c>
      <c r="R2356" t="s">
        <v>8331</v>
      </c>
      <c r="S2356" s="14">
        <f>(((J2356/60)/60)/24)+DATE(1970,1,1)</f>
        <v>41655.709305555552</v>
      </c>
      <c r="T2356" s="14">
        <f>(((I2356/60)/60)/24)+DATE(1970,1,1)</f>
        <v>41676.709305555552</v>
      </c>
    </row>
    <row r="2357" spans="1:20" hidden="1" x14ac:dyDescent="0.25">
      <c r="A2357">
        <v>1611</v>
      </c>
      <c r="B2357" s="3" t="s">
        <v>1612</v>
      </c>
      <c r="C2357" s="3" t="s">
        <v>5721</v>
      </c>
      <c r="D2357" s="8">
        <v>800</v>
      </c>
      <c r="E2357" s="6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>ROUND(E2357/D2357*100,0)</f>
        <v>125</v>
      </c>
      <c r="P2357">
        <f>IFERROR(ROUND(E2357/L2357,2),0)</f>
        <v>37.07</v>
      </c>
      <c r="Q2357" s="11" t="s">
        <v>8327</v>
      </c>
      <c r="R2357" t="s">
        <v>8331</v>
      </c>
      <c r="S2357" s="14">
        <f>(((J2357/60)/60)/24)+DATE(1970,1,1)</f>
        <v>41409.00037037037</v>
      </c>
      <c r="T2357" s="14">
        <f>(((I2357/60)/60)/24)+DATE(1970,1,1)</f>
        <v>41430.00037037037</v>
      </c>
    </row>
    <row r="2358" spans="1:20" ht="60" hidden="1" x14ac:dyDescent="0.25">
      <c r="A2358">
        <v>2669</v>
      </c>
      <c r="B2358" s="3" t="s">
        <v>2669</v>
      </c>
      <c r="C2358" s="3" t="s">
        <v>6779</v>
      </c>
      <c r="D2358" s="8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>ROUND(E2358/D2358*100,0)</f>
        <v>125</v>
      </c>
      <c r="P2358">
        <f>IFERROR(ROUND(E2358/L2358,2),0)</f>
        <v>91</v>
      </c>
      <c r="Q2358" s="11" t="s">
        <v>8308</v>
      </c>
      <c r="R2358" t="s">
        <v>8340</v>
      </c>
      <c r="S2358" s="14">
        <f>(((J2358/60)/60)/24)+DATE(1970,1,1)</f>
        <v>42319.035833333335</v>
      </c>
      <c r="T2358" s="14">
        <f>(((I2358/60)/60)/24)+DATE(1970,1,1)</f>
        <v>42379.035833333335</v>
      </c>
    </row>
    <row r="2359" spans="1:20" ht="60" hidden="1" x14ac:dyDescent="0.25">
      <c r="A2359">
        <v>2288</v>
      </c>
      <c r="B2359" s="3" t="s">
        <v>2289</v>
      </c>
      <c r="C2359" s="3" t="s">
        <v>6398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>ROUND(E2359/D2359*100,0)</f>
        <v>100</v>
      </c>
      <c r="P2359">
        <f>IFERROR(ROUND(E2359/L2359,2),0)</f>
        <v>40.04</v>
      </c>
      <c r="Q2359" s="11" t="s">
        <v>8327</v>
      </c>
      <c r="R2359" t="s">
        <v>8331</v>
      </c>
      <c r="S2359" s="14">
        <f>(((J2359/60)/60)/24)+DATE(1970,1,1)</f>
        <v>41067.827418981484</v>
      </c>
      <c r="T2359" s="14">
        <f>(((I2359/60)/60)/24)+DATE(1970,1,1)</f>
        <v>41086.75</v>
      </c>
    </row>
    <row r="2360" spans="1:20" ht="60" hidden="1" x14ac:dyDescent="0.25">
      <c r="A2360">
        <v>2482</v>
      </c>
      <c r="B2360" s="3" t="s">
        <v>2482</v>
      </c>
      <c r="C2360" s="3" t="s">
        <v>6592</v>
      </c>
      <c r="D2360" s="8">
        <v>1000</v>
      </c>
      <c r="E2360" s="6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>ROUND(E2360/D2360*100,0)</f>
        <v>100</v>
      </c>
      <c r="P2360">
        <f>IFERROR(ROUND(E2360/L2360,2),0)</f>
        <v>40.04</v>
      </c>
      <c r="Q2360" s="11" t="s">
        <v>8327</v>
      </c>
      <c r="R2360" t="s">
        <v>8328</v>
      </c>
      <c r="S2360" s="14">
        <f>(((J2360/60)/60)/24)+DATE(1970,1,1)</f>
        <v>40711.782210648147</v>
      </c>
      <c r="T2360" s="14">
        <f>(((I2360/60)/60)/24)+DATE(1970,1,1)</f>
        <v>40756.782210648147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>IFERROR(ROUND(E2361/L2361,2),0)</f>
        <v>47.67</v>
      </c>
      <c r="Q2361" s="11" t="s">
        <v>8323</v>
      </c>
      <c r="R2361" t="s">
        <v>8326</v>
      </c>
      <c r="S2361" s="14">
        <f>(((J2361/60)/60)/24)+DATE(1970,1,1)</f>
        <v>41877.221886574072</v>
      </c>
      <c r="T2361" s="14">
        <f>(((I2361/60)/60)/24)+DATE(1970,1,1)</f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>IFERROR(ROUND(E2362/L2362,2),0)</f>
        <v>50</v>
      </c>
      <c r="Q2362" s="11" t="s">
        <v>8323</v>
      </c>
      <c r="R2362" t="s">
        <v>8326</v>
      </c>
      <c r="S2362" s="14">
        <f>(((J2362/60)/60)/24)+DATE(1970,1,1)</f>
        <v>42207.259918981479</v>
      </c>
      <c r="T2362" s="14">
        <f>(((I2362/60)/60)/24)+DATE(1970,1,1)</f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>
        <f>IFERROR(ROUND(E2363/L2363,2),0)</f>
        <v>71.430000000000007</v>
      </c>
      <c r="Q2363" s="11" t="s">
        <v>8321</v>
      </c>
      <c r="R2363" t="s">
        <v>8322</v>
      </c>
      <c r="S2363" s="14">
        <f>(((J2363/60)/60)/24)+DATE(1970,1,1)</f>
        <v>42112.036712962959</v>
      </c>
      <c r="T2363" s="14">
        <f>(((I2363/60)/60)/24)+DATE(1970,1,1)</f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>
        <f>IFERROR(ROUND(E2364/L2364,2),0)</f>
        <v>52.63</v>
      </c>
      <c r="Q2364" s="11" t="s">
        <v>8327</v>
      </c>
      <c r="R2364" t="s">
        <v>8331</v>
      </c>
      <c r="S2364" s="14">
        <f>(((J2364/60)/60)/24)+DATE(1970,1,1)</f>
        <v>42523.333310185189</v>
      </c>
      <c r="T2364" s="14">
        <f>(((I2364/60)/60)/24)+DATE(1970,1,1)</f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>
        <f>IFERROR(ROUND(E2365/L2365,2),0)</f>
        <v>76.92</v>
      </c>
      <c r="Q2365" s="11" t="s">
        <v>8327</v>
      </c>
      <c r="R2365" t="s">
        <v>8331</v>
      </c>
      <c r="S2365" s="14">
        <f>(((J2365/60)/60)/24)+DATE(1970,1,1)</f>
        <v>42082.580092592587</v>
      </c>
      <c r="T2365" s="14">
        <f>(((I2365/60)/60)/24)+DATE(1970,1,1)</f>
        <v>42112.580092592587</v>
      </c>
    </row>
    <row r="2366" spans="1:20" ht="60" hidden="1" x14ac:dyDescent="0.25">
      <c r="A2366">
        <v>2821</v>
      </c>
      <c r="B2366" s="3" t="s">
        <v>2821</v>
      </c>
      <c r="C2366" s="3" t="s">
        <v>6931</v>
      </c>
      <c r="D2366" s="8">
        <v>1000</v>
      </c>
      <c r="E2366" s="6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>ROUND(E2366/D2366*100,0)</f>
        <v>100</v>
      </c>
      <c r="P2366">
        <f>IFERROR(ROUND(E2366/L2366,2),0)</f>
        <v>28.57</v>
      </c>
      <c r="Q2366" s="11" t="s">
        <v>8323</v>
      </c>
      <c r="R2366" t="s">
        <v>8326</v>
      </c>
      <c r="S2366" s="14">
        <f>(((J2366/60)/60)/24)+DATE(1970,1,1)</f>
        <v>41875.922858796301</v>
      </c>
      <c r="T2366" s="14">
        <f>(((I2366/60)/60)/24)+DATE(1970,1,1)</f>
        <v>41905.922858796301</v>
      </c>
    </row>
    <row r="2367" spans="1:20" ht="30" hidden="1" x14ac:dyDescent="0.25">
      <c r="A2367">
        <v>2928</v>
      </c>
      <c r="B2367" s="3" t="s">
        <v>2928</v>
      </c>
      <c r="C2367" s="3" t="s">
        <v>7038</v>
      </c>
      <c r="D2367" s="8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>ROUND(E2367/D2367*100,0)</f>
        <v>100</v>
      </c>
      <c r="P2367">
        <f>IFERROR(ROUND(E2367/L2367,2),0)</f>
        <v>41.67</v>
      </c>
      <c r="Q2367" s="11" t="s">
        <v>8323</v>
      </c>
      <c r="R2367" t="s">
        <v>8335</v>
      </c>
      <c r="S2367" s="14">
        <f>(((J2367/60)/60)/24)+DATE(1970,1,1)</f>
        <v>42403.998217592598</v>
      </c>
      <c r="T2367" s="14">
        <f>(((I2367/60)/60)/24)+DATE(1970,1,1)</f>
        <v>42433.998217592598</v>
      </c>
    </row>
    <row r="2368" spans="1:20" ht="60" hidden="1" x14ac:dyDescent="0.25">
      <c r="A2368">
        <v>2988</v>
      </c>
      <c r="B2368" s="3" t="s">
        <v>2988</v>
      </c>
      <c r="C2368" s="3" t="s">
        <v>7098</v>
      </c>
      <c r="D2368" s="8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>ROUND(E2368/D2368*100,0)</f>
        <v>100</v>
      </c>
      <c r="P2368">
        <f>IFERROR(ROUND(E2368/L2368,2),0)</f>
        <v>35.71</v>
      </c>
      <c r="Q2368" s="11" t="s">
        <v>8323</v>
      </c>
      <c r="R2368" t="s">
        <v>8324</v>
      </c>
      <c r="S2368" s="14">
        <f>(((J2368/60)/60)/24)+DATE(1970,1,1)</f>
        <v>42511.362048611118</v>
      </c>
      <c r="T2368" s="14">
        <f>(((I2368/60)/60)/24)+DATE(1970,1,1)</f>
        <v>42541.362048611118</v>
      </c>
    </row>
    <row r="2369" spans="1:20" ht="60" hidden="1" x14ac:dyDescent="0.25">
      <c r="A2369">
        <v>3185</v>
      </c>
      <c r="B2369" s="3" t="s">
        <v>3185</v>
      </c>
      <c r="C2369" s="3" t="s">
        <v>7295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>ROUND(E2369/D2369*100,0)</f>
        <v>100</v>
      </c>
      <c r="P2369">
        <f>IFERROR(ROUND(E2369/L2369,2),0)</f>
        <v>41.67</v>
      </c>
      <c r="Q2369" s="11" t="s">
        <v>8323</v>
      </c>
      <c r="R2369" t="s">
        <v>8326</v>
      </c>
      <c r="S2369" s="14">
        <f>(((J2369/60)/60)/24)+DATE(1970,1,1)</f>
        <v>41829.977326388893</v>
      </c>
      <c r="T2369" s="14">
        <f>(((I2369/60)/60)/24)+DATE(1970,1,1)</f>
        <v>41836.977326388893</v>
      </c>
    </row>
    <row r="2370" spans="1:20" ht="60" hidden="1" x14ac:dyDescent="0.25">
      <c r="A2370">
        <v>3504</v>
      </c>
      <c r="B2370" s="3" t="s">
        <v>3503</v>
      </c>
      <c r="C2370" s="3" t="s">
        <v>7614</v>
      </c>
      <c r="D2370" s="8">
        <v>1000</v>
      </c>
      <c r="E2370" s="6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>ROUND(E2370/D2370*100,0)</f>
        <v>100</v>
      </c>
      <c r="P2370">
        <f>IFERROR(ROUND(E2370/L2370,2),0)</f>
        <v>125</v>
      </c>
      <c r="Q2370" s="11" t="s">
        <v>8323</v>
      </c>
      <c r="R2370" t="s">
        <v>8326</v>
      </c>
      <c r="S2370" s="14">
        <f>(((J2370/60)/60)/24)+DATE(1970,1,1)</f>
        <v>42297.748738425929</v>
      </c>
      <c r="T2370" s="14">
        <f>(((I2370/60)/60)/24)+DATE(1970,1,1)</f>
        <v>42327.790405092594</v>
      </c>
    </row>
    <row r="2371" spans="1:20" ht="60" hidden="1" x14ac:dyDescent="0.25">
      <c r="A2371">
        <v>3512</v>
      </c>
      <c r="B2371" s="3" t="s">
        <v>3511</v>
      </c>
      <c r="C2371" s="3" t="s">
        <v>7622</v>
      </c>
      <c r="D2371" s="8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>ROUND(E2371/D2371*100,0)</f>
        <v>100</v>
      </c>
      <c r="P2371">
        <f>IFERROR(ROUND(E2371/L2371,2),0)</f>
        <v>58.82</v>
      </c>
      <c r="Q2371" s="11" t="s">
        <v>8323</v>
      </c>
      <c r="R2371" t="s">
        <v>8326</v>
      </c>
      <c r="S2371" s="14">
        <f>(((J2371/60)/60)/24)+DATE(1970,1,1)</f>
        <v>42057.536944444444</v>
      </c>
      <c r="T2371" s="14">
        <f>(((I2371/60)/60)/24)+DATE(1970,1,1)</f>
        <v>42117.49527777778</v>
      </c>
    </row>
    <row r="2372" spans="1:20" ht="45" hidden="1" x14ac:dyDescent="0.25">
      <c r="A2372">
        <v>3808</v>
      </c>
      <c r="B2372" s="3" t="s">
        <v>3805</v>
      </c>
      <c r="C2372" s="3" t="s">
        <v>7918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>ROUND(E2372/D2372*100,0)</f>
        <v>100</v>
      </c>
      <c r="P2372">
        <f>IFERROR(ROUND(E2372/L2372,2),0)</f>
        <v>41.67</v>
      </c>
      <c r="Q2372" s="11" t="s">
        <v>8323</v>
      </c>
      <c r="R2372" t="s">
        <v>8326</v>
      </c>
      <c r="S2372" s="14">
        <f>(((J2372/60)/60)/24)+DATE(1970,1,1)</f>
        <v>42059.453923611116</v>
      </c>
      <c r="T2372" s="14">
        <f>(((I2372/60)/60)/24)+DATE(1970,1,1)</f>
        <v>42119.412256944444</v>
      </c>
    </row>
    <row r="2373" spans="1:20" ht="45" hidden="1" x14ac:dyDescent="0.25">
      <c r="A2373">
        <v>3913</v>
      </c>
      <c r="B2373" s="3" t="s">
        <v>3910</v>
      </c>
      <c r="C2373" s="3" t="s">
        <v>8021</v>
      </c>
      <c r="D2373" s="8">
        <v>10000</v>
      </c>
      <c r="E2373" s="6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>ROUND(E2373/D2373*100,0)</f>
        <v>10</v>
      </c>
      <c r="P2373">
        <f>IFERROR(ROUND(E2373/L2373,2),0)</f>
        <v>142.86000000000001</v>
      </c>
      <c r="Q2373" s="11" t="s">
        <v>8323</v>
      </c>
      <c r="R2373" t="s">
        <v>8326</v>
      </c>
      <c r="S2373" s="14">
        <f>(((J2373/60)/60)/24)+DATE(1970,1,1)</f>
        <v>42308.211215277777</v>
      </c>
      <c r="T2373" s="14">
        <f>(((I2373/60)/60)/24)+DATE(1970,1,1)</f>
        <v>42338.252881944441</v>
      </c>
    </row>
    <row r="2374" spans="1:20" ht="60" hidden="1" x14ac:dyDescent="0.25">
      <c r="A2374">
        <v>2509</v>
      </c>
      <c r="B2374" s="3" t="s">
        <v>2509</v>
      </c>
      <c r="C2374" s="3" t="s">
        <v>6619</v>
      </c>
      <c r="D2374" s="8">
        <v>95000</v>
      </c>
      <c r="E2374" s="6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>ROUND(E2374/D2374*100,0)</f>
        <v>1</v>
      </c>
      <c r="P2374">
        <f>IFERROR(ROUND(E2374/L2374,2),0)</f>
        <v>35.71</v>
      </c>
      <c r="Q2374" s="11" t="s">
        <v>8319</v>
      </c>
      <c r="R2374" t="s">
        <v>8357</v>
      </c>
      <c r="S2374" s="14">
        <f>(((J2374/60)/60)/24)+DATE(1970,1,1)</f>
        <v>42058.809594907405</v>
      </c>
      <c r="T2374" s="14">
        <f>(((I2374/60)/60)/24)+DATE(1970,1,1)</f>
        <v>42114.767928240741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>IFERROR(ROUND(E2375/L2375,2),0)</f>
        <v>55.39</v>
      </c>
      <c r="Q2375" s="11" t="s">
        <v>8313</v>
      </c>
      <c r="R2375" t="s">
        <v>8314</v>
      </c>
      <c r="S2375" s="14">
        <f>(((J2375/60)/60)/24)+DATE(1970,1,1)</f>
        <v>42011.551180555558</v>
      </c>
      <c r="T2375" s="14">
        <f>(((I2375/60)/60)/24)+DATE(1970,1,1)</f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>IFERROR(ROUND(E2376/L2376,2),0)</f>
        <v>66.33</v>
      </c>
      <c r="Q2376" s="11" t="s">
        <v>8313</v>
      </c>
      <c r="R2376" t="s">
        <v>8314</v>
      </c>
      <c r="S2376" s="14">
        <f>(((J2376/60)/60)/24)+DATE(1970,1,1)</f>
        <v>42045.86336805555</v>
      </c>
      <c r="T2376" s="14">
        <f>(((I2376/60)/60)/24)+DATE(1970,1,1)</f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>IFERROR(ROUND(E2377/L2377,2),0)</f>
        <v>66.069999999999993</v>
      </c>
      <c r="Q2377" s="11" t="s">
        <v>8308</v>
      </c>
      <c r="R2377" t="s">
        <v>8310</v>
      </c>
      <c r="S2377" s="14">
        <f>(((J2377/60)/60)/24)+DATE(1970,1,1)</f>
        <v>42188.803622685184</v>
      </c>
      <c r="T2377" s="14">
        <f>(((I2377/60)/60)/24)+DATE(1970,1,1)</f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>IFERROR(ROUND(E2378/L2378,2),0)</f>
        <v>39.44</v>
      </c>
      <c r="Q2378" s="11" t="s">
        <v>8308</v>
      </c>
      <c r="R2378" t="s">
        <v>8315</v>
      </c>
      <c r="S2378" s="14">
        <f>(((J2378/60)/60)/24)+DATE(1970,1,1)</f>
        <v>42612.656493055561</v>
      </c>
      <c r="T2378" s="14">
        <f>(((I2378/60)/60)/24)+DATE(1970,1,1)</f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>IFERROR(ROUND(E2379/L2379,2),0)</f>
        <v>75.38</v>
      </c>
      <c r="Q2379" s="11" t="s">
        <v>8327</v>
      </c>
      <c r="R2379" t="s">
        <v>8331</v>
      </c>
      <c r="S2379" s="14">
        <f>(((J2379/60)/60)/24)+DATE(1970,1,1)</f>
        <v>41382.096180555556</v>
      </c>
      <c r="T2379" s="14">
        <f>(((I2379/60)/60)/24)+DATE(1970,1,1)</f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>IFERROR(ROUND(E2380/L2380,2),0)</f>
        <v>57.65</v>
      </c>
      <c r="Q2380" s="11" t="s">
        <v>8323</v>
      </c>
      <c r="R2380" t="s">
        <v>8335</v>
      </c>
      <c r="S2380" s="14">
        <f>(((J2380/60)/60)/24)+DATE(1970,1,1)</f>
        <v>41815.815046296295</v>
      </c>
      <c r="T2380" s="14">
        <f>(((I2380/60)/60)/24)+DATE(1970,1,1)</f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>IFERROR(ROUND(E2381/L2381,2),0)</f>
        <v>61.19</v>
      </c>
      <c r="Q2381" s="11" t="s">
        <v>8319</v>
      </c>
      <c r="R2381" t="s">
        <v>8345</v>
      </c>
      <c r="S2381" s="14">
        <f>(((J2381/60)/60)/24)+DATE(1970,1,1)</f>
        <v>41863.734895833331</v>
      </c>
      <c r="T2381" s="14">
        <f>(((I2381/60)/60)/24)+DATE(1970,1,1)</f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>IFERROR(ROUND(E2382/L2382,2),0)</f>
        <v>195.4</v>
      </c>
      <c r="Q2382" s="11" t="s">
        <v>8308</v>
      </c>
      <c r="R2382" t="s">
        <v>8310</v>
      </c>
      <c r="S2382" s="14">
        <f>(((J2382/60)/60)/24)+DATE(1970,1,1)</f>
        <v>42726.491643518515</v>
      </c>
      <c r="T2382" s="14">
        <f>(((I2382/60)/60)/24)+DATE(1970,1,1)</f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>IFERROR(ROUND(E2383/L2383,2),0)</f>
        <v>60.69</v>
      </c>
      <c r="Q2383" s="11" t="s">
        <v>8323</v>
      </c>
      <c r="R2383" t="s">
        <v>8326</v>
      </c>
      <c r="S2383" s="14">
        <f>(((J2383/60)/60)/24)+DATE(1970,1,1)</f>
        <v>41922.640590277777</v>
      </c>
      <c r="T2383" s="14">
        <f>(((I2383/60)/60)/24)+DATE(1970,1,1)</f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>IFERROR(ROUND(E2384/L2384,2),0)</f>
        <v>21.56</v>
      </c>
      <c r="Q2384" s="11" t="s">
        <v>8308</v>
      </c>
      <c r="R2384" t="s">
        <v>8315</v>
      </c>
      <c r="S2384" s="14">
        <f>(((J2384/60)/60)/24)+DATE(1970,1,1)</f>
        <v>42304.829409722224</v>
      </c>
      <c r="T2384" s="14">
        <f>(((I2384/60)/60)/24)+DATE(1970,1,1)</f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>IFERROR(ROUND(E2385/L2385,2),0)</f>
        <v>28.41</v>
      </c>
      <c r="Q2385" s="11" t="s">
        <v>8323</v>
      </c>
      <c r="R2385" t="s">
        <v>8326</v>
      </c>
      <c r="S2385" s="14">
        <f>(((J2385/60)/60)/24)+DATE(1970,1,1)</f>
        <v>42405.090300925927</v>
      </c>
      <c r="T2385" s="14">
        <f>(((I2385/60)/60)/24)+DATE(1970,1,1)</f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>IFERROR(ROUND(E2386/L2386,2),0)</f>
        <v>119.13</v>
      </c>
      <c r="Q2386" s="11" t="s">
        <v>8323</v>
      </c>
      <c r="R2386" t="s">
        <v>8326</v>
      </c>
      <c r="S2386" s="14">
        <f>(((J2386/60)/60)/24)+DATE(1970,1,1)</f>
        <v>42002.817488425921</v>
      </c>
      <c r="T2386" s="14">
        <f>(((I2386/60)/60)/24)+DATE(1970,1,1)</f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>IFERROR(ROUND(E2387/L2387,2),0)</f>
        <v>50</v>
      </c>
      <c r="Q2387" s="11" t="s">
        <v>8323</v>
      </c>
      <c r="R2387" t="s">
        <v>8326</v>
      </c>
      <c r="S2387" s="14">
        <f>(((J2387/60)/60)/24)+DATE(1970,1,1)</f>
        <v>41852.527222222219</v>
      </c>
      <c r="T2387" s="14">
        <f>(((I2387/60)/60)/24)+DATE(1970,1,1)</f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>IFERROR(ROUND(E2388/L2388,2),0)</f>
        <v>77.5</v>
      </c>
      <c r="Q2388" s="11" t="s">
        <v>8319</v>
      </c>
      <c r="R2388" t="s">
        <v>8357</v>
      </c>
      <c r="S2388" s="14">
        <f>(((J2388/60)/60)/24)+DATE(1970,1,1)</f>
        <v>42027.839733796296</v>
      </c>
      <c r="T2388" s="14">
        <f>(((I2388/60)/60)/24)+DATE(1970,1,1)</f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>IFERROR(ROUND(E2389/L2389,2),0)</f>
        <v>44.1</v>
      </c>
      <c r="Q2389" s="11" t="s">
        <v>8308</v>
      </c>
      <c r="R2389" t="s">
        <v>8315</v>
      </c>
      <c r="S2389" s="14">
        <f>(((J2389/60)/60)/24)+DATE(1970,1,1)</f>
        <v>41953.966053240743</v>
      </c>
      <c r="T2389" s="14">
        <f>(((I2389/60)/60)/24)+DATE(1970,1,1)</f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>IFERROR(ROUND(E2390/L2390,2),0)</f>
        <v>66.14</v>
      </c>
      <c r="Q2390" s="11" t="s">
        <v>8323</v>
      </c>
      <c r="R2390" t="s">
        <v>8335</v>
      </c>
      <c r="S2390" s="14">
        <f>(((J2390/60)/60)/24)+DATE(1970,1,1)</f>
        <v>41975.700636574074</v>
      </c>
      <c r="T2390" s="14">
        <f>(((I2390/60)/60)/24)+DATE(1970,1,1)</f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>IFERROR(ROUND(E2391/L2391,2),0)</f>
        <v>44</v>
      </c>
      <c r="Q2391" s="11" t="s">
        <v>8323</v>
      </c>
      <c r="R2391" t="s">
        <v>8326</v>
      </c>
      <c r="S2391" s="14">
        <f>(((J2391/60)/60)/24)+DATE(1970,1,1)</f>
        <v>41795.528101851851</v>
      </c>
      <c r="T2391" s="14">
        <f>(((I2391/60)/60)/24)+DATE(1970,1,1)</f>
        <v>41825.528101851851</v>
      </c>
    </row>
    <row r="2392" spans="1:20" ht="30" hidden="1" x14ac:dyDescent="0.25">
      <c r="A2392">
        <v>3395</v>
      </c>
      <c r="B2392" s="3" t="s">
        <v>3394</v>
      </c>
      <c r="C2392" s="3" t="s">
        <v>7505</v>
      </c>
      <c r="D2392" s="8">
        <v>500</v>
      </c>
      <c r="E2392" s="6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>ROUND(E2392/D2392*100,0)</f>
        <v>184</v>
      </c>
      <c r="P2392">
        <f>IFERROR(ROUND(E2392/L2392,2),0)</f>
        <v>24.21</v>
      </c>
      <c r="Q2392" s="11" t="s">
        <v>8323</v>
      </c>
      <c r="R2392" t="s">
        <v>8326</v>
      </c>
      <c r="S2392" s="14">
        <f>(((J2392/60)/60)/24)+DATE(1970,1,1)</f>
        <v>42140.712314814817</v>
      </c>
      <c r="T2392" s="14">
        <f>(((I2392/60)/60)/24)+DATE(1970,1,1)</f>
        <v>42154.756944444445</v>
      </c>
    </row>
    <row r="2393" spans="1:20" ht="30" hidden="1" x14ac:dyDescent="0.25">
      <c r="A2393">
        <v>2293</v>
      </c>
      <c r="B2393" s="3" t="s">
        <v>2294</v>
      </c>
      <c r="C2393" s="3" t="s">
        <v>6403</v>
      </c>
      <c r="D2393" s="8">
        <v>850</v>
      </c>
      <c r="E2393" s="6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>ROUND(E2393/D2393*100,0)</f>
        <v>108</v>
      </c>
      <c r="P2393">
        <f>IFERROR(ROUND(E2393/L2393,2),0)</f>
        <v>34.07</v>
      </c>
      <c r="Q2393" s="11" t="s">
        <v>8327</v>
      </c>
      <c r="R2393" t="s">
        <v>8331</v>
      </c>
      <c r="S2393" s="14">
        <f>(((J2393/60)/60)/24)+DATE(1970,1,1)</f>
        <v>41151.708321759259</v>
      </c>
      <c r="T2393" s="14">
        <f>(((I2393/60)/60)/24)+DATE(1970,1,1)</f>
        <v>41177.165972222225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>IFERROR(ROUND(E2394/L2394,2),0)</f>
        <v>53.88</v>
      </c>
      <c r="Q2394" s="11" t="s">
        <v>8327</v>
      </c>
      <c r="R2394" t="s">
        <v>8331</v>
      </c>
      <c r="S2394" s="14">
        <f>(((J2394/60)/60)/24)+DATE(1970,1,1)</f>
        <v>42752.144976851851</v>
      </c>
      <c r="T2394" s="14">
        <f>(((I2394/60)/60)/24)+DATE(1970,1,1)</f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>IFERROR(ROUND(E2395/L2395,2),0)</f>
        <v>27.61</v>
      </c>
      <c r="Q2395" s="11" t="s">
        <v>8327</v>
      </c>
      <c r="R2395" t="s">
        <v>8331</v>
      </c>
      <c r="S2395" s="14">
        <f>(((J2395/60)/60)/24)+DATE(1970,1,1)</f>
        <v>41282.017962962964</v>
      </c>
      <c r="T2395" s="14">
        <f>(((I2395/60)/60)/24)+DATE(1970,1,1)</f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>IFERROR(ROUND(E2396/L2396,2),0)</f>
        <v>60.73</v>
      </c>
      <c r="Q2396" s="11" t="s">
        <v>8319</v>
      </c>
      <c r="R2396" t="s">
        <v>8345</v>
      </c>
      <c r="S2396" s="14">
        <f>(((J2396/60)/60)/24)+DATE(1970,1,1)</f>
        <v>42109.709629629629</v>
      </c>
      <c r="T2396" s="14">
        <f>(((I2396/60)/60)/24)+DATE(1970,1,1)</f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>IFERROR(ROUND(E2397/L2397,2),0)</f>
        <v>53.53</v>
      </c>
      <c r="Q2397" s="11" t="s">
        <v>8323</v>
      </c>
      <c r="R2397" t="s">
        <v>8324</v>
      </c>
      <c r="S2397" s="14">
        <f>(((J2397/60)/60)/24)+DATE(1970,1,1)</f>
        <v>41760.909039351849</v>
      </c>
      <c r="T2397" s="14">
        <f>(((I2397/60)/60)/24)+DATE(1970,1,1)</f>
        <v>41791.165972222225</v>
      </c>
    </row>
    <row r="2398" spans="1:20" ht="60" hidden="1" x14ac:dyDescent="0.25">
      <c r="A2398">
        <v>3914</v>
      </c>
      <c r="B2398" s="3" t="s">
        <v>3911</v>
      </c>
      <c r="C2398" s="3" t="s">
        <v>8022</v>
      </c>
      <c r="D2398" s="8">
        <v>2500</v>
      </c>
      <c r="E2398" s="6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>ROUND(E2398/D2398*100,0)</f>
        <v>36</v>
      </c>
      <c r="P2398">
        <f>IFERROR(ROUND(E2398/L2398,2),0)</f>
        <v>33.67</v>
      </c>
      <c r="Q2398" s="11" t="s">
        <v>8323</v>
      </c>
      <c r="R2398" t="s">
        <v>8326</v>
      </c>
      <c r="S2398" s="14">
        <f>(((J2398/60)/60)/24)+DATE(1970,1,1)</f>
        <v>42114.818935185183</v>
      </c>
      <c r="T2398" s="14">
        <f>(((I2398/60)/60)/24)+DATE(1970,1,1)</f>
        <v>42134.957638888889</v>
      </c>
    </row>
    <row r="2399" spans="1:20" ht="60" hidden="1" x14ac:dyDescent="0.25">
      <c r="A2399">
        <v>977</v>
      </c>
      <c r="B2399" s="3" t="s">
        <v>978</v>
      </c>
      <c r="C2399" s="3" t="s">
        <v>5087</v>
      </c>
      <c r="D2399" s="8">
        <v>2700</v>
      </c>
      <c r="E2399" s="6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>ROUND(E2399/D2399*100,0)</f>
        <v>34</v>
      </c>
      <c r="P2399">
        <f>IFERROR(ROUND(E2399/L2399,2),0)</f>
        <v>75.75</v>
      </c>
      <c r="Q2399" s="11" t="s">
        <v>8308</v>
      </c>
      <c r="R2399" t="s">
        <v>8310</v>
      </c>
      <c r="S2399" s="14">
        <f>(((J2399/60)/60)/24)+DATE(1970,1,1)</f>
        <v>42391.942094907412</v>
      </c>
      <c r="T2399" s="14">
        <f>(((I2399/60)/60)/24)+DATE(1970,1,1)</f>
        <v>42421.942094907412</v>
      </c>
    </row>
    <row r="2400" spans="1:20" ht="60" hidden="1" x14ac:dyDescent="0.25">
      <c r="A2400">
        <v>3510</v>
      </c>
      <c r="B2400" s="3" t="s">
        <v>3509</v>
      </c>
      <c r="C2400" s="3" t="s">
        <v>7620</v>
      </c>
      <c r="D2400" s="8">
        <v>900</v>
      </c>
      <c r="E2400" s="6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>ROUND(E2400/D2400*100,0)</f>
        <v>101</v>
      </c>
      <c r="P2400">
        <f>IFERROR(ROUND(E2400/L2400,2),0)</f>
        <v>60.33</v>
      </c>
      <c r="Q2400" s="11" t="s">
        <v>8323</v>
      </c>
      <c r="R2400" t="s">
        <v>8326</v>
      </c>
      <c r="S2400" s="14">
        <f>(((J2400/60)/60)/24)+DATE(1970,1,1)</f>
        <v>41802.62090277778</v>
      </c>
      <c r="T2400" s="14">
        <f>(((I2400/60)/60)/24)+DATE(1970,1,1)</f>
        <v>41822.62090277778</v>
      </c>
    </row>
    <row r="2401" spans="1:20" ht="60" hidden="1" x14ac:dyDescent="0.25">
      <c r="A2401">
        <v>1786</v>
      </c>
      <c r="B2401" s="3" t="s">
        <v>1787</v>
      </c>
      <c r="C2401" s="3" t="s">
        <v>5896</v>
      </c>
      <c r="D2401" s="8">
        <v>1900</v>
      </c>
      <c r="E2401" s="6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>ROUND(E2401/D2401*100,0)</f>
        <v>48</v>
      </c>
      <c r="P2401">
        <f>IFERROR(ROUND(E2401/L2401,2),0)</f>
        <v>31.21</v>
      </c>
      <c r="Q2401" s="11" t="s">
        <v>8313</v>
      </c>
      <c r="R2401" t="s">
        <v>8314</v>
      </c>
      <c r="S2401" s="14">
        <f>(((J2401/60)/60)/24)+DATE(1970,1,1)</f>
        <v>41958.550659722227</v>
      </c>
      <c r="T2401" s="14">
        <f>(((I2401/60)/60)/24)+DATE(1970,1,1)</f>
        <v>41988.550659722227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>IFERROR(ROUND(E2402/L2402,2),0)</f>
        <v>31.17</v>
      </c>
      <c r="Q2402" s="11" t="s">
        <v>8308</v>
      </c>
      <c r="R2402" t="s">
        <v>8310</v>
      </c>
      <c r="S2402" s="14">
        <f>(((J2402/60)/60)/24)+DATE(1970,1,1)</f>
        <v>42077.666377314818</v>
      </c>
      <c r="T2402" s="14">
        <f>(((I2402/60)/60)/24)+DATE(1970,1,1)</f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>IFERROR(ROUND(E2403/L2403,2),0)</f>
        <v>31.14</v>
      </c>
      <c r="Q2403" s="11" t="s">
        <v>8327</v>
      </c>
      <c r="R2403" t="s">
        <v>8331</v>
      </c>
      <c r="S2403" s="14">
        <f>(((J2403/60)/60)/24)+DATE(1970,1,1)</f>
        <v>41303.593923611108</v>
      </c>
      <c r="T2403" s="14">
        <f>(((I2403/60)/60)/24)+DATE(1970,1,1)</f>
        <v>41333.593923611108</v>
      </c>
    </row>
    <row r="2404" spans="1:20" ht="45" hidden="1" x14ac:dyDescent="0.25">
      <c r="A2404">
        <v>3836</v>
      </c>
      <c r="B2404" s="3" t="s">
        <v>3833</v>
      </c>
      <c r="C2404" s="3" t="s">
        <v>7945</v>
      </c>
      <c r="D2404" s="8">
        <v>800</v>
      </c>
      <c r="E2404" s="6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>ROUND(E2404/D2404*100,0)</f>
        <v>113</v>
      </c>
      <c r="P2404">
        <f>IFERROR(ROUND(E2404/L2404,2),0)</f>
        <v>64.290000000000006</v>
      </c>
      <c r="Q2404" s="11" t="s">
        <v>8323</v>
      </c>
      <c r="R2404" t="s">
        <v>8326</v>
      </c>
      <c r="S2404" s="14">
        <f>(((J2404/60)/60)/24)+DATE(1970,1,1)</f>
        <v>42553.926527777774</v>
      </c>
      <c r="T2404" s="14">
        <f>(((I2404/60)/60)/24)+DATE(1970,1,1)</f>
        <v>42585.172916666663</v>
      </c>
    </row>
    <row r="2405" spans="1:20" ht="60" hidden="1" x14ac:dyDescent="0.25">
      <c r="A2405">
        <v>73</v>
      </c>
      <c r="B2405" s="3" t="s">
        <v>75</v>
      </c>
      <c r="C2405" s="3" t="s">
        <v>4184</v>
      </c>
      <c r="D2405" s="8">
        <v>900</v>
      </c>
      <c r="E2405" s="6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>ROUND(E2405/D2405*100,0)</f>
        <v>100</v>
      </c>
      <c r="P2405">
        <f>IFERROR(ROUND(E2405/L2405,2),0)</f>
        <v>50</v>
      </c>
      <c r="Q2405" s="11" t="s">
        <v>8321</v>
      </c>
      <c r="R2405" t="s">
        <v>8343</v>
      </c>
      <c r="S2405" s="14">
        <f>(((J2405/60)/60)/24)+DATE(1970,1,1)</f>
        <v>40587.75675925926</v>
      </c>
      <c r="T2405" s="14">
        <f>(((I2405/60)/60)/24)+DATE(1970,1,1)</f>
        <v>40666.165972222225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>IFERROR(ROUND(E2406/L2406,2),0)</f>
        <v>35.92</v>
      </c>
      <c r="Q2406" s="11" t="s">
        <v>8316</v>
      </c>
      <c r="R2406" t="s">
        <v>8317</v>
      </c>
      <c r="S2406" s="14">
        <f>(((J2406/60)/60)/24)+DATE(1970,1,1)</f>
        <v>42768.833645833336</v>
      </c>
      <c r="T2406" s="14">
        <f>(((I2406/60)/60)/24)+DATE(1970,1,1)</f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>IFERROR(ROUND(E2407/L2407,2),0)</f>
        <v>47.11</v>
      </c>
      <c r="Q2407" s="11" t="s">
        <v>8311</v>
      </c>
      <c r="R2407" t="s">
        <v>8352</v>
      </c>
      <c r="S2407" s="14">
        <f>(((J2407/60)/60)/24)+DATE(1970,1,1)</f>
        <v>41520.561041666668</v>
      </c>
      <c r="T2407" s="14">
        <f>(((I2407/60)/60)/24)+DATE(1970,1,1)</f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>IFERROR(ROUND(E2408/L2408,2),0)</f>
        <v>35.799999999999997</v>
      </c>
      <c r="Q2408" s="11" t="s">
        <v>8313</v>
      </c>
      <c r="R2408" t="s">
        <v>8314</v>
      </c>
      <c r="S2408" s="14">
        <f>(((J2408/60)/60)/24)+DATE(1970,1,1)</f>
        <v>41905.979629629634</v>
      </c>
      <c r="T2408" s="14">
        <f>(((I2408/60)/60)/24)+DATE(1970,1,1)</f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>IFERROR(ROUND(E2409/L2409,2),0)</f>
        <v>34.270000000000003</v>
      </c>
      <c r="Q2409" s="11" t="s">
        <v>8308</v>
      </c>
      <c r="R2409" t="s">
        <v>8310</v>
      </c>
      <c r="S2409" s="14">
        <f>(((J2409/60)/60)/24)+DATE(1970,1,1)</f>
        <v>41975.930601851855</v>
      </c>
      <c r="T2409" s="14">
        <f>(((I2409/60)/60)/24)+DATE(1970,1,1)</f>
        <v>42005.290972222225</v>
      </c>
    </row>
    <row r="2410" spans="1:20" ht="60" hidden="1" x14ac:dyDescent="0.25">
      <c r="A2410">
        <v>3367</v>
      </c>
      <c r="B2410" s="3" t="s">
        <v>3366</v>
      </c>
      <c r="C2410" s="3" t="s">
        <v>7477</v>
      </c>
      <c r="D2410" s="8">
        <v>750</v>
      </c>
      <c r="E2410" s="6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>ROUND(E2410/D2410*100,0)</f>
        <v>119</v>
      </c>
      <c r="P2410">
        <f>IFERROR(ROUND(E2410/L2410,2),0)</f>
        <v>29.67</v>
      </c>
      <c r="Q2410" s="11" t="s">
        <v>8323</v>
      </c>
      <c r="R2410" t="s">
        <v>8326</v>
      </c>
      <c r="S2410" s="14">
        <f>(((J2410/60)/60)/24)+DATE(1970,1,1)</f>
        <v>42192.933958333335</v>
      </c>
      <c r="T2410" s="14">
        <f>(((I2410/60)/60)/24)+DATE(1970,1,1)</f>
        <v>42217.933958333335</v>
      </c>
    </row>
    <row r="2411" spans="1:20" ht="60" hidden="1" x14ac:dyDescent="0.25">
      <c r="A2411">
        <v>2559</v>
      </c>
      <c r="B2411" s="3" t="s">
        <v>2559</v>
      </c>
      <c r="C2411" s="3" t="s">
        <v>6669</v>
      </c>
      <c r="D2411" s="8">
        <v>800</v>
      </c>
      <c r="E2411" s="6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>ROUND(E2411/D2411*100,0)</f>
        <v>111</v>
      </c>
      <c r="P2411">
        <f>IFERROR(ROUND(E2411/L2411,2),0)</f>
        <v>35.6</v>
      </c>
      <c r="Q2411" s="11" t="s">
        <v>8327</v>
      </c>
      <c r="R2411" t="s">
        <v>8341</v>
      </c>
      <c r="S2411" s="14">
        <f>(((J2411/60)/60)/24)+DATE(1970,1,1)</f>
        <v>40829.873657407406</v>
      </c>
      <c r="T2411" s="14">
        <f>(((I2411/60)/60)/24)+DATE(1970,1,1)</f>
        <v>40862.817361111112</v>
      </c>
    </row>
    <row r="2412" spans="1:20" ht="60" hidden="1" x14ac:dyDescent="0.25">
      <c r="A2412">
        <v>1463</v>
      </c>
      <c r="B2412" s="3" t="s">
        <v>1464</v>
      </c>
      <c r="C2412" s="3" t="s">
        <v>5573</v>
      </c>
      <c r="D2412" s="8">
        <v>600</v>
      </c>
      <c r="E2412" s="6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>ROUND(E2412/D2412*100,0)</f>
        <v>148</v>
      </c>
      <c r="P2412">
        <f>IFERROR(ROUND(E2412/L2412,2),0)</f>
        <v>35.44</v>
      </c>
      <c r="Q2412" s="11" t="s">
        <v>8311</v>
      </c>
      <c r="R2412" t="s">
        <v>8312</v>
      </c>
      <c r="S2412" s="14">
        <f>(((J2412/60)/60)/24)+DATE(1970,1,1)</f>
        <v>41326.911319444444</v>
      </c>
      <c r="T2412" s="14">
        <f>(((I2412/60)/60)/24)+DATE(1970,1,1)</f>
        <v>41371.869652777779</v>
      </c>
    </row>
    <row r="2413" spans="1:20" ht="45" hidden="1" x14ac:dyDescent="0.25">
      <c r="A2413">
        <v>1174</v>
      </c>
      <c r="B2413" s="3" t="s">
        <v>1175</v>
      </c>
      <c r="C2413" s="3" t="s">
        <v>5284</v>
      </c>
      <c r="D2413" s="8">
        <v>15000</v>
      </c>
      <c r="E2413" s="6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>ROUND(E2413/D2413*100,0)</f>
        <v>6</v>
      </c>
      <c r="P2413">
        <f>IFERROR(ROUND(E2413/L2413,2),0)</f>
        <v>46.63</v>
      </c>
      <c r="Q2413" s="11" t="s">
        <v>8319</v>
      </c>
      <c r="R2413" t="s">
        <v>8345</v>
      </c>
      <c r="S2413" s="14">
        <f>(((J2413/60)/60)/24)+DATE(1970,1,1)</f>
        <v>42468.84174768519</v>
      </c>
      <c r="T2413" s="14">
        <f>(((I2413/60)/60)/24)+DATE(1970,1,1)</f>
        <v>42498.84174768519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>IFERROR(ROUND(E2414/L2414,2),0)</f>
        <v>35.4</v>
      </c>
      <c r="Q2414" s="11" t="s">
        <v>8313</v>
      </c>
      <c r="R2414" t="s">
        <v>8314</v>
      </c>
      <c r="S2414" s="14">
        <f>(((J2414/60)/60)/24)+DATE(1970,1,1)</f>
        <v>42410.982002314813</v>
      </c>
      <c r="T2414" s="14">
        <f>(((I2414/60)/60)/24)+DATE(1970,1,1)</f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>IFERROR(ROUND(E2415/L2415,2),0)</f>
        <v>80.45</v>
      </c>
      <c r="Q2415" s="11" t="s">
        <v>8308</v>
      </c>
      <c r="R2415" t="s">
        <v>8315</v>
      </c>
      <c r="S2415" s="14">
        <f>(((J2415/60)/60)/24)+DATE(1970,1,1)</f>
        <v>41953.158854166672</v>
      </c>
      <c r="T2415" s="14">
        <f>(((I2415/60)/60)/24)+DATE(1970,1,1)</f>
        <v>41983.158854166672</v>
      </c>
    </row>
    <row r="2416" spans="1:20" ht="60" hidden="1" x14ac:dyDescent="0.25">
      <c r="A2416">
        <v>4055</v>
      </c>
      <c r="B2416" s="3" t="s">
        <v>4051</v>
      </c>
      <c r="C2416" s="3" t="s">
        <v>8159</v>
      </c>
      <c r="D2416" s="8">
        <v>5000</v>
      </c>
      <c r="E2416" s="6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>ROUND(E2416/D2416*100,0)</f>
        <v>18</v>
      </c>
      <c r="P2416">
        <f>IFERROR(ROUND(E2416/L2416,2),0)</f>
        <v>41.95</v>
      </c>
      <c r="Q2416" s="11" t="s">
        <v>8323</v>
      </c>
      <c r="R2416" t="s">
        <v>8326</v>
      </c>
      <c r="S2416" s="14">
        <f>(((J2416/60)/60)/24)+DATE(1970,1,1)</f>
        <v>41779.648506944446</v>
      </c>
      <c r="T2416" s="14">
        <f>(((I2416/60)/60)/24)+DATE(1970,1,1)</f>
        <v>41809.648506944446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8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>ROUND(E2417/D2417*100,0)</f>
        <v>11</v>
      </c>
      <c r="P2417">
        <f>IFERROR(ROUND(E2417/L2417,2),0)</f>
        <v>51.82</v>
      </c>
      <c r="Q2417" s="11" t="s">
        <v>8308</v>
      </c>
      <c r="R2417" t="s">
        <v>8310</v>
      </c>
      <c r="S2417" s="14">
        <f>(((J2417/60)/60)/24)+DATE(1970,1,1)</f>
        <v>42082.802812499998</v>
      </c>
      <c r="T2417" s="14">
        <f>(((I2417/60)/60)/24)+DATE(1970,1,1)</f>
        <v>42104.207638888889</v>
      </c>
    </row>
    <row r="2418" spans="1:20" ht="60" hidden="1" x14ac:dyDescent="0.25">
      <c r="A2418">
        <v>3800</v>
      </c>
      <c r="B2418" s="3" t="s">
        <v>3797</v>
      </c>
      <c r="C2418" s="3" t="s">
        <v>7910</v>
      </c>
      <c r="D2418" s="8">
        <v>22000</v>
      </c>
      <c r="E2418" s="6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>ROUND(E2418/D2418*100,0)</f>
        <v>4</v>
      </c>
      <c r="P2418">
        <f>IFERROR(ROUND(E2418/L2418,2),0)</f>
        <v>55.06</v>
      </c>
      <c r="Q2418" s="11" t="s">
        <v>8323</v>
      </c>
      <c r="R2418" t="s">
        <v>8335</v>
      </c>
      <c r="S2418" s="14">
        <f>(((J2418/60)/60)/24)+DATE(1970,1,1)</f>
        <v>41982.737071759257</v>
      </c>
      <c r="T2418" s="14">
        <f>(((I2418/60)/60)/24)+DATE(1970,1,1)</f>
        <v>42015.207638888889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>IFERROR(ROUND(E2419/L2419,2),0)</f>
        <v>17.25</v>
      </c>
      <c r="Q2419" s="11" t="s">
        <v>8323</v>
      </c>
      <c r="R2419" t="s">
        <v>8326</v>
      </c>
      <c r="S2419" s="14">
        <f>(((J2419/60)/60)/24)+DATE(1970,1,1)</f>
        <v>42779.610289351855</v>
      </c>
      <c r="T2419" s="14">
        <f>(((I2419/60)/60)/24)+DATE(1970,1,1)</f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>IFERROR(ROUND(E2420/L2420,2),0)</f>
        <v>30.31</v>
      </c>
      <c r="Q2420" s="11" t="s">
        <v>8308</v>
      </c>
      <c r="R2420" t="s">
        <v>8310</v>
      </c>
      <c r="S2420" s="14">
        <f>(((J2420/60)/60)/24)+DATE(1970,1,1)</f>
        <v>42208.628692129627</v>
      </c>
      <c r="T2420" s="14">
        <f>(((I2420/60)/60)/24)+DATE(1970,1,1)</f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>IFERROR(ROUND(E2421/L2421,2),0)</f>
        <v>97.33</v>
      </c>
      <c r="Q2421" s="11" t="s">
        <v>8308</v>
      </c>
      <c r="R2421" t="s">
        <v>8310</v>
      </c>
      <c r="S2421" s="14">
        <f>(((J2421/60)/60)/24)+DATE(1970,1,1)</f>
        <v>41816.812094907407</v>
      </c>
      <c r="T2421" s="14">
        <f>(((I2421/60)/60)/24)+DATE(1970,1,1)</f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>IFERROR(ROUND(E2422/L2422,2),0)</f>
        <v>62.5</v>
      </c>
      <c r="Q2422" s="11" t="s">
        <v>8327</v>
      </c>
      <c r="R2422" t="s">
        <v>8331</v>
      </c>
      <c r="S2422" s="14">
        <f>(((J2422/60)/60)/24)+DATE(1970,1,1)</f>
        <v>42184.646863425922</v>
      </c>
      <c r="T2422" s="14">
        <f>(((I2422/60)/60)/24)+DATE(1970,1,1)</f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>IFERROR(ROUND(E2423/L2423,2),0)</f>
        <v>46.05</v>
      </c>
      <c r="Q2423" s="11" t="s">
        <v>8323</v>
      </c>
      <c r="R2423" t="s">
        <v>8326</v>
      </c>
      <c r="S2423" s="14">
        <f>(((J2423/60)/60)/24)+DATE(1970,1,1)</f>
        <v>42523.248715277776</v>
      </c>
      <c r="T2423" s="14">
        <f>(((I2423/60)/60)/24)+DATE(1970,1,1)</f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>IFERROR(ROUND(E2424/L2424,2),0)</f>
        <v>25.65</v>
      </c>
      <c r="Q2424" s="11" t="s">
        <v>8323</v>
      </c>
      <c r="R2424" t="s">
        <v>8326</v>
      </c>
      <c r="S2424" s="14">
        <f>(((J2424/60)/60)/24)+DATE(1970,1,1)</f>
        <v>41780.785729166666</v>
      </c>
      <c r="T2424" s="14">
        <f>(((I2424/60)/60)/24)+DATE(1970,1,1)</f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>IFERROR(ROUND(E2425/L2425,2),0)</f>
        <v>43.35</v>
      </c>
      <c r="Q2425" s="11" t="s">
        <v>8323</v>
      </c>
      <c r="R2425" t="s">
        <v>8326</v>
      </c>
      <c r="S2425" s="14">
        <f>(((J2425/60)/60)/24)+DATE(1970,1,1)</f>
        <v>42521.291504629626</v>
      </c>
      <c r="T2425" s="14">
        <f>(((I2425/60)/60)/24)+DATE(1970,1,1)</f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>IFERROR(ROUND(E2426/L2426,2),0)</f>
        <v>37.61</v>
      </c>
      <c r="Q2426" s="11" t="s">
        <v>8313</v>
      </c>
      <c r="R2426" t="s">
        <v>8314</v>
      </c>
      <c r="S2426" s="14">
        <f>(((J2426/60)/60)/24)+DATE(1970,1,1)</f>
        <v>42524.318703703699</v>
      </c>
      <c r="T2426" s="14">
        <f>(((I2426/60)/60)/24)+DATE(1970,1,1)</f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>IFERROR(ROUND(E2427/L2427,2),0)</f>
        <v>61.5</v>
      </c>
      <c r="Q2427" s="11" t="s">
        <v>8321</v>
      </c>
      <c r="R2427" t="s">
        <v>8339</v>
      </c>
      <c r="S2427" s="14">
        <f>(((J2427/60)/60)/24)+DATE(1970,1,1)</f>
        <v>41869.698136574072</v>
      </c>
      <c r="T2427" s="14">
        <f>(((I2427/60)/60)/24)+DATE(1970,1,1)</f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>IFERROR(ROUND(E2428/L2428,2),0)</f>
        <v>50.65</v>
      </c>
      <c r="Q2428" s="11" t="s">
        <v>8308</v>
      </c>
      <c r="R2428" t="s">
        <v>8310</v>
      </c>
      <c r="S2428" s="14">
        <f>(((J2428/60)/60)/24)+DATE(1970,1,1)</f>
        <v>42060.913877314815</v>
      </c>
      <c r="T2428" s="14">
        <f>(((I2428/60)/60)/24)+DATE(1970,1,1)</f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>IFERROR(ROUND(E2429/L2429,2),0)</f>
        <v>26.06</v>
      </c>
      <c r="Q2429" s="11" t="s">
        <v>8327</v>
      </c>
      <c r="R2429" t="s">
        <v>8329</v>
      </c>
      <c r="S2429" s="14">
        <f>(((J2429/60)/60)/24)+DATE(1970,1,1)</f>
        <v>40958.717268518521</v>
      </c>
      <c r="T2429" s="14">
        <f>(((I2429/60)/60)/24)+DATE(1970,1,1)</f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>IFERROR(ROUND(E2430/L2430,2),0)</f>
        <v>45.16</v>
      </c>
      <c r="Q2430" s="11" t="s">
        <v>8313</v>
      </c>
      <c r="R2430" t="s">
        <v>8314</v>
      </c>
      <c r="S2430" s="14">
        <f>(((J2430/60)/60)/24)+DATE(1970,1,1)</f>
        <v>41766.718009259261</v>
      </c>
      <c r="T2430" s="14">
        <f>(((I2430/60)/60)/24)+DATE(1970,1,1)</f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>IFERROR(ROUND(E2431/L2431,2),0)</f>
        <v>122.14</v>
      </c>
      <c r="Q2431" s="11" t="s">
        <v>8327</v>
      </c>
      <c r="R2431" t="s">
        <v>8330</v>
      </c>
      <c r="S2431" s="14">
        <f>(((J2431/60)/60)/24)+DATE(1970,1,1)</f>
        <v>42268.625856481478</v>
      </c>
      <c r="T2431" s="14">
        <f>(((I2431/60)/60)/24)+DATE(1970,1,1)</f>
        <v>42298.625856481478</v>
      </c>
    </row>
    <row r="2432" spans="1:20" ht="45" hidden="1" x14ac:dyDescent="0.25">
      <c r="A2432">
        <v>3851</v>
      </c>
      <c r="B2432" s="3" t="s">
        <v>3848</v>
      </c>
      <c r="C2432" s="3" t="s">
        <v>7960</v>
      </c>
      <c r="D2432" s="8">
        <v>2500</v>
      </c>
      <c r="E2432" s="6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>ROUND(E2432/D2432*100,0)</f>
        <v>34</v>
      </c>
      <c r="P2432">
        <f>IFERROR(ROUND(E2432/L2432,2),0)</f>
        <v>35.5</v>
      </c>
      <c r="Q2432" s="11" t="s">
        <v>8323</v>
      </c>
      <c r="R2432" t="s">
        <v>8326</v>
      </c>
      <c r="S2432" s="14">
        <f>(((J2432/60)/60)/24)+DATE(1970,1,1)</f>
        <v>42172.439571759256</v>
      </c>
      <c r="T2432" s="14">
        <f>(((I2432/60)/60)/24)+DATE(1970,1,1)</f>
        <v>42202.439571759256</v>
      </c>
    </row>
    <row r="2433" spans="1:20" ht="45" hidden="1" x14ac:dyDescent="0.25">
      <c r="A2433">
        <v>2125</v>
      </c>
      <c r="B2433" s="3" t="s">
        <v>2126</v>
      </c>
      <c r="C2433" s="3" t="s">
        <v>6235</v>
      </c>
      <c r="D2433" s="8">
        <v>60000</v>
      </c>
      <c r="E2433" s="6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>ROUND(E2433/D2433*100,0)</f>
        <v>1</v>
      </c>
      <c r="P2433">
        <f>IFERROR(ROUND(E2433/L2433,2),0)</f>
        <v>31.56</v>
      </c>
      <c r="Q2433" s="11" t="s">
        <v>8316</v>
      </c>
      <c r="R2433" t="s">
        <v>8334</v>
      </c>
      <c r="S2433" s="14">
        <f>(((J2433/60)/60)/24)+DATE(1970,1,1)</f>
        <v>42191.023530092592</v>
      </c>
      <c r="T2433" s="14">
        <f>(((I2433/60)/60)/24)+DATE(1970,1,1)</f>
        <v>42221.023530092592</v>
      </c>
    </row>
    <row r="2434" spans="1:20" ht="60" hidden="1" x14ac:dyDescent="0.25">
      <c r="A2434">
        <v>2083</v>
      </c>
      <c r="B2434" s="3" t="s">
        <v>2084</v>
      </c>
      <c r="C2434" s="3" t="s">
        <v>6193</v>
      </c>
      <c r="D2434" s="8">
        <v>750</v>
      </c>
      <c r="E2434" s="6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>ROUND(E2434/D2434*100,0)</f>
        <v>113</v>
      </c>
      <c r="P2434">
        <f>IFERROR(ROUND(E2434/L2434,2),0)</f>
        <v>34</v>
      </c>
      <c r="Q2434" s="11" t="s">
        <v>8327</v>
      </c>
      <c r="R2434" t="s">
        <v>8328</v>
      </c>
      <c r="S2434" s="14">
        <f>(((J2434/60)/60)/24)+DATE(1970,1,1)</f>
        <v>41034.72216435185</v>
      </c>
      <c r="T2434" s="14">
        <f>(((I2434/60)/60)/24)+DATE(1970,1,1)</f>
        <v>41064.72216435185</v>
      </c>
    </row>
    <row r="2435" spans="1:20" ht="60" hidden="1" x14ac:dyDescent="0.25">
      <c r="A2435">
        <v>2837</v>
      </c>
      <c r="B2435" s="3" t="s">
        <v>2837</v>
      </c>
      <c r="C2435" s="3" t="s">
        <v>6947</v>
      </c>
      <c r="D2435" s="8">
        <v>850</v>
      </c>
      <c r="E2435" s="6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>ROUND(E2435/D2435*100,0)</f>
        <v>100</v>
      </c>
      <c r="P2435">
        <f>IFERROR(ROUND(E2435/L2435,2),0)</f>
        <v>40.479999999999997</v>
      </c>
      <c r="Q2435" s="11" t="s">
        <v>8323</v>
      </c>
      <c r="R2435" t="s">
        <v>8326</v>
      </c>
      <c r="S2435" s="14">
        <f>(((J2435/60)/60)/24)+DATE(1970,1,1)</f>
        <v>42307.908379629633</v>
      </c>
      <c r="T2435" s="14">
        <f>(((I2435/60)/60)/24)+DATE(1970,1,1)</f>
        <v>42347.950046296297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8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>ROUND(E2436/D2436*100,0)</f>
        <v>39</v>
      </c>
      <c r="P2436">
        <f>IFERROR(ROUND(E2436/L2436,2),0)</f>
        <v>40.479999999999997</v>
      </c>
      <c r="Q2436" s="11" t="s">
        <v>8316</v>
      </c>
      <c r="R2436" t="s">
        <v>8334</v>
      </c>
      <c r="S2436" s="14">
        <f>(((J2436/60)/60)/24)+DATE(1970,1,1)</f>
        <v>41572.229849537034</v>
      </c>
      <c r="T2436" s="14">
        <f>(((I2436/60)/60)/24)+DATE(1970,1,1)</f>
        <v>41604.271516203706</v>
      </c>
    </row>
    <row r="2437" spans="1:20" ht="30" hidden="1" x14ac:dyDescent="0.25">
      <c r="A2437">
        <v>598</v>
      </c>
      <c r="B2437" s="3" t="s">
        <v>599</v>
      </c>
      <c r="C2437" s="3" t="s">
        <v>4708</v>
      </c>
      <c r="D2437" s="8">
        <v>2500</v>
      </c>
      <c r="E2437" s="6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>ROUND(E2437/D2437*100,0)</f>
        <v>34</v>
      </c>
      <c r="P2437">
        <f>IFERROR(ROUND(E2437/L2437,2),0)</f>
        <v>121.43</v>
      </c>
      <c r="Q2437" s="11" t="s">
        <v>8308</v>
      </c>
      <c r="R2437" t="s">
        <v>8342</v>
      </c>
      <c r="S2437" s="14">
        <f>(((J2437/60)/60)/24)+DATE(1970,1,1)</f>
        <v>41948.00209490741</v>
      </c>
      <c r="T2437" s="14">
        <f>(((I2437/60)/60)/24)+DATE(1970,1,1)</f>
        <v>41978.00209490741</v>
      </c>
    </row>
    <row r="2438" spans="1:20" ht="60" hidden="1" x14ac:dyDescent="0.25">
      <c r="A2438">
        <v>1737</v>
      </c>
      <c r="B2438" s="3" t="s">
        <v>1738</v>
      </c>
      <c r="C2438" s="3" t="s">
        <v>5847</v>
      </c>
      <c r="D2438" s="8">
        <v>4000</v>
      </c>
      <c r="E2438" s="6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>ROUND(E2438/D2438*100,0)</f>
        <v>21</v>
      </c>
      <c r="P2438">
        <f>IFERROR(ROUND(E2438/L2438,2),0)</f>
        <v>56.67</v>
      </c>
      <c r="Q2438" s="11" t="s">
        <v>8327</v>
      </c>
      <c r="R2438" t="s">
        <v>8330</v>
      </c>
      <c r="S2438" s="14">
        <f>(((J2438/60)/60)/24)+DATE(1970,1,1)</f>
        <v>42175.948981481488</v>
      </c>
      <c r="T2438" s="14">
        <f>(((I2438/60)/60)/24)+DATE(1970,1,1)</f>
        <v>42205.948981481488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>IFERROR(ROUND(E2439/L2439,2),0)</f>
        <v>70.17</v>
      </c>
      <c r="Q2439" s="11" t="s">
        <v>8323</v>
      </c>
      <c r="R2439" t="s">
        <v>8326</v>
      </c>
      <c r="S2439" s="14">
        <f>(((J2439/60)/60)/24)+DATE(1970,1,1)</f>
        <v>42248.627013888887</v>
      </c>
      <c r="T2439" s="14">
        <f>(((I2439/60)/60)/24)+DATE(1970,1,1)</f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>IFERROR(ROUND(E2440/L2440,2),0)</f>
        <v>17.829999999999998</v>
      </c>
      <c r="Q2440" s="11" t="s">
        <v>8323</v>
      </c>
      <c r="R2440" t="s">
        <v>8326</v>
      </c>
      <c r="S2440" s="14">
        <f>(((J2440/60)/60)/24)+DATE(1970,1,1)</f>
        <v>42379.74418981481</v>
      </c>
      <c r="T2440" s="14">
        <f>(((I2440/60)/60)/24)+DATE(1970,1,1)</f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>IFERROR(ROUND(E2441/L2441,2),0)</f>
        <v>119.57</v>
      </c>
      <c r="Q2441" s="11" t="s">
        <v>8308</v>
      </c>
      <c r="R2441" t="s">
        <v>8310</v>
      </c>
      <c r="S2441" s="14">
        <f>(((J2441/60)/60)/24)+DATE(1970,1,1)</f>
        <v>42711.950798611113</v>
      </c>
      <c r="T2441" s="14">
        <f>(((I2441/60)/60)/24)+DATE(1970,1,1)</f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>IFERROR(ROUND(E2442/L2442,2),0)</f>
        <v>37.950000000000003</v>
      </c>
      <c r="Q2442" s="11" t="s">
        <v>8311</v>
      </c>
      <c r="R2442" t="s">
        <v>8356</v>
      </c>
      <c r="S2442" s="14">
        <f>(((J2442/60)/60)/24)+DATE(1970,1,1)</f>
        <v>40938.062476851854</v>
      </c>
      <c r="T2442" s="14">
        <f>(((I2442/60)/60)/24)+DATE(1970,1,1)</f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>IFERROR(ROUND(E2443/L2443,2),0)</f>
        <v>31.96</v>
      </c>
      <c r="Q2443" s="11" t="s">
        <v>8308</v>
      </c>
      <c r="R2443" t="s">
        <v>8315</v>
      </c>
      <c r="S2443" s="14">
        <f>(((J2443/60)/60)/24)+DATE(1970,1,1)</f>
        <v>42639.549479166672</v>
      </c>
      <c r="T2443" s="14">
        <f>(((I2443/60)/60)/24)+DATE(1970,1,1)</f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>IFERROR(ROUND(E2444/L2444,2),0)</f>
        <v>23.63</v>
      </c>
      <c r="Q2444" s="11" t="s">
        <v>8323</v>
      </c>
      <c r="R2444" t="s">
        <v>8324</v>
      </c>
      <c r="S2444" s="14">
        <f>(((J2444/60)/60)/24)+DATE(1970,1,1)</f>
        <v>42744.416030092587</v>
      </c>
      <c r="T2444" s="14">
        <f>(((I2444/60)/60)/24)+DATE(1970,1,1)</f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>IFERROR(ROUND(E2445/L2445,2),0)</f>
        <v>43.42</v>
      </c>
      <c r="Q2445" s="11" t="s">
        <v>8323</v>
      </c>
      <c r="R2445" t="s">
        <v>8326</v>
      </c>
      <c r="S2445" s="14">
        <f>(((J2445/60)/60)/24)+DATE(1970,1,1)</f>
        <v>42487.62700231481</v>
      </c>
      <c r="T2445" s="14">
        <f>(((I2445/60)/60)/24)+DATE(1970,1,1)</f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>IFERROR(ROUND(E2446/L2446,2),0)</f>
        <v>37.450000000000003</v>
      </c>
      <c r="Q2446" s="11" t="s">
        <v>8311</v>
      </c>
      <c r="R2446" t="s">
        <v>8333</v>
      </c>
      <c r="S2446" s="14">
        <f>(((J2446/60)/60)/24)+DATE(1970,1,1)</f>
        <v>40590.766886574071</v>
      </c>
      <c r="T2446" s="14">
        <f>(((I2446/60)/60)/24)+DATE(1970,1,1)</f>
        <v>40651.725219907406</v>
      </c>
    </row>
    <row r="2447" spans="1:20" ht="45" hidden="1" x14ac:dyDescent="0.25">
      <c r="A2447">
        <v>3644</v>
      </c>
      <c r="B2447" s="3" t="s">
        <v>3642</v>
      </c>
      <c r="C2447" s="3" t="s">
        <v>7754</v>
      </c>
      <c r="D2447" s="8">
        <v>5000</v>
      </c>
      <c r="E2447" s="6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>ROUND(E2447/D2447*100,0)</f>
        <v>16</v>
      </c>
      <c r="P2447">
        <f>IFERROR(ROUND(E2447/L2447,2),0)</f>
        <v>68.42</v>
      </c>
      <c r="Q2447" s="11" t="s">
        <v>8323</v>
      </c>
      <c r="R2447" t="s">
        <v>8335</v>
      </c>
      <c r="S2447" s="14">
        <f>(((J2447/60)/60)/24)+DATE(1970,1,1)</f>
        <v>42409.241747685184</v>
      </c>
      <c r="T2447" s="14">
        <f>(((I2447/60)/60)/24)+DATE(1970,1,1)</f>
        <v>42437.207638888889</v>
      </c>
    </row>
    <row r="2448" spans="1:20" ht="45" hidden="1" x14ac:dyDescent="0.25">
      <c r="A2448">
        <v>458</v>
      </c>
      <c r="B2448" s="3" t="s">
        <v>459</v>
      </c>
      <c r="C2448" s="3" t="s">
        <v>4568</v>
      </c>
      <c r="D2448" s="8">
        <v>10000</v>
      </c>
      <c r="E2448" s="6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>ROUND(E2448/D2448*100,0)</f>
        <v>8</v>
      </c>
      <c r="P2448">
        <f>IFERROR(ROUND(E2448/L2448,2),0)</f>
        <v>16.760000000000002</v>
      </c>
      <c r="Q2448" s="11" t="s">
        <v>8321</v>
      </c>
      <c r="R2448" t="s">
        <v>8339</v>
      </c>
      <c r="S2448" s="14">
        <f>(((J2448/60)/60)/24)+DATE(1970,1,1)</f>
        <v>41378.69976851852</v>
      </c>
      <c r="T2448" s="14">
        <f>(((I2448/60)/60)/24)+DATE(1970,1,1)</f>
        <v>41408.69976851852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>IFERROR(ROUND(E2449/L2449,2),0)</f>
        <v>30.37</v>
      </c>
      <c r="Q2449" s="11" t="s">
        <v>8327</v>
      </c>
      <c r="R2449" t="s">
        <v>8328</v>
      </c>
      <c r="S2449" s="14">
        <f>(((J2449/60)/60)/24)+DATE(1970,1,1)</f>
        <v>41074.834965277776</v>
      </c>
      <c r="T2449" s="14">
        <f>(((I2449/60)/60)/24)+DATE(1970,1,1)</f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>IFERROR(ROUND(E2450/L2450,2),0)</f>
        <v>58.21</v>
      </c>
      <c r="Q2450" s="11" t="s">
        <v>8327</v>
      </c>
      <c r="R2450" t="s">
        <v>8331</v>
      </c>
      <c r="S2450" s="14">
        <f>(((J2450/60)/60)/24)+DATE(1970,1,1)</f>
        <v>41177.060381944444</v>
      </c>
      <c r="T2450" s="14">
        <f>(((I2450/60)/60)/24)+DATE(1970,1,1)</f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>IFERROR(ROUND(E2451/L2451,2),0)</f>
        <v>54.27</v>
      </c>
      <c r="Q2451" s="11" t="s">
        <v>8311</v>
      </c>
      <c r="R2451" t="s">
        <v>8333</v>
      </c>
      <c r="S2451" s="14">
        <f>(((J2451/60)/60)/24)+DATE(1970,1,1)</f>
        <v>40990.709317129629</v>
      </c>
      <c r="T2451" s="14">
        <f>(((I2451/60)/60)/24)+DATE(1970,1,1)</f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>IFERROR(ROUND(E2452/L2452,2),0)</f>
        <v>50.88</v>
      </c>
      <c r="Q2452" s="11" t="s">
        <v>8323</v>
      </c>
      <c r="R2452" t="s">
        <v>8326</v>
      </c>
      <c r="S2452" s="14">
        <f>(((J2452/60)/60)/24)+DATE(1970,1,1)</f>
        <v>42193.482291666667</v>
      </c>
      <c r="T2452" s="14">
        <f>(((I2452/60)/60)/24)+DATE(1970,1,1)</f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>IFERROR(ROUND(E2453/L2453,2),0)</f>
        <v>27.1</v>
      </c>
      <c r="Q2453" s="11" t="s">
        <v>8316</v>
      </c>
      <c r="R2453" t="s">
        <v>8317</v>
      </c>
      <c r="S2453" s="14">
        <f>(((J2453/60)/60)/24)+DATE(1970,1,1)</f>
        <v>40906.787581018521</v>
      </c>
      <c r="T2453" s="14">
        <f>(((I2453/60)/60)/24)+DATE(1970,1,1)</f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>IFERROR(ROUND(E2454/L2454,2),0)</f>
        <v>24.58</v>
      </c>
      <c r="Q2454" s="11" t="s">
        <v>8327</v>
      </c>
      <c r="R2454" t="s">
        <v>8331</v>
      </c>
      <c r="S2454" s="14">
        <f>(((J2454/60)/60)/24)+DATE(1970,1,1)</f>
        <v>41176.684907407405</v>
      </c>
      <c r="T2454" s="14">
        <f>(((I2454/60)/60)/24)+DATE(1970,1,1)</f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>IFERROR(ROUND(E2455/L2455,2),0)</f>
        <v>115.71</v>
      </c>
      <c r="Q2455" s="11" t="s">
        <v>8327</v>
      </c>
      <c r="R2455" t="s">
        <v>8331</v>
      </c>
      <c r="S2455" s="14">
        <f>(((J2455/60)/60)/24)+DATE(1970,1,1)</f>
        <v>41074.727037037039</v>
      </c>
      <c r="T2455" s="14">
        <f>(((I2455/60)/60)/24)+DATE(1970,1,1)</f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>IFERROR(ROUND(E2456/L2456,2),0)</f>
        <v>24.55</v>
      </c>
      <c r="Q2456" s="11" t="s">
        <v>8323</v>
      </c>
      <c r="R2456" t="s">
        <v>8326</v>
      </c>
      <c r="S2456" s="14">
        <f>(((J2456/60)/60)/24)+DATE(1970,1,1)</f>
        <v>42468.374606481477</v>
      </c>
      <c r="T2456" s="14">
        <f>(((I2456/60)/60)/24)+DATE(1970,1,1)</f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>IFERROR(ROUND(E2457/L2457,2),0)</f>
        <v>36.68</v>
      </c>
      <c r="Q2457" s="11" t="s">
        <v>8311</v>
      </c>
      <c r="R2457" t="s">
        <v>8348</v>
      </c>
      <c r="S2457" s="14">
        <f>(((J2457/60)/60)/24)+DATE(1970,1,1)</f>
        <v>41796.531701388885</v>
      </c>
      <c r="T2457" s="14">
        <f>(((I2457/60)/60)/24)+DATE(1970,1,1)</f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>IFERROR(ROUND(E2458/L2458,2),0)</f>
        <v>35</v>
      </c>
      <c r="Q2458" s="11" t="s">
        <v>8308</v>
      </c>
      <c r="R2458" t="s">
        <v>8309</v>
      </c>
      <c r="S2458" s="14">
        <f>(((J2458/60)/60)/24)+DATE(1970,1,1)</f>
        <v>40102.918055555558</v>
      </c>
      <c r="T2458" s="14">
        <f>(((I2458/60)/60)/24)+DATE(1970,1,1)</f>
        <v>40140.249305555553</v>
      </c>
    </row>
    <row r="2459" spans="1:20" ht="60" hidden="1" x14ac:dyDescent="0.25">
      <c r="A2459">
        <v>3739</v>
      </c>
      <c r="B2459" s="3" t="s">
        <v>3736</v>
      </c>
      <c r="C2459" s="3" t="s">
        <v>7849</v>
      </c>
      <c r="D2459" s="8">
        <v>4000</v>
      </c>
      <c r="E2459" s="6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>ROUND(E2459/D2459*100,0)</f>
        <v>20</v>
      </c>
      <c r="P2459">
        <f>IFERROR(ROUND(E2459/L2459,2),0)</f>
        <v>100.63</v>
      </c>
      <c r="Q2459" s="11" t="s">
        <v>8323</v>
      </c>
      <c r="R2459" t="s">
        <v>8326</v>
      </c>
      <c r="S2459" s="14">
        <f>(((J2459/60)/60)/24)+DATE(1970,1,1)</f>
        <v>42548.449861111112</v>
      </c>
      <c r="T2459" s="14">
        <f>(((I2459/60)/60)/24)+DATE(1970,1,1)</f>
        <v>42568.449861111112</v>
      </c>
    </row>
    <row r="2460" spans="1:20" ht="60" hidden="1" x14ac:dyDescent="0.25">
      <c r="A2460">
        <v>1433</v>
      </c>
      <c r="B2460" s="3" t="s">
        <v>1434</v>
      </c>
      <c r="C2460" s="3" t="s">
        <v>5543</v>
      </c>
      <c r="D2460" s="8">
        <v>12000</v>
      </c>
      <c r="E2460" s="6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>ROUND(E2460/D2460*100,0)</f>
        <v>7</v>
      </c>
      <c r="P2460">
        <f>IFERROR(ROUND(E2460/L2460,2),0)</f>
        <v>80.5</v>
      </c>
      <c r="Q2460" s="11" t="s">
        <v>8311</v>
      </c>
      <c r="R2460" t="s">
        <v>8348</v>
      </c>
      <c r="S2460" s="14">
        <f>(((J2460/60)/60)/24)+DATE(1970,1,1)</f>
        <v>42673.625868055555</v>
      </c>
      <c r="T2460" s="14">
        <f>(((I2460/60)/60)/24)+DATE(1970,1,1)</f>
        <v>42714.458333333328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>IFERROR(ROUND(E2461/L2461,2),0)</f>
        <v>53.4</v>
      </c>
      <c r="Q2461" s="11" t="s">
        <v>8319</v>
      </c>
      <c r="R2461" t="s">
        <v>8320</v>
      </c>
      <c r="S2461" s="14">
        <f>(((J2461/60)/60)/24)+DATE(1970,1,1)</f>
        <v>42338.84375</v>
      </c>
      <c r="T2461" s="14">
        <f>(((I2461/60)/60)/24)+DATE(1970,1,1)</f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>IFERROR(ROUND(E2462/L2462,2),0)</f>
        <v>42.16</v>
      </c>
      <c r="Q2462" s="11" t="s">
        <v>8311</v>
      </c>
      <c r="R2462" t="s">
        <v>8356</v>
      </c>
      <c r="S2462" s="14">
        <f>(((J2462/60)/60)/24)+DATE(1970,1,1)</f>
        <v>41850.781377314815</v>
      </c>
      <c r="T2462" s="14">
        <f>(((I2462/60)/60)/24)+DATE(1970,1,1)</f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>IFERROR(ROUND(E2463/L2463,2),0)</f>
        <v>57.14</v>
      </c>
      <c r="Q2463" s="11" t="s">
        <v>8321</v>
      </c>
      <c r="R2463" t="s">
        <v>8332</v>
      </c>
      <c r="S2463" s="14">
        <f>(((J2463/60)/60)/24)+DATE(1970,1,1)</f>
        <v>42318.025011574078</v>
      </c>
      <c r="T2463" s="14">
        <f>(((I2463/60)/60)/24)+DATE(1970,1,1)</f>
        <v>42378.025011574078</v>
      </c>
    </row>
    <row r="2464" spans="1:20" ht="60" hidden="1" x14ac:dyDescent="0.25">
      <c r="A2464">
        <v>3608</v>
      </c>
      <c r="B2464" s="3" t="s">
        <v>3607</v>
      </c>
      <c r="C2464" s="3" t="s">
        <v>7718</v>
      </c>
      <c r="D2464" s="8">
        <v>800</v>
      </c>
      <c r="E2464" s="6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ROUND(E2464/D2464*100,0)</f>
        <v>100</v>
      </c>
      <c r="P2464">
        <f>IFERROR(ROUND(E2464/L2464,2),0)</f>
        <v>29.63</v>
      </c>
      <c r="Q2464" s="11" t="s">
        <v>8323</v>
      </c>
      <c r="R2464" t="s">
        <v>8326</v>
      </c>
      <c r="S2464" s="14">
        <f>(((J2464/60)/60)/24)+DATE(1970,1,1)</f>
        <v>42506.709375000006</v>
      </c>
      <c r="T2464" s="14">
        <f>(((I2464/60)/60)/24)+DATE(1970,1,1)</f>
        <v>42538.583333333328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>
        <f>IFERROR(ROUND(E2465/L2465,2),0)</f>
        <v>88.89</v>
      </c>
      <c r="Q2465" s="11" t="s">
        <v>8311</v>
      </c>
      <c r="R2465" t="s">
        <v>8348</v>
      </c>
      <c r="S2465" s="14">
        <f>(((J2465/60)/60)/24)+DATE(1970,1,1)</f>
        <v>42192.675821759258</v>
      </c>
      <c r="T2465" s="14">
        <f>(((I2465/60)/60)/24)+DATE(1970,1,1)</f>
        <v>42232.675821759258</v>
      </c>
    </row>
    <row r="2466" spans="1:20" ht="45" hidden="1" x14ac:dyDescent="0.25">
      <c r="A2466">
        <v>187</v>
      </c>
      <c r="B2466" s="3" t="s">
        <v>189</v>
      </c>
      <c r="C2466" s="3" t="s">
        <v>4297</v>
      </c>
      <c r="D2466" s="8">
        <v>5000</v>
      </c>
      <c r="E2466" s="6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>ROUND(E2466/D2466*100,0)</f>
        <v>16</v>
      </c>
      <c r="P2466">
        <f>IFERROR(ROUND(E2466/L2466,2),0)</f>
        <v>160</v>
      </c>
      <c r="Q2466" s="11" t="s">
        <v>8321</v>
      </c>
      <c r="R2466" t="s">
        <v>8325</v>
      </c>
      <c r="S2466" s="14">
        <f>(((J2466/60)/60)/24)+DATE(1970,1,1)</f>
        <v>42182.234456018516</v>
      </c>
      <c r="T2466" s="14">
        <f>(((I2466/60)/60)/24)+DATE(1970,1,1)</f>
        <v>42206.290972222225</v>
      </c>
    </row>
    <row r="2467" spans="1:20" ht="45" hidden="1" x14ac:dyDescent="0.25">
      <c r="A2467">
        <v>4095</v>
      </c>
      <c r="B2467" s="3" t="s">
        <v>4091</v>
      </c>
      <c r="C2467" s="3" t="s">
        <v>8198</v>
      </c>
      <c r="D2467" s="8">
        <v>30000</v>
      </c>
      <c r="E2467" s="6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>ROUND(E2467/D2467*100,0)</f>
        <v>3</v>
      </c>
      <c r="P2467">
        <f>IFERROR(ROUND(E2467/L2467,2),0)</f>
        <v>800</v>
      </c>
      <c r="Q2467" s="11" t="s">
        <v>8323</v>
      </c>
      <c r="R2467" t="s">
        <v>8326</v>
      </c>
      <c r="S2467" s="14">
        <f>(((J2467/60)/60)/24)+DATE(1970,1,1)</f>
        <v>42693.031828703708</v>
      </c>
      <c r="T2467" s="14">
        <f>(((I2467/60)/60)/24)+DATE(1970,1,1)</f>
        <v>42723.031828703708</v>
      </c>
    </row>
    <row r="2468" spans="1:20" ht="60" hidden="1" x14ac:dyDescent="0.25">
      <c r="A2468">
        <v>2684</v>
      </c>
      <c r="B2468" s="3" t="s">
        <v>2684</v>
      </c>
      <c r="C2468" s="3" t="s">
        <v>6794</v>
      </c>
      <c r="D2468" s="8">
        <v>70000</v>
      </c>
      <c r="E2468" s="6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>ROUND(E2468/D2468*100,0)</f>
        <v>1</v>
      </c>
      <c r="P2468">
        <f>IFERROR(ROUND(E2468/L2468,2),0)</f>
        <v>200</v>
      </c>
      <c r="Q2468" s="11" t="s">
        <v>8319</v>
      </c>
      <c r="R2468" t="s">
        <v>8345</v>
      </c>
      <c r="S2468" s="14">
        <f>(((J2468/60)/60)/24)+DATE(1970,1,1)</f>
        <v>41820.914641203701</v>
      </c>
      <c r="T2468" s="14">
        <f>(((I2468/60)/60)/24)+DATE(1970,1,1)</f>
        <v>41860.914641203701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>IFERROR(ROUND(E2469/L2469,2),0)</f>
        <v>26.57</v>
      </c>
      <c r="Q2469" s="11" t="s">
        <v>8327</v>
      </c>
      <c r="R2469" t="s">
        <v>8328</v>
      </c>
      <c r="S2469" s="14">
        <f>(((J2469/60)/60)/24)+DATE(1970,1,1)</f>
        <v>40991.708055555559</v>
      </c>
      <c r="T2469" s="14">
        <f>(((I2469/60)/60)/24)+DATE(1970,1,1)</f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>IFERROR(ROUND(E2470/L2470,2),0)</f>
        <v>88.44</v>
      </c>
      <c r="Q2470" s="11" t="s">
        <v>8323</v>
      </c>
      <c r="R2470" t="s">
        <v>8324</v>
      </c>
      <c r="S2470" s="14">
        <f>(((J2470/60)/60)/24)+DATE(1970,1,1)</f>
        <v>42566.948414351849</v>
      </c>
      <c r="T2470" s="14">
        <f>(((I2470/60)/60)/24)+DATE(1970,1,1)</f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>IFERROR(ROUND(E2471/L2471,2),0)</f>
        <v>88.33</v>
      </c>
      <c r="Q2471" s="11" t="s">
        <v>8323</v>
      </c>
      <c r="R2471" t="s">
        <v>8335</v>
      </c>
      <c r="S2471" s="14">
        <f>(((J2471/60)/60)/24)+DATE(1970,1,1)</f>
        <v>41872.291238425925</v>
      </c>
      <c r="T2471" s="14">
        <f>(((I2471/60)/60)/24)+DATE(1970,1,1)</f>
        <v>41897.255555555559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8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>ROUND(E2472/D2472*100,0)</f>
        <v>53</v>
      </c>
      <c r="P2472">
        <f>IFERROR(ROUND(E2472/L2472,2),0)</f>
        <v>88.33</v>
      </c>
      <c r="Q2472" s="11" t="s">
        <v>8323</v>
      </c>
      <c r="R2472" t="s">
        <v>8326</v>
      </c>
      <c r="S2472" s="14">
        <f>(((J2472/60)/60)/24)+DATE(1970,1,1)</f>
        <v>42534.933321759265</v>
      </c>
      <c r="T2472" s="14">
        <f>(((I2472/60)/60)/24)+DATE(1970,1,1)</f>
        <v>42554.832638888889</v>
      </c>
    </row>
    <row r="2473" spans="1:20" ht="45" hidden="1" x14ac:dyDescent="0.25">
      <c r="A2473">
        <v>3096</v>
      </c>
      <c r="B2473" s="3" t="s">
        <v>3096</v>
      </c>
      <c r="C2473" s="3" t="s">
        <v>7206</v>
      </c>
      <c r="D2473" s="8">
        <v>20000</v>
      </c>
      <c r="E2473" s="6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>ROUND(E2473/D2473*100,0)</f>
        <v>4</v>
      </c>
      <c r="P2473">
        <f>IFERROR(ROUND(E2473/L2473,2),0)</f>
        <v>56.79</v>
      </c>
      <c r="Q2473" s="11" t="s">
        <v>8323</v>
      </c>
      <c r="R2473" t="s">
        <v>8324</v>
      </c>
      <c r="S2473" s="14">
        <f>(((J2473/60)/60)/24)+DATE(1970,1,1)</f>
        <v>42114.825532407413</v>
      </c>
      <c r="T2473" s="14">
        <f>(((I2473/60)/60)/24)+DATE(1970,1,1)</f>
        <v>42144.825532407413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>IFERROR(ROUND(E2474/L2474,2),0)</f>
        <v>79.099999999999994</v>
      </c>
      <c r="Q2474" s="11" t="s">
        <v>8323</v>
      </c>
      <c r="R2474" t="s">
        <v>8326</v>
      </c>
      <c r="S2474" s="14">
        <f>(((J2474/60)/60)/24)+DATE(1970,1,1)</f>
        <v>42121.249814814815</v>
      </c>
      <c r="T2474" s="14">
        <f>(((I2474/60)/60)/24)+DATE(1970,1,1)</f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>IFERROR(ROUND(E2475/L2475,2),0)</f>
        <v>112.57</v>
      </c>
      <c r="Q2475" s="11" t="s">
        <v>8308</v>
      </c>
      <c r="R2475" t="s">
        <v>8342</v>
      </c>
      <c r="S2475" s="14">
        <f>(((J2475/60)/60)/24)+DATE(1970,1,1)</f>
        <v>42191.70175925926</v>
      </c>
      <c r="T2475" s="14">
        <f>(((I2475/60)/60)/24)+DATE(1970,1,1)</f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>IFERROR(ROUND(E2476/L2476,2),0)</f>
        <v>23.12</v>
      </c>
      <c r="Q2476" s="11" t="s">
        <v>8327</v>
      </c>
      <c r="R2476" t="s">
        <v>8341</v>
      </c>
      <c r="S2476" s="14">
        <f>(((J2476/60)/60)/24)+DATE(1970,1,1)</f>
        <v>41222.991400462961</v>
      </c>
      <c r="T2476" s="14">
        <f>(((I2476/60)/60)/24)+DATE(1970,1,1)</f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>IFERROR(ROUND(E2477/L2477,2),0)</f>
        <v>29</v>
      </c>
      <c r="Q2477" s="11" t="s">
        <v>8323</v>
      </c>
      <c r="R2477" t="s">
        <v>8326</v>
      </c>
      <c r="S2477" s="14">
        <f>(((J2477/60)/60)/24)+DATE(1970,1,1)</f>
        <v>41817.59542824074</v>
      </c>
      <c r="T2477" s="14">
        <f>(((I2477/60)/60)/24)+DATE(1970,1,1)</f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>
        <f>IFERROR(ROUND(E2478/L2478,2),0)</f>
        <v>23.64</v>
      </c>
      <c r="Q2478" s="11" t="s">
        <v>8323</v>
      </c>
      <c r="R2478" t="s">
        <v>8326</v>
      </c>
      <c r="S2478" s="14">
        <f>(((J2478/60)/60)/24)+DATE(1970,1,1)</f>
        <v>42023.634976851856</v>
      </c>
      <c r="T2478" s="14">
        <f>(((I2478/60)/60)/24)+DATE(1970,1,1)</f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>
        <f>IFERROR(ROUND(E2479/L2479,2),0)</f>
        <v>28.89</v>
      </c>
      <c r="Q2479" s="11" t="s">
        <v>8323</v>
      </c>
      <c r="R2479" t="s">
        <v>8326</v>
      </c>
      <c r="S2479" s="14">
        <f>(((J2479/60)/60)/24)+DATE(1970,1,1)</f>
        <v>42093.786840277782</v>
      </c>
      <c r="T2479" s="14">
        <f>(((I2479/60)/60)/24)+DATE(1970,1,1)</f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>
        <f>IFERROR(ROUND(E2480/L2480,2),0)</f>
        <v>97.5</v>
      </c>
      <c r="Q2480" s="11" t="s">
        <v>8323</v>
      </c>
      <c r="R2480" t="s">
        <v>8326</v>
      </c>
      <c r="S2480" s="14">
        <f>(((J2480/60)/60)/24)+DATE(1970,1,1)</f>
        <v>41780.712893518517</v>
      </c>
      <c r="T2480" s="14">
        <f>(((I2480/60)/60)/24)+DATE(1970,1,1)</f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>IFERROR(ROUND(E2481/L2481,2),0)</f>
        <v>129.16999999999999</v>
      </c>
      <c r="Q2481" s="11" t="s">
        <v>8323</v>
      </c>
      <c r="R2481" t="s">
        <v>8326</v>
      </c>
      <c r="S2481" s="14">
        <f>(((J2481/60)/60)/24)+DATE(1970,1,1)</f>
        <v>42310.968518518523</v>
      </c>
      <c r="T2481" s="14">
        <f>(((I2481/60)/60)/24)+DATE(1970,1,1)</f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>IFERROR(ROUND(E2482/L2482,2),0)</f>
        <v>38.65</v>
      </c>
      <c r="Q2482" s="11" t="s">
        <v>8323</v>
      </c>
      <c r="R2482" t="s">
        <v>8326</v>
      </c>
      <c r="S2482" s="14">
        <f>(((J2482/60)/60)/24)+DATE(1970,1,1)</f>
        <v>41788.587083333332</v>
      </c>
      <c r="T2482" s="14">
        <f>(((I2482/60)/60)/24)+DATE(1970,1,1)</f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>IFERROR(ROUND(E2483/L2483,2),0)</f>
        <v>47.88</v>
      </c>
      <c r="Q2483" s="11" t="s">
        <v>8321</v>
      </c>
      <c r="R2483" t="s">
        <v>8339</v>
      </c>
      <c r="S2483" s="14">
        <f>(((J2483/60)/60)/24)+DATE(1970,1,1)</f>
        <v>42037.083564814813</v>
      </c>
      <c r="T2483" s="14">
        <f>(((I2483/60)/60)/24)+DATE(1970,1,1)</f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>IFERROR(ROUND(E2484/L2484,2),0)</f>
        <v>40.21</v>
      </c>
      <c r="Q2484" s="11" t="s">
        <v>8311</v>
      </c>
      <c r="R2484" t="s">
        <v>8333</v>
      </c>
      <c r="S2484" s="14">
        <f>(((J2484/60)/60)/24)+DATE(1970,1,1)</f>
        <v>40668.814699074072</v>
      </c>
      <c r="T2484" s="14">
        <f>(((I2484/60)/60)/24)+DATE(1970,1,1)</f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>IFERROR(ROUND(E2485/L2485,2),0)</f>
        <v>21.19</v>
      </c>
      <c r="Q2485" s="11" t="s">
        <v>8321</v>
      </c>
      <c r="R2485" t="s">
        <v>8343</v>
      </c>
      <c r="S2485" s="14">
        <f>(((J2485/60)/60)/24)+DATE(1970,1,1)</f>
        <v>41663.569340277776</v>
      </c>
      <c r="T2485" s="14">
        <f>(((I2485/60)/60)/24)+DATE(1970,1,1)</f>
        <v>41693.569340277776</v>
      </c>
    </row>
    <row r="2486" spans="1:20" ht="60" hidden="1" x14ac:dyDescent="0.25">
      <c r="A2486">
        <v>3450</v>
      </c>
      <c r="B2486" s="3" t="s">
        <v>3449</v>
      </c>
      <c r="C2486" s="3" t="s">
        <v>7560</v>
      </c>
      <c r="D2486" s="8">
        <v>500</v>
      </c>
      <c r="E2486" s="6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>ROUND(E2486/D2486*100,0)</f>
        <v>152</v>
      </c>
      <c r="P2486">
        <f>IFERROR(ROUND(E2486/L2486,2),0)</f>
        <v>19.489999999999998</v>
      </c>
      <c r="Q2486" s="11" t="s">
        <v>8323</v>
      </c>
      <c r="R2486" t="s">
        <v>8326</v>
      </c>
      <c r="S2486" s="14">
        <f>(((J2486/60)/60)/24)+DATE(1970,1,1)</f>
        <v>42036.704525462963</v>
      </c>
      <c r="T2486" s="14">
        <f>(((I2486/60)/60)/24)+DATE(1970,1,1)</f>
        <v>42096.662858796291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>IFERROR(ROUND(E2487/L2487,2),0)</f>
        <v>50.67</v>
      </c>
      <c r="Q2487" s="11" t="s">
        <v>8323</v>
      </c>
      <c r="R2487" t="s">
        <v>8326</v>
      </c>
      <c r="S2487" s="14">
        <f>(((J2487/60)/60)/24)+DATE(1970,1,1)</f>
        <v>42136.270787037036</v>
      </c>
      <c r="T2487" s="14">
        <f>(((I2487/60)/60)/24)+DATE(1970,1,1)</f>
        <v>42168.071527777778</v>
      </c>
    </row>
    <row r="2488" spans="1:20" ht="45" hidden="1" x14ac:dyDescent="0.25">
      <c r="A2488">
        <v>1683</v>
      </c>
      <c r="B2488" s="3" t="s">
        <v>1684</v>
      </c>
      <c r="C2488" s="3" t="s">
        <v>5793</v>
      </c>
      <c r="D2488" s="8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>ROUND(E2488/D2488*100,0)</f>
        <v>22</v>
      </c>
      <c r="P2488">
        <f>IFERROR(ROUND(E2488/L2488,2),0)</f>
        <v>76</v>
      </c>
      <c r="Q2488" s="11" t="s">
        <v>8327</v>
      </c>
      <c r="R2488" t="s">
        <v>8330</v>
      </c>
      <c r="S2488" s="14">
        <f>(((J2488/60)/60)/24)+DATE(1970,1,1)</f>
        <v>42808.781689814816</v>
      </c>
      <c r="T2488" s="14">
        <f>(((I2488/60)/60)/24)+DATE(1970,1,1)</f>
        <v>42832.781689814816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>IFERROR(ROUND(E2489/L2489,2),0)</f>
        <v>126.5</v>
      </c>
      <c r="Q2489" s="11" t="s">
        <v>8323</v>
      </c>
      <c r="R2489" t="s">
        <v>8326</v>
      </c>
      <c r="S2489" s="14">
        <f>(((J2489/60)/60)/24)+DATE(1970,1,1)</f>
        <v>42353.761759259258</v>
      </c>
      <c r="T2489" s="14">
        <f>(((I2489/60)/60)/24)+DATE(1970,1,1)</f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>IFERROR(ROUND(E2490/L2490,2),0)</f>
        <v>42.11</v>
      </c>
      <c r="Q2490" s="11" t="s">
        <v>8327</v>
      </c>
      <c r="R2490" t="s">
        <v>8331</v>
      </c>
      <c r="S2490" s="14">
        <f>(((J2490/60)/60)/24)+DATE(1970,1,1)</f>
        <v>41453.688530092593</v>
      </c>
      <c r="T2490" s="14">
        <f>(((I2490/60)/60)/24)+DATE(1970,1,1)</f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>IFERROR(ROUND(E2491/L2491,2),0)</f>
        <v>50.27</v>
      </c>
      <c r="Q2491" s="11" t="s">
        <v>8327</v>
      </c>
      <c r="R2491" t="s">
        <v>8329</v>
      </c>
      <c r="S2491" s="14">
        <f>(((J2491/60)/60)/24)+DATE(1970,1,1)</f>
        <v>41732.479675925926</v>
      </c>
      <c r="T2491" s="14">
        <f>(((I2491/60)/60)/24)+DATE(1970,1,1)</f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>IFERROR(ROUND(E2492/L2492,2),0)</f>
        <v>44.24</v>
      </c>
      <c r="Q2492" s="11" t="s">
        <v>8323</v>
      </c>
      <c r="R2492" t="s">
        <v>8326</v>
      </c>
      <c r="S2492" s="14">
        <f>(((J2492/60)/60)/24)+DATE(1970,1,1)</f>
        <v>42596.644699074073</v>
      </c>
      <c r="T2492" s="14">
        <f>(((I2492/60)/60)/24)+DATE(1970,1,1)</f>
        <v>42607.165972222225</v>
      </c>
    </row>
    <row r="2493" spans="1:20" ht="30" hidden="1" x14ac:dyDescent="0.25">
      <c r="A2493">
        <v>2492</v>
      </c>
      <c r="B2493" s="3" t="s">
        <v>2492</v>
      </c>
      <c r="C2493" s="3" t="s">
        <v>6602</v>
      </c>
      <c r="D2493" s="8">
        <v>600</v>
      </c>
      <c r="E2493" s="6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>ROUND(E2493/D2493*100,0)</f>
        <v>125</v>
      </c>
      <c r="P2493">
        <f>IFERROR(ROUND(E2493/L2493,2),0)</f>
        <v>27.78</v>
      </c>
      <c r="Q2493" s="11" t="s">
        <v>8327</v>
      </c>
      <c r="R2493" t="s">
        <v>8328</v>
      </c>
      <c r="S2493" s="14">
        <f>(((J2493/60)/60)/24)+DATE(1970,1,1)</f>
        <v>41024.985972222225</v>
      </c>
      <c r="T2493" s="14">
        <f>(((I2493/60)/60)/24)+DATE(1970,1,1)</f>
        <v>41076.415972222225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8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>ROUND(E2494/D2494*100,0)</f>
        <v>75</v>
      </c>
      <c r="P2494">
        <f>IFERROR(ROUND(E2494/L2494,2),0)</f>
        <v>35.71</v>
      </c>
      <c r="Q2494" s="11" t="s">
        <v>8327</v>
      </c>
      <c r="R2494" t="s">
        <v>8328</v>
      </c>
      <c r="S2494" s="14">
        <f>(((J2494/60)/60)/24)+DATE(1970,1,1)</f>
        <v>42713.941099537042</v>
      </c>
      <c r="T2494" s="14">
        <f>(((I2494/60)/60)/24)+DATE(1970,1,1)</f>
        <v>42734.941099537042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>IFERROR(ROUND(E2495/L2495,2),0)</f>
        <v>83.33</v>
      </c>
      <c r="Q2495" s="11" t="s">
        <v>8323</v>
      </c>
      <c r="R2495" t="s">
        <v>8326</v>
      </c>
      <c r="S2495" s="14">
        <f>(((J2495/60)/60)/24)+DATE(1970,1,1)</f>
        <v>41746.189409722225</v>
      </c>
      <c r="T2495" s="14">
        <f>(((I2495/60)/60)/24)+DATE(1970,1,1)</f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>IFERROR(ROUND(E2496/L2496,2),0)</f>
        <v>93.25</v>
      </c>
      <c r="Q2496" s="11" t="s">
        <v>8321</v>
      </c>
      <c r="R2496" t="s">
        <v>8325</v>
      </c>
      <c r="S2496" s="14">
        <f>(((J2496/60)/60)/24)+DATE(1970,1,1)</f>
        <v>41973.847962962958</v>
      </c>
      <c r="T2496" s="14">
        <f>(((I2496/60)/60)/24)+DATE(1970,1,1)</f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>IFERROR(ROUND(E2497/L2497,2),0)</f>
        <v>37.25</v>
      </c>
      <c r="Q2497" s="11" t="s">
        <v>8323</v>
      </c>
      <c r="R2497" t="s">
        <v>8324</v>
      </c>
      <c r="S2497" s="14">
        <f>(((J2497/60)/60)/24)+DATE(1970,1,1)</f>
        <v>42443.989050925928</v>
      </c>
      <c r="T2497" s="14">
        <f>(((I2497/60)/60)/24)+DATE(1970,1,1)</f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>IFERROR(ROUND(E2498/L2498,2),0)</f>
        <v>35</v>
      </c>
      <c r="Q2498" s="11" t="s">
        <v>8323</v>
      </c>
      <c r="R2498" t="s">
        <v>8326</v>
      </c>
      <c r="S2498" s="14">
        <f>(((J2498/60)/60)/24)+DATE(1970,1,1)</f>
        <v>42283.552951388891</v>
      </c>
      <c r="T2498" s="14">
        <f>(((I2498/60)/60)/24)+DATE(1970,1,1)</f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>IFERROR(ROUND(E2499/L2499,2),0)</f>
        <v>34.880000000000003</v>
      </c>
      <c r="Q2499" s="11" t="s">
        <v>8316</v>
      </c>
      <c r="R2499" t="s">
        <v>8334</v>
      </c>
      <c r="S2499" s="14">
        <f>(((J2499/60)/60)/24)+DATE(1970,1,1)</f>
        <v>40952.636979166666</v>
      </c>
      <c r="T2499" s="14">
        <f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>IFERROR(ROUND(E2500/L2500,2),0)</f>
        <v>40.61</v>
      </c>
      <c r="Q2500" s="11" t="s">
        <v>8311</v>
      </c>
      <c r="R2500" t="s">
        <v>8356</v>
      </c>
      <c r="S2500" s="14">
        <f>(((J2500/60)/60)/24)+DATE(1970,1,1)</f>
        <v>41030.719756944447</v>
      </c>
      <c r="T2500" s="14">
        <f>(((I2500/60)/60)/24)+DATE(1970,1,1)</f>
        <v>41044.719756944447</v>
      </c>
    </row>
    <row r="2501" spans="1:20" ht="45" hidden="1" x14ac:dyDescent="0.25">
      <c r="A2501">
        <v>2795</v>
      </c>
      <c r="B2501" s="3" t="s">
        <v>2795</v>
      </c>
      <c r="C2501" s="3" t="s">
        <v>6905</v>
      </c>
      <c r="D2501" s="8">
        <v>700</v>
      </c>
      <c r="E2501" s="6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>ROUND(E2501/D2501*100,0)</f>
        <v>104</v>
      </c>
      <c r="P2501">
        <f>IFERROR(ROUND(E2501/L2501,2),0)</f>
        <v>36.5</v>
      </c>
      <c r="Q2501" s="11" t="s">
        <v>8323</v>
      </c>
      <c r="R2501" t="s">
        <v>8326</v>
      </c>
      <c r="S2501" s="14">
        <f>(((J2501/60)/60)/24)+DATE(1970,1,1)</f>
        <v>41780.525937500002</v>
      </c>
      <c r="T2501" s="14">
        <f>(((I2501/60)/60)/24)+DATE(1970,1,1)</f>
        <v>41796.958333333336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8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>ROUND(E2502/D2502*100,0)</f>
        <v>37</v>
      </c>
      <c r="P2502">
        <f>IFERROR(ROUND(E2502/L2502,2),0)</f>
        <v>91.25</v>
      </c>
      <c r="Q2502" s="11" t="s">
        <v>8323</v>
      </c>
      <c r="R2502" t="s">
        <v>8326</v>
      </c>
      <c r="S2502" s="14">
        <f>(((J2502/60)/60)/24)+DATE(1970,1,1)</f>
        <v>41890.086805555555</v>
      </c>
      <c r="T2502" s="14">
        <f>(((I2502/60)/60)/24)+DATE(1970,1,1)</f>
        <v>41934.207638888889</v>
      </c>
    </row>
    <row r="2503" spans="1:20" ht="60" hidden="1" x14ac:dyDescent="0.25">
      <c r="A2503">
        <v>874</v>
      </c>
      <c r="B2503" s="3" t="s">
        <v>875</v>
      </c>
      <c r="C2503" s="3" t="s">
        <v>4984</v>
      </c>
      <c r="D2503" s="8">
        <v>3000</v>
      </c>
      <c r="E2503" s="6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>ROUND(E2503/D2503*100,0)</f>
        <v>24</v>
      </c>
      <c r="P2503">
        <f>IFERROR(ROUND(E2503/L2503,2),0)</f>
        <v>34.76</v>
      </c>
      <c r="Q2503" s="11" t="s">
        <v>8327</v>
      </c>
      <c r="R2503" t="s">
        <v>8350</v>
      </c>
      <c r="S2503" s="14">
        <f>(((J2503/60)/60)/24)+DATE(1970,1,1)</f>
        <v>41368.583726851852</v>
      </c>
      <c r="T2503" s="14">
        <f>(((I2503/60)/60)/24)+DATE(1970,1,1)</f>
        <v>41398.583726851852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>IFERROR(ROUND(E2504/L2504,2),0)</f>
        <v>21.38</v>
      </c>
      <c r="Q2504" s="11" t="s">
        <v>8327</v>
      </c>
      <c r="R2504" t="s">
        <v>8331</v>
      </c>
      <c r="S2504" s="14">
        <f>(((J2504/60)/60)/24)+DATE(1970,1,1)</f>
        <v>42565.480983796297</v>
      </c>
      <c r="T2504" s="14">
        <f>(((I2504/60)/60)/24)+DATE(1970,1,1)</f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>IFERROR(ROUND(E2505/L2505,2),0)</f>
        <v>80.67</v>
      </c>
      <c r="Q2505" s="11" t="s">
        <v>8308</v>
      </c>
      <c r="R2505" t="s">
        <v>8310</v>
      </c>
      <c r="S2505" s="14">
        <f>(((J2505/60)/60)/24)+DATE(1970,1,1)</f>
        <v>41947.940740740742</v>
      </c>
      <c r="T2505" s="14">
        <f>(((I2505/60)/60)/24)+DATE(1970,1,1)</f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>IFERROR(ROUND(E2506/L2506,2),0)</f>
        <v>55.77</v>
      </c>
      <c r="Q2506" s="11" t="s">
        <v>8327</v>
      </c>
      <c r="R2506" t="s">
        <v>8341</v>
      </c>
      <c r="S2506" s="14">
        <f>(((J2506/60)/60)/24)+DATE(1970,1,1)</f>
        <v>41509.426585648151</v>
      </c>
      <c r="T2506" s="14">
        <f>(((I2506/60)/60)/24)+DATE(1970,1,1)</f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>IFERROR(ROUND(E2507/L2507,2),0)</f>
        <v>180.5</v>
      </c>
      <c r="Q2507" s="11" t="s">
        <v>8321</v>
      </c>
      <c r="R2507" t="s">
        <v>8325</v>
      </c>
      <c r="S2507" s="14">
        <f>(((J2507/60)/60)/24)+DATE(1970,1,1)</f>
        <v>42147.741840277777</v>
      </c>
      <c r="T2507" s="14">
        <f>(((I2507/60)/60)/24)+DATE(1970,1,1)</f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>IFERROR(ROUND(E2508/L2508,2),0)</f>
        <v>120.17</v>
      </c>
      <c r="Q2508" s="11" t="s">
        <v>8323</v>
      </c>
      <c r="R2508" t="s">
        <v>8324</v>
      </c>
      <c r="S2508" s="14">
        <f>(((J2508/60)/60)/24)+DATE(1970,1,1)</f>
        <v>42121.675763888896</v>
      </c>
      <c r="T2508" s="14">
        <f>(((I2508/60)/60)/24)+DATE(1970,1,1)</f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>IFERROR(ROUND(E2509/L2509,2),0)</f>
        <v>26.67</v>
      </c>
      <c r="Q2509" s="11" t="s">
        <v>8323</v>
      </c>
      <c r="R2509" t="s">
        <v>8326</v>
      </c>
      <c r="S2509" s="14">
        <f>(((J2509/60)/60)/24)+DATE(1970,1,1)</f>
        <v>42609.442465277782</v>
      </c>
      <c r="T2509" s="14">
        <f>(((I2509/60)/60)/24)+DATE(1970,1,1)</f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>IFERROR(ROUND(E2510/L2510,2),0)</f>
        <v>55.23</v>
      </c>
      <c r="Q2510" s="11" t="s">
        <v>8323</v>
      </c>
      <c r="R2510" t="s">
        <v>8326</v>
      </c>
      <c r="S2510" s="14">
        <f>(((J2510/60)/60)/24)+DATE(1970,1,1)</f>
        <v>42600.756041666667</v>
      </c>
      <c r="T2510" s="14">
        <f>(((I2510/60)/60)/24)+DATE(1970,1,1)</f>
        <v>42621.756041666667</v>
      </c>
    </row>
    <row r="2511" spans="1:20" ht="45" hidden="1" x14ac:dyDescent="0.25">
      <c r="A2511">
        <v>3826</v>
      </c>
      <c r="B2511" s="3" t="s">
        <v>3823</v>
      </c>
      <c r="C2511" s="3" t="s">
        <v>7935</v>
      </c>
      <c r="D2511" s="8">
        <v>600</v>
      </c>
      <c r="E2511" s="6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>ROUND(E2511/D2511*100,0)</f>
        <v>119</v>
      </c>
      <c r="P2511">
        <f>IFERROR(ROUND(E2511/L2511,2),0)</f>
        <v>27.5</v>
      </c>
      <c r="Q2511" s="11" t="s">
        <v>8323</v>
      </c>
      <c r="R2511" t="s">
        <v>8326</v>
      </c>
      <c r="S2511" s="14">
        <f>(((J2511/60)/60)/24)+DATE(1970,1,1)</f>
        <v>42101.423541666663</v>
      </c>
      <c r="T2511" s="14">
        <f>(((I2511/60)/60)/24)+DATE(1970,1,1)</f>
        <v>42131.423541666663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>
        <f>IFERROR(ROUND(E2512/L2512,2),0)</f>
        <v>65</v>
      </c>
      <c r="Q2512" s="11" t="s">
        <v>8323</v>
      </c>
      <c r="R2512" t="s">
        <v>8324</v>
      </c>
      <c r="S2512" s="14">
        <f>(((J2512/60)/60)/24)+DATE(1970,1,1)</f>
        <v>42141.741307870368</v>
      </c>
      <c r="T2512" s="14">
        <f>(((I2512/60)/60)/24)+DATE(1970,1,1)</f>
        <v>42171.741307870368</v>
      </c>
    </row>
    <row r="2513" spans="1:20" ht="45" hidden="1" x14ac:dyDescent="0.25">
      <c r="A2513">
        <v>3998</v>
      </c>
      <c r="B2513" s="3" t="s">
        <v>3994</v>
      </c>
      <c r="C2513" s="3" t="s">
        <v>8104</v>
      </c>
      <c r="D2513" s="8">
        <v>1250</v>
      </c>
      <c r="E2513" s="6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>ROUND(E2513/D2513*100,0)</f>
        <v>57</v>
      </c>
      <c r="P2513">
        <f>IFERROR(ROUND(E2513/L2513,2),0)</f>
        <v>59.58</v>
      </c>
      <c r="Q2513" s="11" t="s">
        <v>8323</v>
      </c>
      <c r="R2513" t="s">
        <v>8326</v>
      </c>
      <c r="S2513" s="14">
        <f>(((J2513/60)/60)/24)+DATE(1970,1,1)</f>
        <v>42061.963263888887</v>
      </c>
      <c r="T2513" s="14">
        <f>(((I2513/60)/60)/24)+DATE(1970,1,1)</f>
        <v>42091.921597222223</v>
      </c>
    </row>
    <row r="2514" spans="1:20" ht="45" hidden="1" x14ac:dyDescent="0.25">
      <c r="A2514">
        <v>716</v>
      </c>
      <c r="B2514" s="3" t="s">
        <v>717</v>
      </c>
      <c r="C2514" s="3" t="s">
        <v>4826</v>
      </c>
      <c r="D2514" s="8">
        <v>7000</v>
      </c>
      <c r="E2514" s="6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>ROUND(E2514/D2514*100,0)</f>
        <v>10</v>
      </c>
      <c r="P2514">
        <f>IFERROR(ROUND(E2514/L2514,2),0)</f>
        <v>44.69</v>
      </c>
      <c r="Q2514" s="11" t="s">
        <v>8308</v>
      </c>
      <c r="R2514" t="s">
        <v>8310</v>
      </c>
      <c r="S2514" s="14">
        <f>(((J2514/60)/60)/24)+DATE(1970,1,1)</f>
        <v>41940.658645833333</v>
      </c>
      <c r="T2514" s="14">
        <f>(((I2514/60)/60)/24)+DATE(1970,1,1)</f>
        <v>41974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>IFERROR(ROUND(E2515/L2515,2),0)</f>
        <v>51</v>
      </c>
      <c r="Q2515" s="11" t="s">
        <v>8323</v>
      </c>
      <c r="R2515" t="s">
        <v>8326</v>
      </c>
      <c r="S2515" s="14">
        <f>(((J2515/60)/60)/24)+DATE(1970,1,1)</f>
        <v>42294.808124999996</v>
      </c>
      <c r="T2515" s="14">
        <f>(((I2515/60)/60)/24)+DATE(1970,1,1)</f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>IFERROR(ROUND(E2516/L2516,2),0)</f>
        <v>25.46</v>
      </c>
      <c r="Q2516" s="11" t="s">
        <v>8323</v>
      </c>
      <c r="R2516" t="s">
        <v>8335</v>
      </c>
      <c r="S2516" s="14">
        <f>(((J2516/60)/60)/24)+DATE(1970,1,1)</f>
        <v>42445.866979166662</v>
      </c>
      <c r="T2516" s="14">
        <f>(((I2516/60)/60)/24)+DATE(1970,1,1)</f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>IFERROR(ROUND(E2517/L2517,2),0)</f>
        <v>19.239999999999998</v>
      </c>
      <c r="Q2517" s="11" t="s">
        <v>8308</v>
      </c>
      <c r="R2517" t="s">
        <v>8310</v>
      </c>
      <c r="S2517" s="14">
        <f>(((J2517/60)/60)/24)+DATE(1970,1,1)</f>
        <v>42373.712418981479</v>
      </c>
      <c r="T2517" s="14">
        <f>(((I2517/60)/60)/24)+DATE(1970,1,1)</f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>IFERROR(ROUND(E2518/L2518,2),0)</f>
        <v>29.58</v>
      </c>
      <c r="Q2518" s="11" t="s">
        <v>8323</v>
      </c>
      <c r="R2518" t="s">
        <v>8326</v>
      </c>
      <c r="S2518" s="14">
        <f>(((J2518/60)/60)/24)+DATE(1970,1,1)</f>
        <v>42141.541134259256</v>
      </c>
      <c r="T2518" s="14">
        <f>(((I2518/60)/60)/24)+DATE(1970,1,1)</f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>IFERROR(ROUND(E2519/L2519,2),0)</f>
        <v>33.57</v>
      </c>
      <c r="Q2519" s="11" t="s">
        <v>8323</v>
      </c>
      <c r="R2519" t="s">
        <v>8326</v>
      </c>
      <c r="S2519" s="14">
        <f>(((J2519/60)/60)/24)+DATE(1970,1,1)</f>
        <v>41821.698599537034</v>
      </c>
      <c r="T2519" s="14">
        <f>(((I2519/60)/60)/24)+DATE(1970,1,1)</f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>IFERROR(ROUND(E2520/L2520,2),0)</f>
        <v>46.73</v>
      </c>
      <c r="Q2520" s="11" t="s">
        <v>8311</v>
      </c>
      <c r="R2520" t="s">
        <v>8352</v>
      </c>
      <c r="S2520" s="14">
        <f>(((J2520/60)/60)/24)+DATE(1970,1,1)</f>
        <v>41365.904594907406</v>
      </c>
      <c r="T2520" s="14">
        <f>(((I2520/60)/60)/24)+DATE(1970,1,1)</f>
        <v>41395.904594907406</v>
      </c>
    </row>
    <row r="2521" spans="1:20" ht="45" hidden="1" x14ac:dyDescent="0.25">
      <c r="A2521">
        <v>782</v>
      </c>
      <c r="B2521" s="3" t="s">
        <v>783</v>
      </c>
      <c r="C2521" s="3" t="s">
        <v>4892</v>
      </c>
      <c r="D2521" s="8">
        <v>700</v>
      </c>
      <c r="E2521" s="6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>ROUND(E2521/D2521*100,0)</f>
        <v>100</v>
      </c>
      <c r="P2521">
        <f>IFERROR(ROUND(E2521/L2521,2),0)</f>
        <v>50</v>
      </c>
      <c r="Q2521" s="11" t="s">
        <v>8327</v>
      </c>
      <c r="R2521" t="s">
        <v>8331</v>
      </c>
      <c r="S2521" s="14">
        <f>(((J2521/60)/60)/24)+DATE(1970,1,1)</f>
        <v>41116.758125</v>
      </c>
      <c r="T2521" s="14">
        <f>(((I2521/60)/60)/24)+DATE(1970,1,1)</f>
        <v>41146.758125</v>
      </c>
    </row>
    <row r="2522" spans="1:20" ht="60" hidden="1" x14ac:dyDescent="0.25">
      <c r="A2522">
        <v>663</v>
      </c>
      <c r="B2522" s="3" t="s">
        <v>664</v>
      </c>
      <c r="C2522" s="3" t="s">
        <v>4773</v>
      </c>
      <c r="D2522" s="8">
        <v>200000</v>
      </c>
      <c r="E2522" s="6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>ROUND(E2522/D2522*100,0)</f>
        <v>0</v>
      </c>
      <c r="P2522">
        <f>IFERROR(ROUND(E2522/L2522,2),0)</f>
        <v>100</v>
      </c>
      <c r="Q2522" s="11" t="s">
        <v>8308</v>
      </c>
      <c r="R2522" t="s">
        <v>8310</v>
      </c>
      <c r="S2522" s="14">
        <f>(((J2522/60)/60)/24)+DATE(1970,1,1)</f>
        <v>42173.843240740738</v>
      </c>
      <c r="T2522" s="14">
        <f>(((I2522/60)/60)/24)+DATE(1970,1,1)</f>
        <v>42203.843240740738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>IFERROR(ROUND(E2523/L2523,2),0)</f>
        <v>57.92</v>
      </c>
      <c r="Q2523" s="11" t="s">
        <v>8323</v>
      </c>
      <c r="R2523" t="s">
        <v>8326</v>
      </c>
      <c r="S2523" s="14">
        <f>(((J2523/60)/60)/24)+DATE(1970,1,1)</f>
        <v>42643.632858796293</v>
      </c>
      <c r="T2523" s="14">
        <f>(((I2523/60)/60)/24)+DATE(1970,1,1)</f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>IFERROR(ROUND(E2524/L2524,2),0)</f>
        <v>76.67</v>
      </c>
      <c r="Q2524" s="11" t="s">
        <v>8308</v>
      </c>
      <c r="R2524" t="s">
        <v>8342</v>
      </c>
      <c r="S2524" s="14">
        <f>(((J2524/60)/60)/24)+DATE(1970,1,1)</f>
        <v>42489.772326388891</v>
      </c>
      <c r="T2524" s="14">
        <f>(((I2524/60)/60)/24)+DATE(1970,1,1)</f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>IFERROR(ROUND(E2525/L2525,2),0)</f>
        <v>45.6</v>
      </c>
      <c r="Q2525" s="11" t="s">
        <v>8321</v>
      </c>
      <c r="R2525" t="s">
        <v>8322</v>
      </c>
      <c r="S2525" s="14">
        <f>(((J2525/60)/60)/24)+DATE(1970,1,1)</f>
        <v>42543.862777777773</v>
      </c>
      <c r="T2525" s="14">
        <f>(((I2525/60)/60)/24)+DATE(1970,1,1)</f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>IFERROR(ROUND(E2526/L2526,2),0)</f>
        <v>27.36</v>
      </c>
      <c r="Q2526" s="11" t="s">
        <v>8308</v>
      </c>
      <c r="R2526" t="s">
        <v>8310</v>
      </c>
      <c r="S2526" s="14">
        <f>(((J2526/60)/60)/24)+DATE(1970,1,1)</f>
        <v>42090.831273148149</v>
      </c>
      <c r="T2526" s="14">
        <f>(((I2526/60)/60)/24)+DATE(1970,1,1)</f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>IFERROR(ROUND(E2527/L2527,2),0)</f>
        <v>26.27</v>
      </c>
      <c r="Q2527" s="11" t="s">
        <v>8327</v>
      </c>
      <c r="R2527" t="s">
        <v>8328</v>
      </c>
      <c r="S2527" s="14">
        <f>(((J2527/60)/60)/24)+DATE(1970,1,1)</f>
        <v>40671.637511574074</v>
      </c>
      <c r="T2527" s="14">
        <f>(((I2527/60)/60)/24)+DATE(1970,1,1)</f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>IFERROR(ROUND(E2528/L2528,2),0)</f>
        <v>23.45</v>
      </c>
      <c r="Q2528" s="11" t="s">
        <v>8327</v>
      </c>
      <c r="R2528" t="s">
        <v>8328</v>
      </c>
      <c r="S2528" s="14">
        <f>(((J2528/60)/60)/24)+DATE(1970,1,1)</f>
        <v>41053.772858796299</v>
      </c>
      <c r="T2528" s="14">
        <f>(((I2528/60)/60)/24)+DATE(1970,1,1)</f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>IFERROR(ROUND(E2529/L2529,2),0)</f>
        <v>39.97</v>
      </c>
      <c r="Q2529" s="11" t="s">
        <v>8327</v>
      </c>
      <c r="R2529" t="s">
        <v>8331</v>
      </c>
      <c r="S2529" s="14">
        <f>(((J2529/60)/60)/24)+DATE(1970,1,1)</f>
        <v>40379.23096064815</v>
      </c>
      <c r="T2529" s="14">
        <f>(((I2529/60)/60)/24)+DATE(1970,1,1)</f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>IFERROR(ROUND(E2530/L2530,2),0)</f>
        <v>37.67</v>
      </c>
      <c r="Q2530" s="11" t="s">
        <v>8316</v>
      </c>
      <c r="R2530" t="s">
        <v>8334</v>
      </c>
      <c r="S2530" s="14">
        <f>(((J2530/60)/60)/24)+DATE(1970,1,1)</f>
        <v>42479.566388888896</v>
      </c>
      <c r="T2530" s="14">
        <f>(((I2530/60)/60)/24)+DATE(1970,1,1)</f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>IFERROR(ROUND(E2531/L2531,2),0)</f>
        <v>56.42</v>
      </c>
      <c r="Q2531" s="11" t="s">
        <v>8313</v>
      </c>
      <c r="R2531" t="s">
        <v>8355</v>
      </c>
      <c r="S2531" s="14">
        <f>(((J2531/60)/60)/24)+DATE(1970,1,1)</f>
        <v>42525.153055555551</v>
      </c>
      <c r="T2531" s="14">
        <f>(((I2531/60)/60)/24)+DATE(1970,1,1)</f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>IFERROR(ROUND(E2532/L2532,2),0)</f>
        <v>52</v>
      </c>
      <c r="Q2532" s="11" t="s">
        <v>8321</v>
      </c>
      <c r="R2532" t="s">
        <v>8339</v>
      </c>
      <c r="S2532" s="14">
        <f>(((J2532/60)/60)/24)+DATE(1970,1,1)</f>
        <v>41778.766724537039</v>
      </c>
      <c r="T2532" s="14">
        <f>(((I2532/60)/60)/24)+DATE(1970,1,1)</f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>IFERROR(ROUND(E2533/L2533,2),0)</f>
        <v>51.92</v>
      </c>
      <c r="Q2533" s="11" t="s">
        <v>8313</v>
      </c>
      <c r="R2533" t="s">
        <v>8314</v>
      </c>
      <c r="S2533" s="14">
        <f>(((J2533/60)/60)/24)+DATE(1970,1,1)</f>
        <v>41852.665798611109</v>
      </c>
      <c r="T2533" s="14">
        <f>(((I2533/60)/60)/24)+DATE(1970,1,1)</f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>IFERROR(ROUND(E2534/L2534,2),0)</f>
        <v>51.62</v>
      </c>
      <c r="Q2534" s="11" t="s">
        <v>8323</v>
      </c>
      <c r="R2534" t="s">
        <v>8326</v>
      </c>
      <c r="S2534" s="14">
        <f>(((J2534/60)/60)/24)+DATE(1970,1,1)</f>
        <v>42058.792476851857</v>
      </c>
      <c r="T2534" s="14">
        <f>(((I2534/60)/60)/24)+DATE(1970,1,1)</f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>IFERROR(ROUND(E2535/L2535,2),0)</f>
        <v>47.86</v>
      </c>
      <c r="Q2535" s="11" t="s">
        <v>8308</v>
      </c>
      <c r="R2535" t="s">
        <v>8342</v>
      </c>
      <c r="S2535" s="14">
        <f>(((J2535/60)/60)/24)+DATE(1970,1,1)</f>
        <v>42425.970092592594</v>
      </c>
      <c r="T2535" s="14">
        <f>(((I2535/60)/60)/24)+DATE(1970,1,1)</f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>IFERROR(ROUND(E2536/L2536,2),0)</f>
        <v>41.75</v>
      </c>
      <c r="Q2536" s="11" t="s">
        <v>8308</v>
      </c>
      <c r="R2536" t="s">
        <v>8310</v>
      </c>
      <c r="S2536" s="14">
        <f>(((J2536/60)/60)/24)+DATE(1970,1,1)</f>
        <v>42382.843287037031</v>
      </c>
      <c r="T2536" s="14">
        <f>(((I2536/60)/60)/24)+DATE(1970,1,1)</f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>IFERROR(ROUND(E2537/L2537,2),0)</f>
        <v>51.23</v>
      </c>
      <c r="Q2537" s="11" t="s">
        <v>8323</v>
      </c>
      <c r="R2537" t="s">
        <v>8326</v>
      </c>
      <c r="S2537" s="14">
        <f>(((J2537/60)/60)/24)+DATE(1970,1,1)</f>
        <v>41900.243159722224</v>
      </c>
      <c r="T2537" s="14">
        <f>(((I2537/60)/60)/24)+DATE(1970,1,1)</f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>IFERROR(ROUND(E2538/L2538,2),0)</f>
        <v>26.61</v>
      </c>
      <c r="Q2538" s="11" t="s">
        <v>8323</v>
      </c>
      <c r="R2538" t="s">
        <v>8326</v>
      </c>
      <c r="S2538" s="14">
        <f>(((J2538/60)/60)/24)+DATE(1970,1,1)</f>
        <v>42758.368078703701</v>
      </c>
      <c r="T2538" s="14">
        <f>(((I2538/60)/60)/24)+DATE(1970,1,1)</f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>IFERROR(ROUND(E2539/L2539,2),0)</f>
        <v>36.67</v>
      </c>
      <c r="Q2539" s="11" t="s">
        <v>8323</v>
      </c>
      <c r="R2539" t="s">
        <v>8326</v>
      </c>
      <c r="S2539" s="14">
        <f>(((J2539/60)/60)/24)+DATE(1970,1,1)</f>
        <v>42177.761782407411</v>
      </c>
      <c r="T2539" s="14">
        <f>(((I2539/60)/60)/24)+DATE(1970,1,1)</f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>IFERROR(ROUND(E2540/L2540,2),0)</f>
        <v>41.13</v>
      </c>
      <c r="Q2540" s="11" t="s">
        <v>8323</v>
      </c>
      <c r="R2540" t="s">
        <v>8326</v>
      </c>
      <c r="S2540" s="14">
        <f>(((J2540/60)/60)/24)+DATE(1970,1,1)</f>
        <v>42088.723692129628</v>
      </c>
      <c r="T2540" s="14">
        <f>(((I2540/60)/60)/24)+DATE(1970,1,1)</f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>IFERROR(ROUND(E2541/L2541,2),0)</f>
        <v>46.93</v>
      </c>
      <c r="Q2541" s="11" t="s">
        <v>8323</v>
      </c>
      <c r="R2541" t="s">
        <v>8326</v>
      </c>
      <c r="S2541" s="14">
        <f>(((J2541/60)/60)/24)+DATE(1970,1,1)</f>
        <v>42142.768819444449</v>
      </c>
      <c r="T2541" s="14">
        <f>(((I2541/60)/60)/24)+DATE(1970,1,1)</f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>IFERROR(ROUND(E2542/L2542,2),0)</f>
        <v>218.33</v>
      </c>
      <c r="Q2542" s="11" t="s">
        <v>8313</v>
      </c>
      <c r="R2542" t="s">
        <v>8353</v>
      </c>
      <c r="S2542" s="14">
        <f>(((J2542/60)/60)/24)+DATE(1970,1,1)</f>
        <v>41807.118495370371</v>
      </c>
      <c r="T2542" s="14">
        <f>(((I2542/60)/60)/24)+DATE(1970,1,1)</f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>
        <f>IFERROR(ROUND(E2543/L2543,2),0)</f>
        <v>65.099999999999994</v>
      </c>
      <c r="Q2543" s="11" t="s">
        <v>8313</v>
      </c>
      <c r="R2543" t="s">
        <v>8314</v>
      </c>
      <c r="S2543" s="14">
        <f>(((J2543/60)/60)/24)+DATE(1970,1,1)</f>
        <v>42025.357094907406</v>
      </c>
      <c r="T2543" s="14">
        <f>(((I2543/60)/60)/24)+DATE(1970,1,1)</f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>IFERROR(ROUND(E2544/L2544,2),0)</f>
        <v>93</v>
      </c>
      <c r="Q2544" s="11" t="s">
        <v>8323</v>
      </c>
      <c r="R2544" t="s">
        <v>8326</v>
      </c>
      <c r="S2544" s="14">
        <f>(((J2544/60)/60)/24)+DATE(1970,1,1)</f>
        <v>42265.683182870373</v>
      </c>
      <c r="T2544" s="14">
        <f>(((I2544/60)/60)/24)+DATE(1970,1,1)</f>
        <v>42293.207638888889</v>
      </c>
    </row>
    <row r="2545" spans="1:20" ht="60" hidden="1" x14ac:dyDescent="0.25">
      <c r="A2545">
        <v>3345</v>
      </c>
      <c r="B2545" s="3" t="s">
        <v>3345</v>
      </c>
      <c r="C2545" s="3" t="s">
        <v>7455</v>
      </c>
      <c r="D2545" s="8">
        <v>500</v>
      </c>
      <c r="E2545" s="6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>ROUND(E2545/D2545*100,0)</f>
        <v>130</v>
      </c>
      <c r="P2545">
        <f>IFERROR(ROUND(E2545/L2545,2),0)</f>
        <v>50</v>
      </c>
      <c r="Q2545" s="11" t="s">
        <v>8323</v>
      </c>
      <c r="R2545" t="s">
        <v>8326</v>
      </c>
      <c r="S2545" s="14">
        <f>(((J2545/60)/60)/24)+DATE(1970,1,1)</f>
        <v>42053.106111111112</v>
      </c>
      <c r="T2545" s="14">
        <f>(((I2545/60)/60)/24)+DATE(1970,1,1)</f>
        <v>42112.025694444441</v>
      </c>
    </row>
    <row r="2546" spans="1:20" ht="60" hidden="1" x14ac:dyDescent="0.25">
      <c r="A2546">
        <v>3413</v>
      </c>
      <c r="B2546" s="3" t="s">
        <v>3412</v>
      </c>
      <c r="C2546" s="3" t="s">
        <v>7523</v>
      </c>
      <c r="D2546" s="8">
        <v>500</v>
      </c>
      <c r="E2546" s="6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>ROUND(E2546/D2546*100,0)</f>
        <v>130</v>
      </c>
      <c r="P2546">
        <f>IFERROR(ROUND(E2546/L2546,2),0)</f>
        <v>46.43</v>
      </c>
      <c r="Q2546" s="11" t="s">
        <v>8323</v>
      </c>
      <c r="R2546" t="s">
        <v>8326</v>
      </c>
      <c r="S2546" s="14">
        <f>(((J2546/60)/60)/24)+DATE(1970,1,1)</f>
        <v>42053.733078703706</v>
      </c>
      <c r="T2546" s="14">
        <f>(((I2546/60)/60)/24)+DATE(1970,1,1)</f>
        <v>42063.207638888889</v>
      </c>
    </row>
    <row r="2547" spans="1:20" ht="45" hidden="1" x14ac:dyDescent="0.25">
      <c r="A2547">
        <v>3865</v>
      </c>
      <c r="B2547" s="3" t="s">
        <v>3862</v>
      </c>
      <c r="C2547" s="3" t="s">
        <v>7974</v>
      </c>
      <c r="D2547" s="8">
        <v>2413</v>
      </c>
      <c r="E2547" s="6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>ROUND(E2547/D2547*100,0)</f>
        <v>27</v>
      </c>
      <c r="P2547">
        <f>IFERROR(ROUND(E2547/L2547,2),0)</f>
        <v>46.43</v>
      </c>
      <c r="Q2547" s="11" t="s">
        <v>8323</v>
      </c>
      <c r="R2547" t="s">
        <v>8326</v>
      </c>
      <c r="S2547" s="14">
        <f>(((J2547/60)/60)/24)+DATE(1970,1,1)</f>
        <v>41841.651597222226</v>
      </c>
      <c r="T2547" s="14">
        <f>(((I2547/60)/60)/24)+DATE(1970,1,1)</f>
        <v>41881.229166666664</v>
      </c>
    </row>
    <row r="2548" spans="1:20" ht="45" hidden="1" x14ac:dyDescent="0.25">
      <c r="A2548">
        <v>1576</v>
      </c>
      <c r="B2548" s="3" t="s">
        <v>1577</v>
      </c>
      <c r="C2548" s="3" t="s">
        <v>5686</v>
      </c>
      <c r="D2548" s="8">
        <v>5000</v>
      </c>
      <c r="E2548" s="6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>ROUND(E2548/D2548*100,0)</f>
        <v>13</v>
      </c>
      <c r="P2548">
        <f>IFERROR(ROUND(E2548/L2548,2),0)</f>
        <v>65</v>
      </c>
      <c r="Q2548" s="11" t="s">
        <v>8311</v>
      </c>
      <c r="R2548" t="s">
        <v>8349</v>
      </c>
      <c r="S2548" s="14">
        <f>(((J2548/60)/60)/24)+DATE(1970,1,1)</f>
        <v>42140.879259259258</v>
      </c>
      <c r="T2548" s="14">
        <f>(((I2548/60)/60)/24)+DATE(1970,1,1)</f>
        <v>42185.879259259258</v>
      </c>
    </row>
    <row r="2549" spans="1:20" ht="60" hidden="1" x14ac:dyDescent="0.25">
      <c r="A2549">
        <v>2877</v>
      </c>
      <c r="B2549" s="3" t="s">
        <v>2877</v>
      </c>
      <c r="C2549" s="3" t="s">
        <v>6987</v>
      </c>
      <c r="D2549" s="8">
        <v>6000</v>
      </c>
      <c r="E2549" s="6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11</v>
      </c>
      <c r="P2549">
        <f>IFERROR(ROUND(E2549/L2549,2),0)</f>
        <v>108.33</v>
      </c>
      <c r="Q2549" s="11" t="s">
        <v>8323</v>
      </c>
      <c r="R2549" t="s">
        <v>8326</v>
      </c>
      <c r="S2549" s="14">
        <f>(((J2549/60)/60)/24)+DATE(1970,1,1)</f>
        <v>42672.955138888887</v>
      </c>
      <c r="T2549" s="14">
        <f>(((I2549/60)/60)/24)+DATE(1970,1,1)</f>
        <v>42704.708333333328</v>
      </c>
    </row>
    <row r="2550" spans="1:20" ht="60" hidden="1" x14ac:dyDescent="0.25">
      <c r="A2550">
        <v>1723</v>
      </c>
      <c r="B2550" s="3" t="s">
        <v>1724</v>
      </c>
      <c r="C2550" s="3" t="s">
        <v>5833</v>
      </c>
      <c r="D2550" s="8">
        <v>10000</v>
      </c>
      <c r="E2550" s="6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>ROUND(E2550/D2550*100,0)</f>
        <v>7</v>
      </c>
      <c r="P2550">
        <f>IFERROR(ROUND(E2550/L2550,2),0)</f>
        <v>216.67</v>
      </c>
      <c r="Q2550" s="11" t="s">
        <v>8327</v>
      </c>
      <c r="R2550" t="s">
        <v>8330</v>
      </c>
      <c r="S2550" s="14">
        <f>(((J2550/60)/60)/24)+DATE(1970,1,1)</f>
        <v>42129.82540509259</v>
      </c>
      <c r="T2550" s="14">
        <f>(((I2550/60)/60)/24)+DATE(1970,1,1)</f>
        <v>42186.25</v>
      </c>
    </row>
    <row r="2551" spans="1:20" ht="30" hidden="1" x14ac:dyDescent="0.25">
      <c r="A2551">
        <v>3131</v>
      </c>
      <c r="B2551" s="3" t="s">
        <v>3131</v>
      </c>
      <c r="C2551" s="3" t="s">
        <v>7241</v>
      </c>
      <c r="D2551" s="8">
        <v>4100</v>
      </c>
      <c r="E2551" s="6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>ROUND(E2551/D2551*100,0)</f>
        <v>16</v>
      </c>
      <c r="P2551">
        <f>IFERROR(ROUND(E2551/L2551,2),0)</f>
        <v>53.75</v>
      </c>
      <c r="Q2551" s="11" t="s">
        <v>8323</v>
      </c>
      <c r="R2551" t="s">
        <v>8326</v>
      </c>
      <c r="S2551" s="14">
        <f>(((J2551/60)/60)/24)+DATE(1970,1,1)</f>
        <v>42803.579224537039</v>
      </c>
      <c r="T2551" s="14">
        <f>(((I2551/60)/60)/24)+DATE(1970,1,1)</f>
        <v>42833.537557870368</v>
      </c>
    </row>
    <row r="2552" spans="1:20" ht="45" hidden="1" x14ac:dyDescent="0.25">
      <c r="A2552">
        <v>3073</v>
      </c>
      <c r="B2552" s="3" t="s">
        <v>3073</v>
      </c>
      <c r="C2552" s="3" t="s">
        <v>7183</v>
      </c>
      <c r="D2552" s="8">
        <v>2800000</v>
      </c>
      <c r="E2552" s="6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>ROUND(E2552/D2552*100,0)</f>
        <v>0</v>
      </c>
      <c r="P2552">
        <f>IFERROR(ROUND(E2552/L2552,2),0)</f>
        <v>92.14</v>
      </c>
      <c r="Q2552" s="11" t="s">
        <v>8323</v>
      </c>
      <c r="R2552" t="s">
        <v>8324</v>
      </c>
      <c r="S2552" s="14">
        <f>(((J2552/60)/60)/24)+DATE(1970,1,1)</f>
        <v>42111.684027777781</v>
      </c>
      <c r="T2552" s="14">
        <f>(((I2552/60)/60)/24)+DATE(1970,1,1)</f>
        <v>42169.804861111115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>IFERROR(ROUND(E2553/L2553,2),0)</f>
        <v>21.47</v>
      </c>
      <c r="Q2553" s="11" t="s">
        <v>8327</v>
      </c>
      <c r="R2553" t="s">
        <v>8350</v>
      </c>
      <c r="S2553" s="14">
        <f>(((J2553/60)/60)/24)+DATE(1970,1,1)</f>
        <v>41037.829918981479</v>
      </c>
      <c r="T2553" s="14">
        <f>(((I2553/60)/60)/24)+DATE(1970,1,1)</f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>IFERROR(ROUND(E2554/L2554,2),0)</f>
        <v>21.37</v>
      </c>
      <c r="Q2554" s="11" t="s">
        <v>8327</v>
      </c>
      <c r="R2554" t="s">
        <v>8329</v>
      </c>
      <c r="S2554" s="14">
        <f>(((J2554/60)/60)/24)+DATE(1970,1,1)</f>
        <v>42692.109328703707</v>
      </c>
      <c r="T2554" s="14">
        <f>(((I2554/60)/60)/24)+DATE(1970,1,1)</f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>IFERROR(ROUND(E2555/L2555,2),0)</f>
        <v>40.06</v>
      </c>
      <c r="Q2555" s="11" t="s">
        <v>8323</v>
      </c>
      <c r="R2555" t="s">
        <v>8326</v>
      </c>
      <c r="S2555" s="14">
        <f>(((J2555/60)/60)/24)+DATE(1970,1,1)</f>
        <v>41816.950370370374</v>
      </c>
      <c r="T2555" s="14">
        <f>(((I2555/60)/60)/24)+DATE(1970,1,1)</f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>IFERROR(ROUND(E2556/L2556,2),0)</f>
        <v>33.74</v>
      </c>
      <c r="Q2556" s="11" t="s">
        <v>8323</v>
      </c>
      <c r="R2556" t="s">
        <v>8326</v>
      </c>
      <c r="S2556" s="14">
        <f>(((J2556/60)/60)/24)+DATE(1970,1,1)</f>
        <v>42399.707407407404</v>
      </c>
      <c r="T2556" s="14">
        <f>(((I2556/60)/60)/24)+DATE(1970,1,1)</f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>IFERROR(ROUND(E2557/L2557,2),0)</f>
        <v>45.79</v>
      </c>
      <c r="Q2557" s="11" t="s">
        <v>8323</v>
      </c>
      <c r="R2557" t="s">
        <v>8326</v>
      </c>
      <c r="S2557" s="14">
        <f>(((J2557/60)/60)/24)+DATE(1970,1,1)</f>
        <v>42640.278171296297</v>
      </c>
      <c r="T2557" s="14">
        <f>(((I2557/60)/60)/24)+DATE(1970,1,1)</f>
        <v>42670.278171296297</v>
      </c>
    </row>
    <row r="2558" spans="1:20" ht="60" hidden="1" x14ac:dyDescent="0.25">
      <c r="A2558">
        <v>2471</v>
      </c>
      <c r="B2558" s="3" t="s">
        <v>2472</v>
      </c>
      <c r="C2558" s="3" t="s">
        <v>6581</v>
      </c>
      <c r="D2558" s="8">
        <v>500</v>
      </c>
      <c r="E2558" s="6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>ROUND(E2558/D2558*100,0)</f>
        <v>128</v>
      </c>
      <c r="P2558">
        <f>IFERROR(ROUND(E2558/L2558,2),0)</f>
        <v>37.65</v>
      </c>
      <c r="Q2558" s="11" t="s">
        <v>8327</v>
      </c>
      <c r="R2558" t="s">
        <v>8328</v>
      </c>
      <c r="S2558" s="14">
        <f>(((J2558/60)/60)/24)+DATE(1970,1,1)</f>
        <v>40893.992962962962</v>
      </c>
      <c r="T2558" s="14">
        <f>(((I2558/60)/60)/24)+DATE(1970,1,1)</f>
        <v>40933.992962962962</v>
      </c>
    </row>
    <row r="2559" spans="1:20" ht="45" hidden="1" x14ac:dyDescent="0.25">
      <c r="A2559">
        <v>866</v>
      </c>
      <c r="B2559" s="3" t="s">
        <v>867</v>
      </c>
      <c r="C2559" s="3" t="s">
        <v>4976</v>
      </c>
      <c r="D2559" s="8">
        <v>3500</v>
      </c>
      <c r="E2559" s="6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>ROUND(E2559/D2559*100,0)</f>
        <v>18</v>
      </c>
      <c r="P2559">
        <f>IFERROR(ROUND(E2559/L2559,2),0)</f>
        <v>58.18</v>
      </c>
      <c r="Q2559" s="11" t="s">
        <v>8327</v>
      </c>
      <c r="R2559" t="s">
        <v>8350</v>
      </c>
      <c r="S2559" s="14">
        <f>(((J2559/60)/60)/24)+DATE(1970,1,1)</f>
        <v>42025.637939814813</v>
      </c>
      <c r="T2559" s="14">
        <f>(((I2559/60)/60)/24)+DATE(1970,1,1)</f>
        <v>42063.631944444445</v>
      </c>
    </row>
    <row r="2560" spans="1:20" ht="60" hidden="1" x14ac:dyDescent="0.25">
      <c r="A2560">
        <v>507</v>
      </c>
      <c r="B2560" s="3" t="s">
        <v>508</v>
      </c>
      <c r="C2560" s="3" t="s">
        <v>4617</v>
      </c>
      <c r="D2560" s="8">
        <v>20000</v>
      </c>
      <c r="E2560" s="6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>ROUND(E2560/D2560*100,0)</f>
        <v>3</v>
      </c>
      <c r="P2560">
        <f>IFERROR(ROUND(E2560/L2560,2),0)</f>
        <v>64</v>
      </c>
      <c r="Q2560" s="11" t="s">
        <v>8321</v>
      </c>
      <c r="R2560" t="s">
        <v>8339</v>
      </c>
      <c r="S2560" s="14">
        <f>(((J2560/60)/60)/24)+DATE(1970,1,1)</f>
        <v>41156.958993055552</v>
      </c>
      <c r="T2560" s="14">
        <f>(((I2560/60)/60)/24)+DATE(1970,1,1)</f>
        <v>41201.958993055552</v>
      </c>
    </row>
    <row r="2561" spans="1:20" ht="60" hidden="1" x14ac:dyDescent="0.25">
      <c r="A2561">
        <v>164</v>
      </c>
      <c r="B2561" s="3" t="s">
        <v>166</v>
      </c>
      <c r="C2561" s="3" t="s">
        <v>4274</v>
      </c>
      <c r="D2561" s="8">
        <v>120000</v>
      </c>
      <c r="E2561" s="6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>ROUND(E2561/D2561*100,0)</f>
        <v>1</v>
      </c>
      <c r="P2561">
        <f>IFERROR(ROUND(E2561/L2561,2),0)</f>
        <v>91.43</v>
      </c>
      <c r="Q2561" s="11" t="s">
        <v>8321</v>
      </c>
      <c r="R2561" t="s">
        <v>8325</v>
      </c>
      <c r="S2561" s="14">
        <f>(((J2561/60)/60)/24)+DATE(1970,1,1)</f>
        <v>41841.762743055559</v>
      </c>
      <c r="T2561" s="14">
        <f>(((I2561/60)/60)/24)+DATE(1970,1,1)</f>
        <v>41901.762743055559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>IFERROR(ROUND(E2562/L2562,2),0)</f>
        <v>29.05</v>
      </c>
      <c r="Q2562" s="11" t="s">
        <v>8323</v>
      </c>
      <c r="R2562" t="s">
        <v>8326</v>
      </c>
      <c r="S2562" s="14">
        <f>(((J2562/60)/60)/24)+DATE(1970,1,1)</f>
        <v>42789.462430555555</v>
      </c>
      <c r="T2562" s="14">
        <f>(((I2562/60)/60)/24)+DATE(1970,1,1)</f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>IFERROR(ROUND(E2563/L2563,2),0)</f>
        <v>24.5</v>
      </c>
      <c r="Q2563" s="11" t="s">
        <v>8308</v>
      </c>
      <c r="R2563" t="s">
        <v>8318</v>
      </c>
      <c r="S2563" s="14">
        <f>(((J2563/60)/60)/24)+DATE(1970,1,1)</f>
        <v>41890.511319444442</v>
      </c>
      <c r="T2563" s="14">
        <f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>
        <f>IFERROR(ROUND(E2564/L2564,2),0)</f>
        <v>37.409999999999997</v>
      </c>
      <c r="Q2564" s="11" t="s">
        <v>8321</v>
      </c>
      <c r="R2564" t="s">
        <v>8343</v>
      </c>
      <c r="S2564" s="14">
        <f>(((J2564/60)/60)/24)+DATE(1970,1,1)</f>
        <v>40730.896354166667</v>
      </c>
      <c r="T2564" s="14">
        <f>(((I2564/60)/60)/24)+DATE(1970,1,1)</f>
        <v>40790.896354166667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8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>ROUND(E2565/D2565*100,0)</f>
        <v>106</v>
      </c>
      <c r="P2565">
        <f>IFERROR(ROUND(E2565/L2565,2),0)</f>
        <v>70.67</v>
      </c>
      <c r="Q2565" s="11" t="s">
        <v>8323</v>
      </c>
      <c r="R2565" t="s">
        <v>8324</v>
      </c>
      <c r="S2565" s="14">
        <f>(((J2565/60)/60)/24)+DATE(1970,1,1)</f>
        <v>42465.16851851852</v>
      </c>
      <c r="T2565" s="14">
        <f>(((I2565/60)/60)/24)+DATE(1970,1,1)</f>
        <v>42495.16851851852</v>
      </c>
    </row>
    <row r="2566" spans="1:20" ht="60" hidden="1" x14ac:dyDescent="0.25">
      <c r="A2566">
        <v>695</v>
      </c>
      <c r="B2566" s="3" t="s">
        <v>696</v>
      </c>
      <c r="C2566" s="3" t="s">
        <v>4805</v>
      </c>
      <c r="D2566" s="8">
        <v>60000</v>
      </c>
      <c r="E2566" s="6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>ROUND(E2566/D2566*100,0)</f>
        <v>1</v>
      </c>
      <c r="P2566">
        <f>IFERROR(ROUND(E2566/L2566,2),0)</f>
        <v>90.86</v>
      </c>
      <c r="Q2566" s="11" t="s">
        <v>8308</v>
      </c>
      <c r="R2566" t="s">
        <v>8310</v>
      </c>
      <c r="S2566" s="14">
        <f>(((J2566/60)/60)/24)+DATE(1970,1,1)</f>
        <v>41913.521064814813</v>
      </c>
      <c r="T2566" s="14">
        <f>(((I2566/60)/60)/24)+DATE(1970,1,1)</f>
        <v>41943.521064814813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>IFERROR(ROUND(E2567/L2567,2),0)</f>
        <v>57.73</v>
      </c>
      <c r="Q2567" s="11" t="s">
        <v>8327</v>
      </c>
      <c r="R2567" t="s">
        <v>8330</v>
      </c>
      <c r="S2567" s="14">
        <f>(((J2567/60)/60)/24)+DATE(1970,1,1)</f>
        <v>42801.43104166667</v>
      </c>
      <c r="T2567" s="14">
        <f>(((I2567/60)/60)/24)+DATE(1970,1,1)</f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>IFERROR(ROUND(E2568/L2568,2),0)</f>
        <v>33.32</v>
      </c>
      <c r="Q2568" s="11" t="s">
        <v>8327</v>
      </c>
      <c r="R2568" t="s">
        <v>8331</v>
      </c>
      <c r="S2568" s="14">
        <f>(((J2568/60)/60)/24)+DATE(1970,1,1)</f>
        <v>42198.750254629631</v>
      </c>
      <c r="T2568" s="14">
        <f>(((I2568/60)/60)/24)+DATE(1970,1,1)</f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>IFERROR(ROUND(E2569/L2569,2),0)</f>
        <v>22.61</v>
      </c>
      <c r="Q2569" s="11" t="s">
        <v>8323</v>
      </c>
      <c r="R2569" t="s">
        <v>8326</v>
      </c>
      <c r="S2569" s="14">
        <f>(((J2569/60)/60)/24)+DATE(1970,1,1)</f>
        <v>42503.539976851855</v>
      </c>
      <c r="T2569" s="14">
        <f>(((I2569/60)/60)/24)+DATE(1970,1,1)</f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>IFERROR(ROUND(E2570/L2570,2),0)</f>
        <v>28.73</v>
      </c>
      <c r="Q2570" s="11" t="s">
        <v>8321</v>
      </c>
      <c r="R2570" t="s">
        <v>8343</v>
      </c>
      <c r="S2570" s="14">
        <f>(((J2570/60)/60)/24)+DATE(1970,1,1)</f>
        <v>40918.738935185182</v>
      </c>
      <c r="T2570" s="14">
        <f>(((I2570/60)/60)/24)+DATE(1970,1,1)</f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>IFERROR(ROUND(E2571/L2571,2),0)</f>
        <v>17.53</v>
      </c>
      <c r="Q2571" s="11" t="s">
        <v>8323</v>
      </c>
      <c r="R2571" t="s">
        <v>8326</v>
      </c>
      <c r="S2571" s="14">
        <f>(((J2571/60)/60)/24)+DATE(1970,1,1)</f>
        <v>42480.479861111111</v>
      </c>
      <c r="T2571" s="14">
        <f>(((I2571/60)/60)/24)+DATE(1970,1,1)</f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>IFERROR(ROUND(E2572/L2572,2),0)</f>
        <v>78.88</v>
      </c>
      <c r="Q2572" s="11" t="s">
        <v>8323</v>
      </c>
      <c r="R2572" t="s">
        <v>8326</v>
      </c>
      <c r="S2572" s="14">
        <f>(((J2572/60)/60)/24)+DATE(1970,1,1)</f>
        <v>42289.761192129634</v>
      </c>
      <c r="T2572" s="14">
        <f>(((I2572/60)/60)/24)+DATE(1970,1,1)</f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>IFERROR(ROUND(E2573/L2573,2),0)</f>
        <v>31.5</v>
      </c>
      <c r="Q2573" s="11" t="s">
        <v>8321</v>
      </c>
      <c r="R2573" t="s">
        <v>8332</v>
      </c>
      <c r="S2573" s="14">
        <f>(((J2573/60)/60)/24)+DATE(1970,1,1)</f>
        <v>42447.103518518517</v>
      </c>
      <c r="T2573" s="14">
        <f>(((I2573/60)/60)/24)+DATE(1970,1,1)</f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>IFERROR(ROUND(E2574/L2574,2),0)</f>
        <v>62.8</v>
      </c>
      <c r="Q2574" s="11" t="s">
        <v>8308</v>
      </c>
      <c r="R2574" t="s">
        <v>8309</v>
      </c>
      <c r="S2574" s="14">
        <f>(((J2574/60)/60)/24)+DATE(1970,1,1)</f>
        <v>42115.853888888887</v>
      </c>
      <c r="T2574" s="14">
        <f>(((I2574/60)/60)/24)+DATE(1970,1,1)</f>
        <v>42148.853888888887</v>
      </c>
    </row>
    <row r="2575" spans="1:20" ht="45" hidden="1" x14ac:dyDescent="0.25">
      <c r="A2575">
        <v>2896</v>
      </c>
      <c r="B2575" s="3" t="s">
        <v>2896</v>
      </c>
      <c r="C2575" s="3" t="s">
        <v>7006</v>
      </c>
      <c r="D2575" s="8">
        <v>3000</v>
      </c>
      <c r="E2575" s="6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21</v>
      </c>
      <c r="P2575">
        <f>IFERROR(ROUND(E2575/L2575,2),0)</f>
        <v>52.08</v>
      </c>
      <c r="Q2575" s="11" t="s">
        <v>8323</v>
      </c>
      <c r="R2575" t="s">
        <v>8326</v>
      </c>
      <c r="S2575" s="14">
        <f>(((J2575/60)/60)/24)+DATE(1970,1,1)</f>
        <v>42701.908807870372</v>
      </c>
      <c r="T2575" s="14">
        <f>(((I2575/60)/60)/24)+DATE(1970,1,1)</f>
        <v>42716.25</v>
      </c>
    </row>
    <row r="2576" spans="1:20" ht="60" hidden="1" x14ac:dyDescent="0.25">
      <c r="A2576">
        <v>2000</v>
      </c>
      <c r="B2576" s="3" t="s">
        <v>2001</v>
      </c>
      <c r="C2576" s="3" t="s">
        <v>6110</v>
      </c>
      <c r="D2576" s="8">
        <v>5000</v>
      </c>
      <c r="E2576" s="6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>ROUND(E2576/D2576*100,0)</f>
        <v>13</v>
      </c>
      <c r="P2576">
        <f>IFERROR(ROUND(E2576/L2576,2),0)</f>
        <v>25</v>
      </c>
      <c r="Q2576" s="11" t="s">
        <v>8313</v>
      </c>
      <c r="R2576" t="s">
        <v>8353</v>
      </c>
      <c r="S2576" s="14">
        <f>(((J2576/60)/60)/24)+DATE(1970,1,1)</f>
        <v>42345.951539351852</v>
      </c>
      <c r="T2576" s="14">
        <f>(((I2576/60)/60)/24)+DATE(1970,1,1)</f>
        <v>42375.951539351852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>IFERROR(ROUND(E2577/L2577,2),0)</f>
        <v>36.590000000000003</v>
      </c>
      <c r="Q2577" s="11" t="s">
        <v>8323</v>
      </c>
      <c r="R2577" t="s">
        <v>8326</v>
      </c>
      <c r="S2577" s="14">
        <f>(((J2577/60)/60)/24)+DATE(1970,1,1)</f>
        <v>42606.056863425925</v>
      </c>
      <c r="T2577" s="14">
        <f>(((I2577/60)/60)/24)+DATE(1970,1,1)</f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>IFERROR(ROUND(E2578/L2578,2),0)</f>
        <v>88.71</v>
      </c>
      <c r="Q2578" s="11" t="s">
        <v>8308</v>
      </c>
      <c r="R2578" t="s">
        <v>8310</v>
      </c>
      <c r="S2578" s="14">
        <f>(((J2578/60)/60)/24)+DATE(1970,1,1)</f>
        <v>42535.492280092592</v>
      </c>
      <c r="T2578" s="14">
        <f>(((I2578/60)/60)/24)+DATE(1970,1,1)</f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>
        <f>IFERROR(ROUND(E2579/L2579,2),0)</f>
        <v>38.75</v>
      </c>
      <c r="Q2579" s="11" t="s">
        <v>8327</v>
      </c>
      <c r="R2579" t="s">
        <v>8331</v>
      </c>
      <c r="S2579" s="14">
        <f>(((J2579/60)/60)/24)+DATE(1970,1,1)</f>
        <v>41072.739953703705</v>
      </c>
      <c r="T2579" s="14">
        <f>(((I2579/60)/60)/24)+DATE(1970,1,1)</f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>
        <f>IFERROR(ROUND(E2580/L2580,2),0)</f>
        <v>56.36</v>
      </c>
      <c r="Q2580" s="11" t="s">
        <v>8327</v>
      </c>
      <c r="R2580" t="s">
        <v>8328</v>
      </c>
      <c r="S2580" s="14">
        <f>(((J2580/60)/60)/24)+DATE(1970,1,1)</f>
        <v>40960.861562500002</v>
      </c>
      <c r="T2580" s="14">
        <f>(((I2580/60)/60)/24)+DATE(1970,1,1)</f>
        <v>40976.207638888889</v>
      </c>
    </row>
    <row r="2581" spans="1:20" ht="60" hidden="1" x14ac:dyDescent="0.25">
      <c r="A2581">
        <v>3976</v>
      </c>
      <c r="B2581" s="3" t="s">
        <v>3973</v>
      </c>
      <c r="C2581" s="3" t="s">
        <v>8083</v>
      </c>
      <c r="D2581" s="8">
        <v>1300</v>
      </c>
      <c r="E2581" s="6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>ROUND(E2581/D2581*100,0)</f>
        <v>48</v>
      </c>
      <c r="P2581">
        <f>IFERROR(ROUND(E2581/L2581,2),0)</f>
        <v>62</v>
      </c>
      <c r="Q2581" s="11" t="s">
        <v>8323</v>
      </c>
      <c r="R2581" t="s">
        <v>8326</v>
      </c>
      <c r="S2581" s="14">
        <f>(((J2581/60)/60)/24)+DATE(1970,1,1)</f>
        <v>41830.858344907407</v>
      </c>
      <c r="T2581" s="14">
        <f>(((I2581/60)/60)/24)+DATE(1970,1,1)</f>
        <v>41852.291666666664</v>
      </c>
    </row>
    <row r="2582" spans="1:20" ht="60" hidden="1" x14ac:dyDescent="0.25">
      <c r="A2582">
        <v>3731</v>
      </c>
      <c r="B2582" s="3" t="s">
        <v>3728</v>
      </c>
      <c r="C2582" s="3" t="s">
        <v>7841</v>
      </c>
      <c r="D2582" s="8">
        <v>5500</v>
      </c>
      <c r="E2582" s="6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>ROUND(E2582/D2582*100,0)</f>
        <v>11</v>
      </c>
      <c r="P2582">
        <f>IFERROR(ROUND(E2582/L2582,2),0)</f>
        <v>51.67</v>
      </c>
      <c r="Q2582" s="11" t="s">
        <v>8323</v>
      </c>
      <c r="R2582" t="s">
        <v>8326</v>
      </c>
      <c r="S2582" s="14">
        <f>(((J2582/60)/60)/24)+DATE(1970,1,1)</f>
        <v>41983.752847222218</v>
      </c>
      <c r="T2582" s="14">
        <f>(((I2582/60)/60)/24)+DATE(1970,1,1)</f>
        <v>42014.140972222223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>IFERROR(ROUND(E2583/L2583,2),0)</f>
        <v>29.43</v>
      </c>
      <c r="Q2583" s="11" t="s">
        <v>8323</v>
      </c>
      <c r="R2583" t="s">
        <v>8326</v>
      </c>
      <c r="S2583" s="14">
        <f>(((J2583/60)/60)/24)+DATE(1970,1,1)</f>
        <v>42544.814328703709</v>
      </c>
      <c r="T2583" s="14">
        <f>(((I2583/60)/60)/24)+DATE(1970,1,1)</f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>IFERROR(ROUND(E2584/L2584,2),0)</f>
        <v>205</v>
      </c>
      <c r="Q2584" s="11" t="s">
        <v>8308</v>
      </c>
      <c r="R2584" t="s">
        <v>8309</v>
      </c>
      <c r="S2584" s="14">
        <f>(((J2584/60)/60)/24)+DATE(1970,1,1)</f>
        <v>42466.826180555552</v>
      </c>
      <c r="T2584" s="14">
        <f>(((I2584/60)/60)/24)+DATE(1970,1,1)</f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>IFERROR(ROUND(E2585/L2585,2),0)</f>
        <v>203.67</v>
      </c>
      <c r="Q2585" s="11" t="s">
        <v>8323</v>
      </c>
      <c r="R2585" t="s">
        <v>8326</v>
      </c>
      <c r="S2585" s="14">
        <f>(((J2585/60)/60)/24)+DATE(1970,1,1)</f>
        <v>42415.398032407407</v>
      </c>
      <c r="T2585" s="14">
        <f>(((I2585/60)/60)/24)+DATE(1970,1,1)</f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>IFERROR(ROUND(E2586/L2586,2),0)</f>
        <v>27.73</v>
      </c>
      <c r="Q2586" s="11" t="s">
        <v>8323</v>
      </c>
      <c r="R2586" t="s">
        <v>8326</v>
      </c>
      <c r="S2586" s="14">
        <f>(((J2586/60)/60)/24)+DATE(1970,1,1)</f>
        <v>42278.453668981485</v>
      </c>
      <c r="T2586" s="14">
        <f>(((I2586/60)/60)/24)+DATE(1970,1,1)</f>
        <v>42296.458333333328</v>
      </c>
    </row>
    <row r="2587" spans="1:20" ht="60" hidden="1" x14ac:dyDescent="0.25">
      <c r="A2587">
        <v>3404</v>
      </c>
      <c r="B2587" s="3" t="s">
        <v>3403</v>
      </c>
      <c r="C2587" s="3" t="s">
        <v>7514</v>
      </c>
      <c r="D2587" s="8">
        <v>500</v>
      </c>
      <c r="E2587" s="6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>ROUND(E2587/D2587*100,0)</f>
        <v>122</v>
      </c>
      <c r="P2587">
        <f>IFERROR(ROUND(E2587/L2587,2),0)</f>
        <v>203.33</v>
      </c>
      <c r="Q2587" s="11" t="s">
        <v>8323</v>
      </c>
      <c r="R2587" t="s">
        <v>8326</v>
      </c>
      <c r="S2587" s="14">
        <f>(((J2587/60)/60)/24)+DATE(1970,1,1)</f>
        <v>42152.503495370373</v>
      </c>
      <c r="T2587" s="14">
        <f>(((I2587/60)/60)/24)+DATE(1970,1,1)</f>
        <v>42172.503495370373</v>
      </c>
    </row>
    <row r="2588" spans="1:20" ht="45" hidden="1" x14ac:dyDescent="0.25">
      <c r="A2588">
        <v>2096</v>
      </c>
      <c r="B2588" s="3" t="s">
        <v>2097</v>
      </c>
      <c r="C2588" s="3" t="s">
        <v>6206</v>
      </c>
      <c r="D2588" s="8">
        <v>600</v>
      </c>
      <c r="E2588" s="6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>ROUND(E2588/D2588*100,0)</f>
        <v>102</v>
      </c>
      <c r="P2588">
        <f>IFERROR(ROUND(E2588/L2588,2),0)</f>
        <v>43.57</v>
      </c>
      <c r="Q2588" s="11" t="s">
        <v>8327</v>
      </c>
      <c r="R2588" t="s">
        <v>8328</v>
      </c>
      <c r="S2588" s="14">
        <f>(((J2588/60)/60)/24)+DATE(1970,1,1)</f>
        <v>41192.758506944447</v>
      </c>
      <c r="T2588" s="14">
        <f>(((I2588/60)/60)/24)+DATE(1970,1,1)</f>
        <v>41208.165972222225</v>
      </c>
    </row>
    <row r="2589" spans="1:20" ht="60" hidden="1" x14ac:dyDescent="0.25">
      <c r="A2589">
        <v>3085</v>
      </c>
      <c r="B2589" s="3" t="s">
        <v>3085</v>
      </c>
      <c r="C2589" s="3" t="s">
        <v>7195</v>
      </c>
      <c r="D2589" s="8">
        <v>25000</v>
      </c>
      <c r="E2589" s="6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>ROUND(E2589/D2589*100,0)</f>
        <v>2</v>
      </c>
      <c r="P2589">
        <f>IFERROR(ROUND(E2589/L2589,2),0)</f>
        <v>67.78</v>
      </c>
      <c r="Q2589" s="11" t="s">
        <v>8323</v>
      </c>
      <c r="R2589" t="s">
        <v>8324</v>
      </c>
      <c r="S2589" s="14">
        <f>(((J2589/60)/60)/24)+DATE(1970,1,1)</f>
        <v>42246.883784722217</v>
      </c>
      <c r="T2589" s="14">
        <f>(((I2589/60)/60)/24)+DATE(1970,1,1)</f>
        <v>42276.883784722217</v>
      </c>
    </row>
    <row r="2590" spans="1:20" ht="45" hidden="1" x14ac:dyDescent="0.25">
      <c r="A2590">
        <v>2490</v>
      </c>
      <c r="B2590" s="3" t="s">
        <v>2490</v>
      </c>
      <c r="C2590" s="3" t="s">
        <v>6600</v>
      </c>
      <c r="D2590" s="8">
        <v>500</v>
      </c>
      <c r="E2590" s="6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>ROUND(E2590/D2590*100,0)</f>
        <v>121</v>
      </c>
      <c r="P2590">
        <f>IFERROR(ROUND(E2590/L2590,2),0)</f>
        <v>37.94</v>
      </c>
      <c r="Q2590" s="11" t="s">
        <v>8327</v>
      </c>
      <c r="R2590" t="s">
        <v>8328</v>
      </c>
      <c r="S2590" s="14">
        <f>(((J2590/60)/60)/24)+DATE(1970,1,1)</f>
        <v>41023.227731481478</v>
      </c>
      <c r="T2590" s="14">
        <f>(((I2590/60)/60)/24)+DATE(1970,1,1)</f>
        <v>41083.227731481478</v>
      </c>
    </row>
    <row r="2591" spans="1:20" ht="45" hidden="1" x14ac:dyDescent="0.25">
      <c r="A2591">
        <v>2144</v>
      </c>
      <c r="B2591" s="3" t="s">
        <v>2145</v>
      </c>
      <c r="C2591" s="3" t="s">
        <v>6254</v>
      </c>
      <c r="D2591" s="8">
        <v>35500</v>
      </c>
      <c r="E2591" s="6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>ROUND(E2591/D2591*100,0)</f>
        <v>2</v>
      </c>
      <c r="P2591">
        <f>IFERROR(ROUND(E2591/L2591,2),0)</f>
        <v>25.29</v>
      </c>
      <c r="Q2591" s="11" t="s">
        <v>8316</v>
      </c>
      <c r="R2591" t="s">
        <v>8334</v>
      </c>
      <c r="S2591" s="14">
        <f>(((J2591/60)/60)/24)+DATE(1970,1,1)</f>
        <v>41499.546759259261</v>
      </c>
      <c r="T2591" s="14">
        <f>(((I2591/60)/60)/24)+DATE(1970,1,1)</f>
        <v>41531.546759259261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>IFERROR(ROUND(E2592/L2592,2),0)</f>
        <v>33.67</v>
      </c>
      <c r="Q2592" s="11" t="s">
        <v>8323</v>
      </c>
      <c r="R2592" t="s">
        <v>8326</v>
      </c>
      <c r="S2592" s="14">
        <f>(((J2592/60)/60)/24)+DATE(1970,1,1)</f>
        <v>41882.585648148146</v>
      </c>
      <c r="T2592" s="14">
        <f>(((I2592/60)/60)/24)+DATE(1970,1,1)</f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>IFERROR(ROUND(E2593/L2593,2),0)</f>
        <v>24.2</v>
      </c>
      <c r="Q2593" s="11" t="s">
        <v>8323</v>
      </c>
      <c r="R2593" t="s">
        <v>8326</v>
      </c>
      <c r="S2593" s="14">
        <f>(((J2593/60)/60)/24)+DATE(1970,1,1)</f>
        <v>42107.621018518519</v>
      </c>
      <c r="T2593" s="14">
        <f>(((I2593/60)/60)/24)+DATE(1970,1,1)</f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>IFERROR(ROUND(E2594/L2594,2),0)</f>
        <v>43.21</v>
      </c>
      <c r="Q2594" s="11" t="s">
        <v>8323</v>
      </c>
      <c r="R2594" t="s">
        <v>8326</v>
      </c>
      <c r="S2594" s="14">
        <f>(((J2594/60)/60)/24)+DATE(1970,1,1)</f>
        <v>42559.776724537034</v>
      </c>
      <c r="T2594" s="14">
        <f>(((I2594/60)/60)/24)+DATE(1970,1,1)</f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>
        <f>IFERROR(ROUND(E2595/L2595,2),0)</f>
        <v>201.67</v>
      </c>
      <c r="Q2595" s="11" t="s">
        <v>8323</v>
      </c>
      <c r="R2595" t="s">
        <v>8324</v>
      </c>
      <c r="S2595" s="14">
        <f>(((J2595/60)/60)/24)+DATE(1970,1,1)</f>
        <v>42255.791909722218</v>
      </c>
      <c r="T2595" s="14">
        <f>(((I2595/60)/60)/24)+DATE(1970,1,1)</f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>IFERROR(ROUND(E2596/L2596,2),0)</f>
        <v>46.23</v>
      </c>
      <c r="Q2596" s="11" t="s">
        <v>8321</v>
      </c>
      <c r="R2596" t="s">
        <v>8322</v>
      </c>
      <c r="S2596" s="14">
        <f>(((J2596/60)/60)/24)+DATE(1970,1,1)</f>
        <v>42211.951284722221</v>
      </c>
      <c r="T2596" s="14">
        <f>(((I2596/60)/60)/24)+DATE(1970,1,1)</f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>IFERROR(ROUND(E2597/L2597,2),0)</f>
        <v>50.08</v>
      </c>
      <c r="Q2597" s="11" t="s">
        <v>8316</v>
      </c>
      <c r="R2597" t="s">
        <v>8334</v>
      </c>
      <c r="S2597" s="14">
        <f>(((J2597/60)/60)/24)+DATE(1970,1,1)</f>
        <v>42340.701504629629</v>
      </c>
      <c r="T2597" s="14">
        <f>(((I2597/60)/60)/24)+DATE(1970,1,1)</f>
        <v>42368.701504629629</v>
      </c>
    </row>
    <row r="2598" spans="1:20" ht="30" hidden="1" x14ac:dyDescent="0.25">
      <c r="A2598">
        <v>104</v>
      </c>
      <c r="B2598" s="3" t="s">
        <v>106</v>
      </c>
      <c r="C2598" s="3" t="s">
        <v>4215</v>
      </c>
      <c r="D2598" s="8">
        <v>500</v>
      </c>
      <c r="E2598" s="6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>ROUND(E2598/D2598*100,0)</f>
        <v>120</v>
      </c>
      <c r="P2598">
        <f>IFERROR(ROUND(E2598/L2598,2),0)</f>
        <v>60</v>
      </c>
      <c r="Q2598" s="11" t="s">
        <v>8321</v>
      </c>
      <c r="R2598" t="s">
        <v>8343</v>
      </c>
      <c r="S2598" s="14">
        <f>(((J2598/60)/60)/24)+DATE(1970,1,1)</f>
        <v>40612.695208333331</v>
      </c>
      <c r="T2598" s="14">
        <f>(((I2598/60)/60)/24)+DATE(1970,1,1)</f>
        <v>40636.041666666664</v>
      </c>
    </row>
    <row r="2599" spans="1:20" ht="60" hidden="1" x14ac:dyDescent="0.25">
      <c r="A2599">
        <v>375</v>
      </c>
      <c r="B2599" s="3" t="s">
        <v>376</v>
      </c>
      <c r="C2599" s="3" t="s">
        <v>4485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>ROUND(E2599/D2599*100,0)</f>
        <v>120</v>
      </c>
      <c r="P2599">
        <f>IFERROR(ROUND(E2599/L2599,2),0)</f>
        <v>42.86</v>
      </c>
      <c r="Q2599" s="11" t="s">
        <v>8321</v>
      </c>
      <c r="R2599" t="s">
        <v>8322</v>
      </c>
      <c r="S2599" s="14">
        <f>(((J2599/60)/60)/24)+DATE(1970,1,1)</f>
        <v>41657.985081018516</v>
      </c>
      <c r="T2599" s="14">
        <f>(((I2599/60)/60)/24)+DATE(1970,1,1)</f>
        <v>41699.720833333333</v>
      </c>
    </row>
    <row r="2600" spans="1:20" ht="45" hidden="1" x14ac:dyDescent="0.25">
      <c r="A2600">
        <v>50</v>
      </c>
      <c r="B2600" s="3" t="s">
        <v>52</v>
      </c>
      <c r="C2600" s="3" t="s">
        <v>4161</v>
      </c>
      <c r="D2600" s="8">
        <v>600</v>
      </c>
      <c r="E2600" s="6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>ROUND(E2600/D2600*100,0)</f>
        <v>100</v>
      </c>
      <c r="P2600">
        <f>IFERROR(ROUND(E2600/L2600,2),0)</f>
        <v>27.27</v>
      </c>
      <c r="Q2600" s="11" t="s">
        <v>8321</v>
      </c>
      <c r="R2600" t="s">
        <v>8332</v>
      </c>
      <c r="S2600" s="14">
        <f>(((J2600/60)/60)/24)+DATE(1970,1,1)</f>
        <v>41995.752986111111</v>
      </c>
      <c r="T2600" s="14">
        <f>(((I2600/60)/60)/24)+DATE(1970,1,1)</f>
        <v>42034.708333333328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>IFERROR(ROUND(E2601/L2601,2),0)</f>
        <v>75</v>
      </c>
      <c r="Q2601" s="11" t="s">
        <v>8311</v>
      </c>
      <c r="R2601" t="s">
        <v>8348</v>
      </c>
      <c r="S2601" s="14">
        <f>(((J2601/60)/60)/24)+DATE(1970,1,1)</f>
        <v>42457.871516203704</v>
      </c>
      <c r="T2601" s="14">
        <f>(((I2601/60)/60)/24)+DATE(1970,1,1)</f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>IFERROR(ROUND(E2602/L2602,2),0)</f>
        <v>35.119999999999997</v>
      </c>
      <c r="Q2602" s="11" t="s">
        <v>8316</v>
      </c>
      <c r="R2602" t="s">
        <v>8317</v>
      </c>
      <c r="S2602" s="14">
        <f>(((J2602/60)/60)/24)+DATE(1970,1,1)</f>
        <v>42689.853090277778</v>
      </c>
      <c r="T2602" s="14">
        <f>(((I2602/60)/60)/24)+DATE(1970,1,1)</f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>IFERROR(ROUND(E2603/L2603,2),0)</f>
        <v>33.06</v>
      </c>
      <c r="Q2603" s="11" t="s">
        <v>8311</v>
      </c>
      <c r="R2603" t="s">
        <v>8333</v>
      </c>
      <c r="S2603" s="14">
        <f>(((J2603/60)/60)/24)+DATE(1970,1,1)</f>
        <v>41235.054560185185</v>
      </c>
      <c r="T2603" s="14">
        <f>(((I2603/60)/60)/24)+DATE(1970,1,1)</f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>IFERROR(ROUND(E2604/L2604,2),0)</f>
        <v>45.62</v>
      </c>
      <c r="Q2604" s="11" t="s">
        <v>8323</v>
      </c>
      <c r="R2604" t="s">
        <v>8326</v>
      </c>
      <c r="S2604" s="14">
        <f>(((J2604/60)/60)/24)+DATE(1970,1,1)</f>
        <v>41881.361342592594</v>
      </c>
      <c r="T2604" s="14">
        <f>(((I2604/60)/60)/24)+DATE(1970,1,1)</f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>IFERROR(ROUND(E2605/L2605,2),0)</f>
        <v>28.19</v>
      </c>
      <c r="Q2605" s="11" t="s">
        <v>8323</v>
      </c>
      <c r="R2605" t="s">
        <v>8326</v>
      </c>
      <c r="S2605" s="14">
        <f>(((J2605/60)/60)/24)+DATE(1970,1,1)</f>
        <v>41858.355393518519</v>
      </c>
      <c r="T2605" s="14">
        <f>(((I2605/60)/60)/24)+DATE(1970,1,1)</f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>IFERROR(ROUND(E2606/L2606,2),0)</f>
        <v>73.88</v>
      </c>
      <c r="Q2606" s="11" t="s">
        <v>8313</v>
      </c>
      <c r="R2606" t="s">
        <v>8314</v>
      </c>
      <c r="S2606" s="14">
        <f>(((J2606/60)/60)/24)+DATE(1970,1,1)</f>
        <v>41877.638298611113</v>
      </c>
      <c r="T2606" s="14">
        <f>(((I2606/60)/60)/24)+DATE(1970,1,1)</f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>IFERROR(ROUND(E2607/L2607,2),0)</f>
        <v>45.39</v>
      </c>
      <c r="Q2607" s="11" t="s">
        <v>8308</v>
      </c>
      <c r="R2607" t="s">
        <v>8342</v>
      </c>
      <c r="S2607" s="14">
        <f>(((J2607/60)/60)/24)+DATE(1970,1,1)</f>
        <v>41835.639155092591</v>
      </c>
      <c r="T2607" s="14">
        <f>(((I2607/60)/60)/24)+DATE(1970,1,1)</f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>IFERROR(ROUND(E2608/L2608,2),0)</f>
        <v>84.29</v>
      </c>
      <c r="Q2608" s="11" t="s">
        <v>8308</v>
      </c>
      <c r="R2608" t="s">
        <v>8310</v>
      </c>
      <c r="S2608" s="14">
        <f>(((J2608/60)/60)/24)+DATE(1970,1,1)</f>
        <v>42737.663877314815</v>
      </c>
      <c r="T2608" s="14">
        <f>(((I2608/60)/60)/24)+DATE(1970,1,1)</f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>IFERROR(ROUND(E2609/L2609,2),0)</f>
        <v>25.52</v>
      </c>
      <c r="Q2609" s="11" t="s">
        <v>8323</v>
      </c>
      <c r="R2609" t="s">
        <v>8324</v>
      </c>
      <c r="S2609" s="14">
        <f>(((J2609/60)/60)/24)+DATE(1970,1,1)</f>
        <v>42630.922893518517</v>
      </c>
      <c r="T2609" s="14">
        <f>(((I2609/60)/60)/24)+DATE(1970,1,1)</f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>IFERROR(ROUND(E2610/L2610,2),0)</f>
        <v>24.46</v>
      </c>
      <c r="Q2610" s="11" t="s">
        <v>8323</v>
      </c>
      <c r="R2610" t="s">
        <v>8335</v>
      </c>
      <c r="S2610" s="14">
        <f>(((J2610/60)/60)/24)+DATE(1970,1,1)</f>
        <v>42010.968240740738</v>
      </c>
      <c r="T2610" s="14">
        <f>(((I2610/60)/60)/24)+DATE(1970,1,1)</f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>IFERROR(ROUND(E2611/L2611,2),0)</f>
        <v>17.239999999999998</v>
      </c>
      <c r="Q2611" s="11" t="s">
        <v>8327</v>
      </c>
      <c r="R2611" t="s">
        <v>8331</v>
      </c>
      <c r="S2611" s="14">
        <f>(((J2611/60)/60)/24)+DATE(1970,1,1)</f>
        <v>42498.341122685189</v>
      </c>
      <c r="T2611" s="14">
        <f>(((I2611/60)/60)/24)+DATE(1970,1,1)</f>
        <v>42533.229166666672</v>
      </c>
    </row>
    <row r="2612" spans="1:20" ht="45" hidden="1" x14ac:dyDescent="0.25">
      <c r="A2612">
        <v>1175</v>
      </c>
      <c r="B2612" s="3" t="s">
        <v>1176</v>
      </c>
      <c r="C2612" s="3" t="s">
        <v>5285</v>
      </c>
      <c r="D2612" s="8">
        <v>20000</v>
      </c>
      <c r="E2612" s="6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>ROUND(E2612/D2612*100,0)</f>
        <v>3</v>
      </c>
      <c r="P2612">
        <f>IFERROR(ROUND(E2612/L2612,2),0)</f>
        <v>65</v>
      </c>
      <c r="Q2612" s="11" t="s">
        <v>8319</v>
      </c>
      <c r="R2612" t="s">
        <v>8345</v>
      </c>
      <c r="S2612" s="14">
        <f>(((J2612/60)/60)/24)+DATE(1970,1,1)</f>
        <v>42170.728460648148</v>
      </c>
      <c r="T2612" s="14">
        <f>(((I2612/60)/60)/24)+DATE(1970,1,1)</f>
        <v>42200.728460648148</v>
      </c>
    </row>
    <row r="2613" spans="1:20" ht="60" hidden="1" x14ac:dyDescent="0.25">
      <c r="A2613">
        <v>1127</v>
      </c>
      <c r="B2613" s="3" t="s">
        <v>1128</v>
      </c>
      <c r="C2613" s="3" t="s">
        <v>5237</v>
      </c>
      <c r="D2613" s="8">
        <v>35000</v>
      </c>
      <c r="E2613" s="6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>ROUND(E2613/D2613*100,0)</f>
        <v>2</v>
      </c>
      <c r="P2613">
        <f>IFERROR(ROUND(E2613/L2613,2),0)</f>
        <v>25.43</v>
      </c>
      <c r="Q2613" s="11" t="s">
        <v>8316</v>
      </c>
      <c r="R2613" t="s">
        <v>8344</v>
      </c>
      <c r="S2613" s="14">
        <f>(((J2613/60)/60)/24)+DATE(1970,1,1)</f>
        <v>41926.854166666664</v>
      </c>
      <c r="T2613" s="14">
        <f>(((I2613/60)/60)/24)+DATE(1970,1,1)</f>
        <v>41957.895833333328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>IFERROR(ROUND(E2614/L2614,2),0)</f>
        <v>29</v>
      </c>
      <c r="Q2614" s="11" t="s">
        <v>8323</v>
      </c>
      <c r="R2614" t="s">
        <v>8326</v>
      </c>
      <c r="S2614" s="14">
        <f>(((J2614/60)/60)/24)+DATE(1970,1,1)</f>
        <v>42338.963912037041</v>
      </c>
      <c r="T2614" s="14">
        <f>(((I2614/60)/60)/24)+DATE(1970,1,1)</f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>IFERROR(ROUND(E2615/L2615,2),0)</f>
        <v>44.31</v>
      </c>
      <c r="Q2615" s="11" t="s">
        <v>8323</v>
      </c>
      <c r="R2615" t="s">
        <v>8326</v>
      </c>
      <c r="S2615" s="14">
        <f>(((J2615/60)/60)/24)+DATE(1970,1,1)</f>
        <v>41779.045937499999</v>
      </c>
      <c r="T2615" s="14">
        <f>(((I2615/60)/60)/24)+DATE(1970,1,1)</f>
        <v>41820.727777777778</v>
      </c>
    </row>
    <row r="2616" spans="1:20" ht="45" hidden="1" x14ac:dyDescent="0.25">
      <c r="A2616">
        <v>3818</v>
      </c>
      <c r="B2616" s="3" t="s">
        <v>3815</v>
      </c>
      <c r="C2616" s="3" t="s">
        <v>7928</v>
      </c>
      <c r="D2616" s="8">
        <v>250</v>
      </c>
      <c r="E2616" s="6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>ROUND(E2616/D2616*100,0)</f>
        <v>228</v>
      </c>
      <c r="P2616">
        <f>IFERROR(ROUND(E2616/L2616,2),0)</f>
        <v>57</v>
      </c>
      <c r="Q2616" s="11" t="s">
        <v>8323</v>
      </c>
      <c r="R2616" t="s">
        <v>8326</v>
      </c>
      <c r="S2616" s="14">
        <f>(((J2616/60)/60)/24)+DATE(1970,1,1)</f>
        <v>42045.84238425926</v>
      </c>
      <c r="T2616" s="14">
        <f>(((I2616/60)/60)/24)+DATE(1970,1,1)</f>
        <v>42075.800717592589</v>
      </c>
    </row>
    <row r="2617" spans="1:20" ht="60" hidden="1" x14ac:dyDescent="0.25">
      <c r="A2617">
        <v>3291</v>
      </c>
      <c r="B2617" s="3" t="s">
        <v>3291</v>
      </c>
      <c r="C2617" s="3" t="s">
        <v>7401</v>
      </c>
      <c r="D2617" s="8">
        <v>500</v>
      </c>
      <c r="E2617" s="6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>ROUND(E2617/D2617*100,0)</f>
        <v>114</v>
      </c>
      <c r="P2617">
        <f>IFERROR(ROUND(E2617/L2617,2),0)</f>
        <v>40.71</v>
      </c>
      <c r="Q2617" s="11" t="s">
        <v>8323</v>
      </c>
      <c r="R2617" t="s">
        <v>8326</v>
      </c>
      <c r="S2617" s="14">
        <f>(((J2617/60)/60)/24)+DATE(1970,1,1)</f>
        <v>42232.702546296292</v>
      </c>
      <c r="T2617" s="14">
        <f>(((I2617/60)/60)/24)+DATE(1970,1,1)</f>
        <v>42264.165972222225</v>
      </c>
    </row>
    <row r="2618" spans="1:20" ht="30" hidden="1" x14ac:dyDescent="0.25">
      <c r="A2618">
        <v>3711</v>
      </c>
      <c r="B2618" s="3" t="s">
        <v>3708</v>
      </c>
      <c r="C2618" s="3" t="s">
        <v>7821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>ROUND(E2618/D2618*100,0)</f>
        <v>114</v>
      </c>
      <c r="P2618">
        <f>IFERROR(ROUND(E2618/L2618,2),0)</f>
        <v>27.14</v>
      </c>
      <c r="Q2618" s="11" t="s">
        <v>8323</v>
      </c>
      <c r="R2618" t="s">
        <v>8326</v>
      </c>
      <c r="S2618" s="14">
        <f>(((J2618/60)/60)/24)+DATE(1970,1,1)</f>
        <v>41779.724224537036</v>
      </c>
      <c r="T2618" s="14">
        <f>(((I2618/60)/60)/24)+DATE(1970,1,1)</f>
        <v>41805.666666666664</v>
      </c>
    </row>
    <row r="2619" spans="1:20" ht="60" hidden="1" x14ac:dyDescent="0.25">
      <c r="A2619">
        <v>2774</v>
      </c>
      <c r="B2619" s="3" t="s">
        <v>2774</v>
      </c>
      <c r="C2619" s="3" t="s">
        <v>6884</v>
      </c>
      <c r="D2619" s="8">
        <v>4000</v>
      </c>
      <c r="E2619" s="6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>ROUND(E2619/D2619*100,0)</f>
        <v>14</v>
      </c>
      <c r="P2619">
        <f>IFERROR(ROUND(E2619/L2619,2),0)</f>
        <v>43.85</v>
      </c>
      <c r="Q2619" s="11" t="s">
        <v>8311</v>
      </c>
      <c r="R2619" t="s">
        <v>8356</v>
      </c>
      <c r="S2619" s="14">
        <f>(((J2619/60)/60)/24)+DATE(1970,1,1)</f>
        <v>41311.126481481479</v>
      </c>
      <c r="T2619" s="14">
        <f>(((I2619/60)/60)/24)+DATE(1970,1,1)</f>
        <v>41341.126481481479</v>
      </c>
    </row>
    <row r="2620" spans="1:20" ht="60" hidden="1" x14ac:dyDescent="0.25">
      <c r="A2620">
        <v>432</v>
      </c>
      <c r="B2620" s="3" t="s">
        <v>433</v>
      </c>
      <c r="C2620" s="3" t="s">
        <v>4542</v>
      </c>
      <c r="D2620" s="8">
        <v>6000</v>
      </c>
      <c r="E2620" s="6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>ROUND(E2620/D2620*100,0)</f>
        <v>10</v>
      </c>
      <c r="P2620">
        <f>IFERROR(ROUND(E2620/L2620,2),0)</f>
        <v>71.25</v>
      </c>
      <c r="Q2620" s="11" t="s">
        <v>8321</v>
      </c>
      <c r="R2620" t="s">
        <v>8339</v>
      </c>
      <c r="S2620" s="14">
        <f>(((J2620/60)/60)/24)+DATE(1970,1,1)</f>
        <v>42238.726631944446</v>
      </c>
      <c r="T2620" s="14">
        <f>(((I2620/60)/60)/24)+DATE(1970,1,1)</f>
        <v>42298.726631944446</v>
      </c>
    </row>
    <row r="2621" spans="1:20" ht="60" x14ac:dyDescent="0.25">
      <c r="A2621">
        <v>3752</v>
      </c>
      <c r="B2621" s="3" t="s">
        <v>3749</v>
      </c>
      <c r="C2621" s="3" t="s">
        <v>7862</v>
      </c>
      <c r="D2621" s="8">
        <v>500</v>
      </c>
      <c r="E2621" s="6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>ROUND(E2621/D2621*100,0)</f>
        <v>113</v>
      </c>
      <c r="P2621">
        <f>IFERROR(ROUND(E2621/L2621,2),0)</f>
        <v>37.67</v>
      </c>
      <c r="Q2621" s="11" t="s">
        <v>8323</v>
      </c>
      <c r="R2621" t="s">
        <v>8335</v>
      </c>
      <c r="S2621" s="14">
        <f>(((J2621/60)/60)/24)+DATE(1970,1,1)</f>
        <v>42619.802488425921</v>
      </c>
      <c r="T2621" s="14">
        <f>(((I2621/60)/60)/24)+DATE(1970,1,1)</f>
        <v>42659.875</v>
      </c>
    </row>
    <row r="2622" spans="1:20" ht="60" hidden="1" x14ac:dyDescent="0.25">
      <c r="A2622">
        <v>2906</v>
      </c>
      <c r="B2622" s="3" t="s">
        <v>2906</v>
      </c>
      <c r="C2622" s="3" t="s">
        <v>7016</v>
      </c>
      <c r="D2622" s="8">
        <v>6000</v>
      </c>
      <c r="E2622" s="6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>ROUND(E2622/D2622*100,0)</f>
        <v>9</v>
      </c>
      <c r="P2622">
        <f>IFERROR(ROUND(E2622/L2622,2),0)</f>
        <v>80.709999999999994</v>
      </c>
      <c r="Q2622" s="11" t="s">
        <v>8323</v>
      </c>
      <c r="R2622" t="s">
        <v>8326</v>
      </c>
      <c r="S2622" s="14">
        <f>(((J2622/60)/60)/24)+DATE(1970,1,1)</f>
        <v>42199.648912037039</v>
      </c>
      <c r="T2622" s="14">
        <f>(((I2622/60)/60)/24)+DATE(1970,1,1)</f>
        <v>42217.041666666672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>IFERROR(ROUND(E2623/L2623,2),0)</f>
        <v>19.47</v>
      </c>
      <c r="Q2623" s="11" t="s">
        <v>8321</v>
      </c>
      <c r="R2623" t="s">
        <v>8343</v>
      </c>
      <c r="S2623" s="14">
        <f>(((J2623/60)/60)/24)+DATE(1970,1,1)</f>
        <v>42360.487210648149</v>
      </c>
      <c r="T2623" s="14">
        <f>(((I2623/60)/60)/24)+DATE(1970,1,1)</f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>IFERROR(ROUND(E2624/L2624,2),0)</f>
        <v>12.53</v>
      </c>
      <c r="Q2624" s="11" t="s">
        <v>8327</v>
      </c>
      <c r="R2624" t="s">
        <v>8338</v>
      </c>
      <c r="S2624" s="14">
        <f>(((J2624/60)/60)/24)+DATE(1970,1,1)</f>
        <v>41596.913437499999</v>
      </c>
      <c r="T2624" s="14">
        <f>(((I2624/60)/60)/24)+DATE(1970,1,1)</f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>IFERROR(ROUND(E2625/L2625,2),0)</f>
        <v>51</v>
      </c>
      <c r="Q2625" s="11" t="s">
        <v>8323</v>
      </c>
      <c r="R2625" t="s">
        <v>8326</v>
      </c>
      <c r="S2625" s="14">
        <f>(((J2625/60)/60)/24)+DATE(1970,1,1)</f>
        <v>41765.938657407409</v>
      </c>
      <c r="T2625" s="14">
        <f>(((I2625/60)/60)/24)+DATE(1970,1,1)</f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>
        <f>IFERROR(ROUND(E2626/L2626,2),0)</f>
        <v>56</v>
      </c>
      <c r="Q2626" s="11" t="s">
        <v>8321</v>
      </c>
      <c r="R2626" t="s">
        <v>8325</v>
      </c>
      <c r="S2626" s="14">
        <f>(((J2626/60)/60)/24)+DATE(1970,1,1)</f>
        <v>41900.505312499998</v>
      </c>
      <c r="T2626" s="14">
        <f>(((I2626/60)/60)/24)+DATE(1970,1,1)</f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>IFERROR(ROUND(E2627/L2627,2),0)</f>
        <v>62.22</v>
      </c>
      <c r="Q2627" s="11" t="s">
        <v>8327</v>
      </c>
      <c r="R2627" t="s">
        <v>8330</v>
      </c>
      <c r="S2627" s="14">
        <f>(((J2627/60)/60)/24)+DATE(1970,1,1)</f>
        <v>41845.968159722222</v>
      </c>
      <c r="T2627" s="14">
        <f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>
        <f>IFERROR(ROUND(E2628/L2628,2),0)</f>
        <v>50.91</v>
      </c>
      <c r="Q2628" s="11" t="s">
        <v>8316</v>
      </c>
      <c r="R2628" t="s">
        <v>8334</v>
      </c>
      <c r="S2628" s="14">
        <f>(((J2628/60)/60)/24)+DATE(1970,1,1)</f>
        <v>41255.833611111113</v>
      </c>
      <c r="T2628" s="14">
        <f>(((I2628/60)/60)/24)+DATE(1970,1,1)</f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>IFERROR(ROUND(E2629/L2629,2),0)</f>
        <v>43</v>
      </c>
      <c r="Q2629" s="11" t="s">
        <v>8327</v>
      </c>
      <c r="R2629" t="s">
        <v>8328</v>
      </c>
      <c r="S2629" s="14">
        <f>(((J2629/60)/60)/24)+DATE(1970,1,1)</f>
        <v>40981.710243055553</v>
      </c>
      <c r="T2629" s="14">
        <f>(((I2629/60)/60)/24)+DATE(1970,1,1)</f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>IFERROR(ROUND(E2630/L2630,2),0)</f>
        <v>18</v>
      </c>
      <c r="Q2630" s="11" t="s">
        <v>8323</v>
      </c>
      <c r="R2630" t="s">
        <v>8326</v>
      </c>
      <c r="S2630" s="14">
        <f>(((J2630/60)/60)/24)+DATE(1970,1,1)</f>
        <v>42628.650208333333</v>
      </c>
      <c r="T2630" s="14">
        <f>(((I2630/60)/60)/24)+DATE(1970,1,1)</f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>IFERROR(ROUND(E2631/L2631,2),0)</f>
        <v>50.45</v>
      </c>
      <c r="Q2631" s="11" t="s">
        <v>8327</v>
      </c>
      <c r="R2631" t="s">
        <v>8331</v>
      </c>
      <c r="S2631" s="14">
        <f>(((J2631/60)/60)/24)+DATE(1970,1,1)</f>
        <v>40687.285844907405</v>
      </c>
      <c r="T2631" s="14">
        <f>(((I2631/60)/60)/24)+DATE(1970,1,1)</f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>
        <f>IFERROR(ROUND(E2632/L2632,2),0)</f>
        <v>55.3</v>
      </c>
      <c r="Q2632" s="11" t="s">
        <v>8308</v>
      </c>
      <c r="R2632" t="s">
        <v>8310</v>
      </c>
      <c r="S2632" s="14">
        <f>(((J2632/60)/60)/24)+DATE(1970,1,1)</f>
        <v>41971.866574074069</v>
      </c>
      <c r="T2632" s="14">
        <f>(((I2632/60)/60)/24)+DATE(1970,1,1)</f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>
        <f>IFERROR(ROUND(E2633/L2633,2),0)</f>
        <v>69.13</v>
      </c>
      <c r="Q2633" s="11" t="s">
        <v>8313</v>
      </c>
      <c r="R2633" t="s">
        <v>8314</v>
      </c>
      <c r="S2633" s="14">
        <f>(((J2633/60)/60)/24)+DATE(1970,1,1)</f>
        <v>41880.068437499998</v>
      </c>
      <c r="T2633" s="14">
        <f>(((I2633/60)/60)/24)+DATE(1970,1,1)</f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>IFERROR(ROUND(E2634/L2634,2),0)</f>
        <v>42.38</v>
      </c>
      <c r="Q2634" s="11" t="s">
        <v>8327</v>
      </c>
      <c r="R2634" t="s">
        <v>8331</v>
      </c>
      <c r="S2634" s="14">
        <f>(((J2634/60)/60)/24)+DATE(1970,1,1)</f>
        <v>42193.650671296295</v>
      </c>
      <c r="T2634" s="14">
        <f>(((I2634/60)/60)/24)+DATE(1970,1,1)</f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>
        <f>IFERROR(ROUND(E2635/L2635,2),0)</f>
        <v>50</v>
      </c>
      <c r="Q2635" s="11" t="s">
        <v>8327</v>
      </c>
      <c r="R2635" t="s">
        <v>8331</v>
      </c>
      <c r="S2635" s="14">
        <f>(((J2635/60)/60)/24)+DATE(1970,1,1)</f>
        <v>41246.874814814815</v>
      </c>
      <c r="T2635" s="14">
        <f>(((I2635/60)/60)/24)+DATE(1970,1,1)</f>
        <v>41276.874814814815</v>
      </c>
    </row>
    <row r="2636" spans="1:20" ht="45" hidden="1" x14ac:dyDescent="0.25">
      <c r="A2636">
        <v>3514</v>
      </c>
      <c r="B2636" s="3" t="s">
        <v>3513</v>
      </c>
      <c r="C2636" s="3" t="s">
        <v>7624</v>
      </c>
      <c r="D2636" s="8">
        <v>500</v>
      </c>
      <c r="E2636" s="6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>ROUND(E2636/D2636*100,0)</f>
        <v>110</v>
      </c>
      <c r="P2636">
        <f>IFERROR(ROUND(E2636/L2636,2),0)</f>
        <v>55</v>
      </c>
      <c r="Q2636" s="11" t="s">
        <v>8323</v>
      </c>
      <c r="R2636" t="s">
        <v>8326</v>
      </c>
      <c r="S2636" s="14">
        <f>(((J2636/60)/60)/24)+DATE(1970,1,1)</f>
        <v>42020.846666666665</v>
      </c>
      <c r="T2636" s="14">
        <f>(((I2636/60)/60)/24)+DATE(1970,1,1)</f>
        <v>42037.207638888889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8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>ROUND(E2637/D2637*100,0)</f>
        <v>11</v>
      </c>
      <c r="P2637">
        <f>IFERROR(ROUND(E2637/L2637,2),0)</f>
        <v>39.29</v>
      </c>
      <c r="Q2637" s="11" t="s">
        <v>8311</v>
      </c>
      <c r="R2637" t="s">
        <v>8356</v>
      </c>
      <c r="S2637" s="14">
        <f>(((J2637/60)/60)/24)+DATE(1970,1,1)</f>
        <v>40855.765092592592</v>
      </c>
      <c r="T2637" s="14">
        <f>(((I2637/60)/60)/24)+DATE(1970,1,1)</f>
        <v>40895.765092592592</v>
      </c>
    </row>
    <row r="2638" spans="1:20" ht="45" hidden="1" x14ac:dyDescent="0.25">
      <c r="A2638">
        <v>3934</v>
      </c>
      <c r="B2638" s="3" t="s">
        <v>3931</v>
      </c>
      <c r="C2638" s="3" t="s">
        <v>8042</v>
      </c>
      <c r="D2638" s="8">
        <v>5000</v>
      </c>
      <c r="E2638" s="6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>ROUND(E2638/D2638*100,0)</f>
        <v>11</v>
      </c>
      <c r="P2638">
        <f>IFERROR(ROUND(E2638/L2638,2),0)</f>
        <v>45.83</v>
      </c>
      <c r="Q2638" s="11" t="s">
        <v>8323</v>
      </c>
      <c r="R2638" t="s">
        <v>8326</v>
      </c>
      <c r="S2638" s="14">
        <f>(((J2638/60)/60)/24)+DATE(1970,1,1)</f>
        <v>42233.671747685185</v>
      </c>
      <c r="T2638" s="14">
        <f>(((I2638/60)/60)/24)+DATE(1970,1,1)</f>
        <v>42278.541666666672</v>
      </c>
    </row>
    <row r="2639" spans="1:20" ht="60" hidden="1" x14ac:dyDescent="0.25">
      <c r="A2639">
        <v>2897</v>
      </c>
      <c r="B2639" s="3" t="s">
        <v>2897</v>
      </c>
      <c r="C2639" s="3" t="s">
        <v>7007</v>
      </c>
      <c r="D2639" s="8">
        <v>12000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>ROUND(E2639/D2639*100,0)</f>
        <v>5</v>
      </c>
      <c r="P2639">
        <f>IFERROR(ROUND(E2639/L2639,2),0)</f>
        <v>183.33</v>
      </c>
      <c r="Q2639" s="11" t="s">
        <v>8323</v>
      </c>
      <c r="R2639" t="s">
        <v>8326</v>
      </c>
      <c r="S2639" s="14">
        <f>(((J2639/60)/60)/24)+DATE(1970,1,1)</f>
        <v>42258.646504629629</v>
      </c>
      <c r="T2639" s="14">
        <f>(((I2639/60)/60)/24)+DATE(1970,1,1)</f>
        <v>42288.645196759258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>IFERROR(ROUND(E2640/L2640,2),0)</f>
        <v>34.130000000000003</v>
      </c>
      <c r="Q2640" s="11" t="s">
        <v>8319</v>
      </c>
      <c r="R2640" t="s">
        <v>8320</v>
      </c>
      <c r="S2640" s="14">
        <f>(((J2640/60)/60)/24)+DATE(1970,1,1)</f>
        <v>42452.781828703708</v>
      </c>
      <c r="T2640" s="14">
        <f>(((I2640/60)/60)/24)+DATE(1970,1,1)</f>
        <v>42480.781828703708</v>
      </c>
    </row>
    <row r="2641" spans="1:20" ht="60" hidden="1" x14ac:dyDescent="0.25">
      <c r="A2641">
        <v>856</v>
      </c>
      <c r="B2641" s="3" t="s">
        <v>857</v>
      </c>
      <c r="C2641" s="3" t="s">
        <v>4966</v>
      </c>
      <c r="D2641" s="8">
        <v>250</v>
      </c>
      <c r="E2641" s="6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>ROUND(E2641/D2641*100,0)</f>
        <v>218</v>
      </c>
      <c r="P2641">
        <f>IFERROR(ROUND(E2641/L2641,2),0)</f>
        <v>19.46</v>
      </c>
      <c r="Q2641" s="11" t="s">
        <v>8327</v>
      </c>
      <c r="R2641" t="s">
        <v>8336</v>
      </c>
      <c r="S2641" s="14">
        <f>(((J2641/60)/60)/24)+DATE(1970,1,1)</f>
        <v>42609.311990740738</v>
      </c>
      <c r="T2641" s="14">
        <f>(((I2641/60)/60)/24)+DATE(1970,1,1)</f>
        <v>42668.791666666672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8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>ROUND(E2642/D2642*100,0)</f>
        <v>156</v>
      </c>
      <c r="P2642">
        <f>IFERROR(ROUND(E2642/L2642,2),0)</f>
        <v>28.68</v>
      </c>
      <c r="Q2642" s="11" t="s">
        <v>8327</v>
      </c>
      <c r="R2642" t="s">
        <v>8331</v>
      </c>
      <c r="S2642" s="14">
        <f>(((J2642/60)/60)/24)+DATE(1970,1,1)</f>
        <v>41120.882881944446</v>
      </c>
      <c r="T2642" s="14">
        <f>(((I2642/60)/60)/24)+DATE(1970,1,1)</f>
        <v>41128.709027777775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>
        <f>IFERROR(ROUND(E2643/L2643,2),0)</f>
        <v>36.33</v>
      </c>
      <c r="Q2643" s="11" t="s">
        <v>8323</v>
      </c>
      <c r="R2643" t="s">
        <v>8326</v>
      </c>
      <c r="S2643" s="14">
        <f>(((J2643/60)/60)/24)+DATE(1970,1,1)</f>
        <v>41779.310034722221</v>
      </c>
      <c r="T2643" s="14">
        <f>(((I2643/60)/60)/24)+DATE(1970,1,1)</f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>IFERROR(ROUND(E2644/L2644,2),0)</f>
        <v>38.71</v>
      </c>
      <c r="Q2644" s="11" t="s">
        <v>8323</v>
      </c>
      <c r="R2644" t="s">
        <v>8326</v>
      </c>
      <c r="S2644" s="14">
        <f>(((J2644/60)/60)/24)+DATE(1970,1,1)</f>
        <v>42762.545810185184</v>
      </c>
      <c r="T2644" s="14">
        <f>(((I2644/60)/60)/24)+DATE(1970,1,1)</f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>IFERROR(ROUND(E2645/L2645,2),0)</f>
        <v>60.11</v>
      </c>
      <c r="Q2645" s="11" t="s">
        <v>8323</v>
      </c>
      <c r="R2645" t="s">
        <v>8326</v>
      </c>
      <c r="S2645" s="14">
        <f>(((J2645/60)/60)/24)+DATE(1970,1,1)</f>
        <v>42289.94049768518</v>
      </c>
      <c r="T2645" s="14">
        <f>(((I2645/60)/60)/24)+DATE(1970,1,1)</f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>IFERROR(ROUND(E2646/L2646,2),0)</f>
        <v>33.75</v>
      </c>
      <c r="Q2646" s="11" t="s">
        <v>8323</v>
      </c>
      <c r="R2646" t="s">
        <v>8326</v>
      </c>
      <c r="S2646" s="14">
        <f>(((J2646/60)/60)/24)+DATE(1970,1,1)</f>
        <v>42788.565208333333</v>
      </c>
      <c r="T2646" s="14">
        <f>(((I2646/60)/60)/24)+DATE(1970,1,1)</f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>IFERROR(ROUND(E2647/L2647,2),0)</f>
        <v>33.75</v>
      </c>
      <c r="Q2647" s="11" t="s">
        <v>8323</v>
      </c>
      <c r="R2647" t="s">
        <v>8326</v>
      </c>
      <c r="S2647" s="14">
        <f>(((J2647/60)/60)/24)+DATE(1970,1,1)</f>
        <v>41990.585486111115</v>
      </c>
      <c r="T2647" s="14">
        <f>(((I2647/60)/60)/24)+DATE(1970,1,1)</f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>IFERROR(ROUND(E2648/L2648,2),0)</f>
        <v>35.799999999999997</v>
      </c>
      <c r="Q2648" s="11" t="s">
        <v>8323</v>
      </c>
      <c r="R2648" t="s">
        <v>8326</v>
      </c>
      <c r="S2648" s="14">
        <f>(((J2648/60)/60)/24)+DATE(1970,1,1)</f>
        <v>41914.100289351853</v>
      </c>
      <c r="T2648" s="14">
        <f>(((I2648/60)/60)/24)+DATE(1970,1,1)</f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>IFERROR(ROUND(E2649/L2649,2),0)</f>
        <v>58.9</v>
      </c>
      <c r="Q2649" s="11" t="s">
        <v>8323</v>
      </c>
      <c r="R2649" t="s">
        <v>8326</v>
      </c>
      <c r="S2649" s="14">
        <f>(((J2649/60)/60)/24)+DATE(1970,1,1)</f>
        <v>41927.848900462966</v>
      </c>
      <c r="T2649" s="14">
        <f>(((I2649/60)/60)/24)+DATE(1970,1,1)</f>
        <v>41948.890567129631</v>
      </c>
    </row>
    <row r="2650" spans="1:20" ht="45" hidden="1" x14ac:dyDescent="0.25">
      <c r="A2650">
        <v>3525</v>
      </c>
      <c r="B2650" s="3" t="s">
        <v>3524</v>
      </c>
      <c r="C2650" s="3" t="s">
        <v>7635</v>
      </c>
      <c r="D2650" s="8">
        <v>500</v>
      </c>
      <c r="E2650" s="6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>ROUND(E2650/D2650*100,0)</f>
        <v>106</v>
      </c>
      <c r="P2650">
        <f>IFERROR(ROUND(E2650/L2650,2),0)</f>
        <v>75.709999999999994</v>
      </c>
      <c r="Q2650" s="11" t="s">
        <v>8323</v>
      </c>
      <c r="R2650" t="s">
        <v>8326</v>
      </c>
      <c r="S2650" s="14">
        <f>(((J2650/60)/60)/24)+DATE(1970,1,1)</f>
        <v>42214.6956712963</v>
      </c>
      <c r="T2650" s="14">
        <f>(((I2650/60)/60)/24)+DATE(1970,1,1)</f>
        <v>42225.666666666672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>IFERROR(ROUND(E2651/L2651,2),0)</f>
        <v>48.18</v>
      </c>
      <c r="Q2651" s="11" t="s">
        <v>8319</v>
      </c>
      <c r="R2651" t="s">
        <v>8345</v>
      </c>
      <c r="S2651" s="14">
        <f>(((J2651/60)/60)/24)+DATE(1970,1,1)</f>
        <v>42294.628449074073</v>
      </c>
      <c r="T2651" s="14">
        <f>(((I2651/60)/60)/24)+DATE(1970,1,1)</f>
        <v>42324.670115740737</v>
      </c>
    </row>
    <row r="2652" spans="1:20" ht="45" hidden="1" x14ac:dyDescent="0.25">
      <c r="A2652">
        <v>1146</v>
      </c>
      <c r="B2652" s="3" t="s">
        <v>1147</v>
      </c>
      <c r="C2652" s="3" t="s">
        <v>5256</v>
      </c>
      <c r="D2652" s="8">
        <v>6000</v>
      </c>
      <c r="E2652" s="6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>ROUND(E2652/D2652*100,0)</f>
        <v>9</v>
      </c>
      <c r="P2652">
        <f>IFERROR(ROUND(E2652/L2652,2),0)</f>
        <v>44.17</v>
      </c>
      <c r="Q2652" s="11" t="s">
        <v>8319</v>
      </c>
      <c r="R2652" t="s">
        <v>8345</v>
      </c>
      <c r="S2652" s="14">
        <f>(((J2652/60)/60)/24)+DATE(1970,1,1)</f>
        <v>41723.9533912037</v>
      </c>
      <c r="T2652" s="14">
        <f>(((I2652/60)/60)/24)+DATE(1970,1,1)</f>
        <v>41761.9533912037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>IFERROR(ROUND(E2653/L2653,2),0)</f>
        <v>21.1</v>
      </c>
      <c r="Q2653" s="11" t="s">
        <v>8323</v>
      </c>
      <c r="R2653" t="s">
        <v>8326</v>
      </c>
      <c r="S2653" s="14">
        <f>(((J2653/60)/60)/24)+DATE(1970,1,1)</f>
        <v>42555.671944444446</v>
      </c>
      <c r="T2653" s="14">
        <f>(((I2653/60)/60)/24)+DATE(1970,1,1)</f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>IFERROR(ROUND(E2654/L2654,2),0)</f>
        <v>47.91</v>
      </c>
      <c r="Q2654" s="11" t="s">
        <v>8323</v>
      </c>
      <c r="R2654" t="s">
        <v>8326</v>
      </c>
      <c r="S2654" s="14">
        <f>(((J2654/60)/60)/24)+DATE(1970,1,1)</f>
        <v>42452.815659722226</v>
      </c>
      <c r="T2654" s="14">
        <f>(((I2654/60)/60)/24)+DATE(1970,1,1)</f>
        <v>42512.815659722226</v>
      </c>
    </row>
    <row r="2655" spans="1:20" ht="60" hidden="1" x14ac:dyDescent="0.25">
      <c r="A2655">
        <v>3255</v>
      </c>
      <c r="B2655" s="3" t="s">
        <v>3255</v>
      </c>
      <c r="C2655" s="3" t="s">
        <v>7365</v>
      </c>
      <c r="D2655" s="8">
        <v>300</v>
      </c>
      <c r="E2655" s="6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>ROUND(E2655/D2655*100,0)</f>
        <v>175</v>
      </c>
      <c r="P2655">
        <f>IFERROR(ROUND(E2655/L2655,2),0)</f>
        <v>29.17</v>
      </c>
      <c r="Q2655" s="11" t="s">
        <v>8323</v>
      </c>
      <c r="R2655" t="s">
        <v>8326</v>
      </c>
      <c r="S2655" s="14">
        <f>(((J2655/60)/60)/24)+DATE(1970,1,1)</f>
        <v>41889.768229166664</v>
      </c>
      <c r="T2655" s="14">
        <f>(((I2655/60)/60)/24)+DATE(1970,1,1)</f>
        <v>41919.768229166664</v>
      </c>
    </row>
    <row r="2656" spans="1:20" ht="45" hidden="1" x14ac:dyDescent="0.25">
      <c r="A2656">
        <v>2</v>
      </c>
      <c r="B2656" s="3" t="s">
        <v>4</v>
      </c>
      <c r="C2656" s="3" t="s">
        <v>4113</v>
      </c>
      <c r="D2656" s="8">
        <v>500</v>
      </c>
      <c r="E2656" s="6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>ROUND(E2656/D2656*100,0)</f>
        <v>105</v>
      </c>
      <c r="P2656">
        <f>IFERROR(ROUND(E2656/L2656,2),0)</f>
        <v>15</v>
      </c>
      <c r="Q2656" s="11" t="s">
        <v>8321</v>
      </c>
      <c r="R2656" t="s">
        <v>8332</v>
      </c>
      <c r="S2656" s="14">
        <f>(((J2656/60)/60)/24)+DATE(1970,1,1)</f>
        <v>42405.702349537038</v>
      </c>
      <c r="T2656" s="14">
        <f>(((I2656/60)/60)/24)+DATE(1970,1,1)</f>
        <v>42415.702349537038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>
        <f>IFERROR(ROUND(E2657/L2657,2),0)</f>
        <v>75</v>
      </c>
      <c r="Q2657" s="11" t="s">
        <v>8323</v>
      </c>
      <c r="R2657" t="s">
        <v>8335</v>
      </c>
      <c r="S2657" s="14">
        <f>(((J2657/60)/60)/24)+DATE(1970,1,1)</f>
        <v>42458.127175925925</v>
      </c>
      <c r="T2657" s="14">
        <f>(((I2657/60)/60)/24)+DATE(1970,1,1)</f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>IFERROR(ROUND(E2658/L2658,2),0)</f>
        <v>57.89</v>
      </c>
      <c r="Q2658" s="11" t="s">
        <v>8323</v>
      </c>
      <c r="R2658" t="s">
        <v>8324</v>
      </c>
      <c r="S2658" s="14">
        <f>(((J2658/60)/60)/24)+DATE(1970,1,1)</f>
        <v>42615.121921296297</v>
      </c>
      <c r="T2658" s="14">
        <f>(((I2658/60)/60)/24)+DATE(1970,1,1)</f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>
        <f>IFERROR(ROUND(E2659/L2659,2),0)</f>
        <v>32.5</v>
      </c>
      <c r="Q2659" s="11" t="s">
        <v>8327</v>
      </c>
      <c r="R2659" t="s">
        <v>8331</v>
      </c>
      <c r="S2659" s="14">
        <f>(((J2659/60)/60)/24)+DATE(1970,1,1)</f>
        <v>42504.801388888889</v>
      </c>
      <c r="T2659" s="14">
        <f>(((I2659/60)/60)/24)+DATE(1970,1,1)</f>
        <v>42564.801388888889</v>
      </c>
    </row>
    <row r="2660" spans="1:20" ht="75" hidden="1" x14ac:dyDescent="0.25">
      <c r="A2660">
        <v>1835</v>
      </c>
      <c r="B2660" s="3" t="s">
        <v>1836</v>
      </c>
      <c r="C2660" s="3" t="s">
        <v>5945</v>
      </c>
      <c r="D2660" s="8">
        <v>500</v>
      </c>
      <c r="E2660" s="6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>ROUND(E2660/D2660*100,0)</f>
        <v>104</v>
      </c>
      <c r="P2660">
        <f>IFERROR(ROUND(E2660/L2660,2),0)</f>
        <v>47.27</v>
      </c>
      <c r="Q2660" s="11" t="s">
        <v>8327</v>
      </c>
      <c r="R2660" t="s">
        <v>8331</v>
      </c>
      <c r="S2660" s="14">
        <f>(((J2660/60)/60)/24)+DATE(1970,1,1)</f>
        <v>42430.702210648145</v>
      </c>
      <c r="T2660" s="14">
        <f>(((I2660/60)/60)/24)+DATE(1970,1,1)</f>
        <v>42460.660543981481</v>
      </c>
    </row>
    <row r="2661" spans="1:20" ht="45" hidden="1" x14ac:dyDescent="0.25">
      <c r="A2661">
        <v>3651</v>
      </c>
      <c r="B2661" s="3" t="s">
        <v>3649</v>
      </c>
      <c r="C2661" s="3" t="s">
        <v>7761</v>
      </c>
      <c r="D2661" s="8">
        <v>500</v>
      </c>
      <c r="E2661" s="6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>ROUND(E2661/D2661*100,0)</f>
        <v>104</v>
      </c>
      <c r="P2661">
        <f>IFERROR(ROUND(E2661/L2661,2),0)</f>
        <v>57.78</v>
      </c>
      <c r="Q2661" s="11" t="s">
        <v>8323</v>
      </c>
      <c r="R2661" t="s">
        <v>8326</v>
      </c>
      <c r="S2661" s="14">
        <f>(((J2661/60)/60)/24)+DATE(1970,1,1)</f>
        <v>41828.646319444444</v>
      </c>
      <c r="T2661" s="14">
        <f>(((I2661/60)/60)/24)+DATE(1970,1,1)</f>
        <v>41861.665972222225</v>
      </c>
    </row>
    <row r="2662" spans="1:20" ht="60" hidden="1" x14ac:dyDescent="0.25">
      <c r="A2662">
        <v>909</v>
      </c>
      <c r="B2662" s="3" t="s">
        <v>910</v>
      </c>
      <c r="C2662" s="3" t="s">
        <v>5019</v>
      </c>
      <c r="D2662" s="8">
        <v>16000</v>
      </c>
      <c r="E2662" s="6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>
        <f>ROUND(E2662/D2662*100,0)</f>
        <v>3</v>
      </c>
      <c r="P2662">
        <f>IFERROR(ROUND(E2662/L2662,2),0)</f>
        <v>65</v>
      </c>
      <c r="Q2662" s="11" t="s">
        <v>8327</v>
      </c>
      <c r="R2662" t="s">
        <v>8350</v>
      </c>
      <c r="S2662" s="14">
        <f>(((J2662/60)/60)/24)+DATE(1970,1,1)</f>
        <v>41081.69027777778</v>
      </c>
      <c r="T2662" s="14">
        <f>(((I2662/60)/60)/24)+DATE(1970,1,1)</f>
        <v>41113.166666666664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>IFERROR(ROUND(E2663/L2663,2),0)</f>
        <v>47.27</v>
      </c>
      <c r="Q2663" s="11" t="s">
        <v>8323</v>
      </c>
      <c r="R2663" t="s">
        <v>8326</v>
      </c>
      <c r="S2663" s="14">
        <f>(((J2663/60)/60)/24)+DATE(1970,1,1)</f>
        <v>42679.958472222221</v>
      </c>
      <c r="T2663" s="14">
        <f>(((I2663/60)/60)/24)+DATE(1970,1,1)</f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>IFERROR(ROUND(E2664/L2664,2),0)</f>
        <v>34.6</v>
      </c>
      <c r="Q2664" s="11" t="s">
        <v>8327</v>
      </c>
      <c r="R2664" t="s">
        <v>8331</v>
      </c>
      <c r="S2664" s="14">
        <f>(((J2664/60)/60)/24)+DATE(1970,1,1)</f>
        <v>40122.751620370371</v>
      </c>
      <c r="T2664" s="14">
        <f>(((I2664/60)/60)/24)+DATE(1970,1,1)</f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>IFERROR(ROUND(E2665/L2665,2),0)</f>
        <v>51.6</v>
      </c>
      <c r="Q2665" s="11" t="s">
        <v>8327</v>
      </c>
      <c r="R2665" t="s">
        <v>8328</v>
      </c>
      <c r="S2665" s="14">
        <f>(((J2665/60)/60)/24)+DATE(1970,1,1)</f>
        <v>40542.839282407411</v>
      </c>
      <c r="T2665" s="14">
        <f>(((I2665/60)/60)/24)+DATE(1970,1,1)</f>
        <v>40559.07708333333</v>
      </c>
    </row>
    <row r="2666" spans="1:20" ht="60" hidden="1" x14ac:dyDescent="0.25">
      <c r="A2666">
        <v>1990</v>
      </c>
      <c r="B2666" s="3" t="s">
        <v>1991</v>
      </c>
      <c r="C2666" s="3" t="s">
        <v>6100</v>
      </c>
      <c r="D2666" s="8">
        <v>3000</v>
      </c>
      <c r="E2666" s="6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>ROUND(E2666/D2666*100,0)</f>
        <v>17</v>
      </c>
      <c r="P2666">
        <f>IFERROR(ROUND(E2666/L2666,2),0)</f>
        <v>101.8</v>
      </c>
      <c r="Q2666" s="11" t="s">
        <v>8313</v>
      </c>
      <c r="R2666" t="s">
        <v>8353</v>
      </c>
      <c r="S2666" s="14">
        <f>(((J2666/60)/60)/24)+DATE(1970,1,1)</f>
        <v>42398.195972222224</v>
      </c>
      <c r="T2666" s="14">
        <f>(((I2666/60)/60)/24)+DATE(1970,1,1)</f>
        <v>42413.195972222224</v>
      </c>
    </row>
    <row r="2667" spans="1:20" ht="45" hidden="1" x14ac:dyDescent="0.25">
      <c r="A2667">
        <v>1816</v>
      </c>
      <c r="B2667" s="3" t="s">
        <v>1817</v>
      </c>
      <c r="C2667" s="3" t="s">
        <v>5926</v>
      </c>
      <c r="D2667" s="8">
        <v>25000</v>
      </c>
      <c r="E2667" s="6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>ROUND(E2667/D2667*100,0)</f>
        <v>2</v>
      </c>
      <c r="P2667">
        <f>IFERROR(ROUND(E2667/L2667,2),0)</f>
        <v>84.83</v>
      </c>
      <c r="Q2667" s="11" t="s">
        <v>8313</v>
      </c>
      <c r="R2667" t="s">
        <v>8314</v>
      </c>
      <c r="S2667" s="14">
        <f>(((J2667/60)/60)/24)+DATE(1970,1,1)</f>
        <v>42548.876192129625</v>
      </c>
      <c r="T2667" s="14">
        <f>(((I2667/60)/60)/24)+DATE(1970,1,1)</f>
        <v>42576.791666666672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>IFERROR(ROUND(E2668/L2668,2),0)</f>
        <v>84.33</v>
      </c>
      <c r="Q2668" s="11" t="s">
        <v>8311</v>
      </c>
      <c r="R2668" t="s">
        <v>8349</v>
      </c>
      <c r="S2668" s="14">
        <f>(((J2668/60)/60)/24)+DATE(1970,1,1)</f>
        <v>42017.927418981482</v>
      </c>
      <c r="T2668" s="14">
        <f>(((I2668/60)/60)/24)+DATE(1970,1,1)</f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>IFERROR(ROUND(E2669/L2669,2),0)</f>
        <v>29.71</v>
      </c>
      <c r="Q2669" s="11" t="s">
        <v>8323</v>
      </c>
      <c r="R2669" t="s">
        <v>8326</v>
      </c>
      <c r="S2669" s="14">
        <f>(((J2669/60)/60)/24)+DATE(1970,1,1)</f>
        <v>42179.898472222223</v>
      </c>
      <c r="T2669" s="14">
        <f>(((I2669/60)/60)/24)+DATE(1970,1,1)</f>
        <v>42195.75</v>
      </c>
    </row>
    <row r="2670" spans="1:20" ht="45" hidden="1" x14ac:dyDescent="0.25">
      <c r="A2670">
        <v>3558</v>
      </c>
      <c r="B2670" s="3" t="s">
        <v>3557</v>
      </c>
      <c r="C2670" s="3" t="s">
        <v>7668</v>
      </c>
      <c r="D2670" s="8">
        <v>350</v>
      </c>
      <c r="E2670" s="6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>ROUND(E2670/D2670*100,0)</f>
        <v>144</v>
      </c>
      <c r="P2670">
        <f>IFERROR(ROUND(E2670/L2670,2),0)</f>
        <v>22.91</v>
      </c>
      <c r="Q2670" s="11" t="s">
        <v>8323</v>
      </c>
      <c r="R2670" t="s">
        <v>8326</v>
      </c>
      <c r="S2670" s="14">
        <f>(((J2670/60)/60)/24)+DATE(1970,1,1)</f>
        <v>42139.816840277781</v>
      </c>
      <c r="T2670" s="14">
        <f>(((I2670/60)/60)/24)+DATE(1970,1,1)</f>
        <v>42181.875</v>
      </c>
    </row>
    <row r="2671" spans="1:20" ht="60" hidden="1" x14ac:dyDescent="0.25">
      <c r="A2671">
        <v>2867</v>
      </c>
      <c r="B2671" s="3" t="s">
        <v>2867</v>
      </c>
      <c r="C2671" s="3" t="s">
        <v>6977</v>
      </c>
      <c r="D2671" s="8">
        <v>2500</v>
      </c>
      <c r="E2671" s="6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>ROUND(E2671/D2671*100,0)</f>
        <v>20</v>
      </c>
      <c r="P2671">
        <f>IFERROR(ROUND(E2671/L2671,2),0)</f>
        <v>50.4</v>
      </c>
      <c r="Q2671" s="11" t="s">
        <v>8323</v>
      </c>
      <c r="R2671" t="s">
        <v>8326</v>
      </c>
      <c r="S2671" s="14">
        <f>(((J2671/60)/60)/24)+DATE(1970,1,1)</f>
        <v>42531.195277777777</v>
      </c>
      <c r="T2671" s="14">
        <f>(((I2671/60)/60)/24)+DATE(1970,1,1)</f>
        <v>42555.166666666672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>IFERROR(ROUND(E2672/L2672,2),0)</f>
        <v>25.16</v>
      </c>
      <c r="Q2672" s="11" t="s">
        <v>8323</v>
      </c>
      <c r="R2672" t="s">
        <v>8326</v>
      </c>
      <c r="S2672" s="14">
        <f>(((J2672/60)/60)/24)+DATE(1970,1,1)</f>
        <v>42535.049849537041</v>
      </c>
      <c r="T2672" s="14">
        <f>(((I2672/60)/60)/24)+DATE(1970,1,1)</f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>IFERROR(ROUND(E2673/L2673,2),0)</f>
        <v>167.67</v>
      </c>
      <c r="Q2673" s="11" t="s">
        <v>8308</v>
      </c>
      <c r="R2673" t="s">
        <v>8310</v>
      </c>
      <c r="S2673" s="14">
        <f>(((J2673/60)/60)/24)+DATE(1970,1,1)</f>
        <v>42705.690347222218</v>
      </c>
      <c r="T2673" s="14">
        <f>(((I2673/60)/60)/24)+DATE(1970,1,1)</f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>IFERROR(ROUND(E2674/L2674,2),0)</f>
        <v>31.38</v>
      </c>
      <c r="Q2674" s="11" t="s">
        <v>8321</v>
      </c>
      <c r="R2674" t="s">
        <v>8343</v>
      </c>
      <c r="S2674" s="14">
        <f>(((J2674/60)/60)/24)+DATE(1970,1,1)</f>
        <v>40706.297442129631</v>
      </c>
      <c r="T2674" s="14">
        <f>(((I2674/60)/60)/24)+DATE(1970,1,1)</f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>IFERROR(ROUND(E2675/L2675,2),0)</f>
        <v>62.63</v>
      </c>
      <c r="Q2675" s="11" t="s">
        <v>8323</v>
      </c>
      <c r="R2675" t="s">
        <v>8326</v>
      </c>
      <c r="S2675" s="14">
        <f>(((J2675/60)/60)/24)+DATE(1970,1,1)</f>
        <v>42593.865405092598</v>
      </c>
      <c r="T2675" s="14">
        <f>(((I2675/60)/60)/24)+DATE(1970,1,1)</f>
        <v>42613.865405092598</v>
      </c>
    </row>
    <row r="2676" spans="1:20" ht="60" hidden="1" x14ac:dyDescent="0.25">
      <c r="A2676">
        <v>1832</v>
      </c>
      <c r="B2676" s="3" t="s">
        <v>1833</v>
      </c>
      <c r="C2676" s="3" t="s">
        <v>5942</v>
      </c>
      <c r="D2676" s="8">
        <v>350</v>
      </c>
      <c r="E2676" s="6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>ROUND(E2676/D2676*100,0)</f>
        <v>143</v>
      </c>
      <c r="P2676">
        <f>IFERROR(ROUND(E2676/L2676,2),0)</f>
        <v>25</v>
      </c>
      <c r="Q2676" s="11" t="s">
        <v>8327</v>
      </c>
      <c r="R2676" t="s">
        <v>8331</v>
      </c>
      <c r="S2676" s="14">
        <f>(((J2676/60)/60)/24)+DATE(1970,1,1)</f>
        <v>40576.539664351854</v>
      </c>
      <c r="T2676" s="14">
        <f>(((I2676/60)/60)/24)+DATE(1970,1,1)</f>
        <v>40606.539664351854</v>
      </c>
    </row>
    <row r="2677" spans="1:20" ht="45" hidden="1" x14ac:dyDescent="0.25">
      <c r="A2677">
        <v>84</v>
      </c>
      <c r="B2677" s="3" t="s">
        <v>86</v>
      </c>
      <c r="C2677" s="3" t="s">
        <v>4195</v>
      </c>
      <c r="D2677" s="8">
        <v>500</v>
      </c>
      <c r="E2677" s="6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>ROUND(E2677/D2677*100,0)</f>
        <v>100</v>
      </c>
      <c r="P2677">
        <f>IFERROR(ROUND(E2677/L2677,2),0)</f>
        <v>71.430000000000007</v>
      </c>
      <c r="Q2677" s="11" t="s">
        <v>8321</v>
      </c>
      <c r="R2677" t="s">
        <v>8343</v>
      </c>
      <c r="S2677" s="14">
        <f>(((J2677/60)/60)/24)+DATE(1970,1,1)</f>
        <v>40648.757939814815</v>
      </c>
      <c r="T2677" s="14">
        <f>(((I2677/60)/60)/24)+DATE(1970,1,1)</f>
        <v>40678.757939814815</v>
      </c>
    </row>
    <row r="2678" spans="1:20" ht="45" hidden="1" x14ac:dyDescent="0.25">
      <c r="A2678">
        <v>139</v>
      </c>
      <c r="B2678" s="3" t="s">
        <v>141</v>
      </c>
      <c r="C2678" s="3" t="s">
        <v>4249</v>
      </c>
      <c r="D2678" s="8">
        <v>500</v>
      </c>
      <c r="E2678" s="6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>ROUND(E2678/D2678*100,0)</f>
        <v>100</v>
      </c>
      <c r="P2678">
        <f>IFERROR(ROUND(E2678/L2678,2),0)</f>
        <v>500</v>
      </c>
      <c r="Q2678" s="11" t="s">
        <v>8321</v>
      </c>
      <c r="R2678" t="s">
        <v>8337</v>
      </c>
      <c r="S2678" s="14">
        <f>(((J2678/60)/60)/24)+DATE(1970,1,1)</f>
        <v>42187.920972222222</v>
      </c>
      <c r="T2678" s="14">
        <f>(((I2678/60)/60)/24)+DATE(1970,1,1)</f>
        <v>42197.920972222222</v>
      </c>
    </row>
    <row r="2679" spans="1:20" ht="60" x14ac:dyDescent="0.25">
      <c r="A2679">
        <v>2922</v>
      </c>
      <c r="B2679" s="3" t="s">
        <v>2922</v>
      </c>
      <c r="C2679" s="3" t="s">
        <v>7032</v>
      </c>
      <c r="D2679" s="8">
        <v>500</v>
      </c>
      <c r="E2679" s="6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>ROUND(E2679/D2679*100,0)</f>
        <v>100</v>
      </c>
      <c r="P2679">
        <f>IFERROR(ROUND(E2679/L2679,2),0)</f>
        <v>83.33</v>
      </c>
      <c r="Q2679" s="11" t="s">
        <v>8323</v>
      </c>
      <c r="R2679" t="s">
        <v>8335</v>
      </c>
      <c r="S2679" s="14">
        <f>(((J2679/60)/60)/24)+DATE(1970,1,1)</f>
        <v>42097.874155092592</v>
      </c>
      <c r="T2679" s="14">
        <f>(((I2679/60)/60)/24)+DATE(1970,1,1)</f>
        <v>42142.874155092592</v>
      </c>
    </row>
    <row r="2680" spans="1:20" ht="60" hidden="1" x14ac:dyDescent="0.25">
      <c r="A2680">
        <v>3000</v>
      </c>
      <c r="B2680" s="3" t="s">
        <v>3000</v>
      </c>
      <c r="C2680" s="3" t="s">
        <v>7110</v>
      </c>
      <c r="D2680" s="8">
        <v>500</v>
      </c>
      <c r="E2680" s="6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>ROUND(E2680/D2680*100,0)</f>
        <v>100</v>
      </c>
      <c r="P2680">
        <f>IFERROR(ROUND(E2680/L2680,2),0)</f>
        <v>62.5</v>
      </c>
      <c r="Q2680" s="11" t="s">
        <v>8323</v>
      </c>
      <c r="R2680" t="s">
        <v>8324</v>
      </c>
      <c r="S2680" s="14">
        <f>(((J2680/60)/60)/24)+DATE(1970,1,1)</f>
        <v>42752.827199074076</v>
      </c>
      <c r="T2680" s="14">
        <f>(((I2680/60)/60)/24)+DATE(1970,1,1)</f>
        <v>42766.75</v>
      </c>
    </row>
    <row r="2681" spans="1:20" ht="60" hidden="1" x14ac:dyDescent="0.25">
      <c r="A2681">
        <v>3392</v>
      </c>
      <c r="B2681" s="3" t="s">
        <v>3391</v>
      </c>
      <c r="C2681" s="3" t="s">
        <v>7502</v>
      </c>
      <c r="D2681" s="8">
        <v>500</v>
      </c>
      <c r="E2681" s="6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>ROUND(E2681/D2681*100,0)</f>
        <v>100</v>
      </c>
      <c r="P2681">
        <f>IFERROR(ROUND(E2681/L2681,2),0)</f>
        <v>41.67</v>
      </c>
      <c r="Q2681" s="11" t="s">
        <v>8323</v>
      </c>
      <c r="R2681" t="s">
        <v>8326</v>
      </c>
      <c r="S2681" s="14">
        <f>(((J2681/60)/60)/24)+DATE(1970,1,1)</f>
        <v>42446.845543981486</v>
      </c>
      <c r="T2681" s="14">
        <f>(((I2681/60)/60)/24)+DATE(1970,1,1)</f>
        <v>42496.845543981486</v>
      </c>
    </row>
    <row r="2682" spans="1:20" ht="30" hidden="1" x14ac:dyDescent="0.25">
      <c r="A2682">
        <v>3572</v>
      </c>
      <c r="B2682" s="3" t="s">
        <v>3571</v>
      </c>
      <c r="C2682" s="3" t="s">
        <v>7682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>ROUND(E2682/D2682*100,0)</f>
        <v>100</v>
      </c>
      <c r="P2682">
        <f>IFERROR(ROUND(E2682/L2682,2),0)</f>
        <v>55.56</v>
      </c>
      <c r="Q2682" s="11" t="s">
        <v>8323</v>
      </c>
      <c r="R2682" t="s">
        <v>8326</v>
      </c>
      <c r="S2682" s="14">
        <f>(((J2682/60)/60)/24)+DATE(1970,1,1)</f>
        <v>42146.570393518516</v>
      </c>
      <c r="T2682" s="14">
        <f>(((I2682/60)/60)/24)+DATE(1970,1,1)</f>
        <v>42176.570393518516</v>
      </c>
    </row>
    <row r="2683" spans="1:20" ht="60" hidden="1" x14ac:dyDescent="0.25">
      <c r="A2683">
        <v>3579</v>
      </c>
      <c r="B2683" s="3" t="s">
        <v>3578</v>
      </c>
      <c r="C2683" s="3" t="s">
        <v>7689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>ROUND(E2683/D2683*100,0)</f>
        <v>100</v>
      </c>
      <c r="P2683">
        <f>IFERROR(ROUND(E2683/L2683,2),0)</f>
        <v>35.71</v>
      </c>
      <c r="Q2683" s="11" t="s">
        <v>8323</v>
      </c>
      <c r="R2683" t="s">
        <v>8326</v>
      </c>
      <c r="S2683" s="14">
        <f>(((J2683/60)/60)/24)+DATE(1970,1,1)</f>
        <v>42430.762222222227</v>
      </c>
      <c r="T2683" s="14">
        <f>(((I2683/60)/60)/24)+DATE(1970,1,1)</f>
        <v>42460.720555555556</v>
      </c>
    </row>
    <row r="2684" spans="1:20" ht="60" hidden="1" x14ac:dyDescent="0.25">
      <c r="A2684">
        <v>3650</v>
      </c>
      <c r="B2684" s="3" t="s">
        <v>3648</v>
      </c>
      <c r="C2684" s="3" t="s">
        <v>7760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>ROUND(E2684/D2684*100,0)</f>
        <v>100</v>
      </c>
      <c r="P2684">
        <f>IFERROR(ROUND(E2684/L2684,2),0)</f>
        <v>29.41</v>
      </c>
      <c r="Q2684" s="11" t="s">
        <v>8323</v>
      </c>
      <c r="R2684" t="s">
        <v>8326</v>
      </c>
      <c r="S2684" s="14">
        <f>(((J2684/60)/60)/24)+DATE(1970,1,1)</f>
        <v>42381.478981481487</v>
      </c>
      <c r="T2684" s="14">
        <f>(((I2684/60)/60)/24)+DATE(1970,1,1)</f>
        <v>42402.478981481487</v>
      </c>
    </row>
    <row r="2685" spans="1:20" ht="60" x14ac:dyDescent="0.25">
      <c r="A2685">
        <v>3761</v>
      </c>
      <c r="B2685" s="3" t="s">
        <v>3758</v>
      </c>
      <c r="C2685" s="3" t="s">
        <v>7871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>ROUND(E2685/D2685*100,0)</f>
        <v>100</v>
      </c>
      <c r="P2685">
        <f>IFERROR(ROUND(E2685/L2685,2),0)</f>
        <v>166.67</v>
      </c>
      <c r="Q2685" s="11" t="s">
        <v>8323</v>
      </c>
      <c r="R2685" t="s">
        <v>8335</v>
      </c>
      <c r="S2685" s="14">
        <f>(((J2685/60)/60)/24)+DATE(1970,1,1)</f>
        <v>42173.466863425929</v>
      </c>
      <c r="T2685" s="14">
        <f>(((I2685/60)/60)/24)+DATE(1970,1,1)</f>
        <v>42226.958333333328</v>
      </c>
    </row>
    <row r="2686" spans="1:20" ht="45" hidden="1" x14ac:dyDescent="0.25">
      <c r="A2686">
        <v>2892</v>
      </c>
      <c r="B2686" s="3" t="s">
        <v>2892</v>
      </c>
      <c r="C2686" s="3" t="s">
        <v>7002</v>
      </c>
      <c r="D2686" s="8">
        <v>5500</v>
      </c>
      <c r="E2686" s="6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>ROUND(E2686/D2686*100,0)</f>
        <v>9</v>
      </c>
      <c r="P2686">
        <f>IFERROR(ROUND(E2686/L2686,2),0)</f>
        <v>29.41</v>
      </c>
      <c r="Q2686" s="11" t="s">
        <v>8323</v>
      </c>
      <c r="R2686" t="s">
        <v>8326</v>
      </c>
      <c r="S2686" s="14">
        <f>(((J2686/60)/60)/24)+DATE(1970,1,1)</f>
        <v>41869.714166666665</v>
      </c>
      <c r="T2686" s="14">
        <f>(((I2686/60)/60)/24)+DATE(1970,1,1)</f>
        <v>41876.875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>
        <f>IFERROR(ROUND(E2687/L2687,2),0)</f>
        <v>500</v>
      </c>
      <c r="Q2687" s="11" t="s">
        <v>8323</v>
      </c>
      <c r="R2687" t="s">
        <v>8335</v>
      </c>
      <c r="S2687" s="14">
        <f>(((J2687/60)/60)/24)+DATE(1970,1,1)</f>
        <v>42333.695821759262</v>
      </c>
      <c r="T2687" s="14">
        <f>(((I2687/60)/60)/24)+DATE(1970,1,1)</f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>IFERROR(ROUND(E2688/L2688,2),0)</f>
        <v>29.24</v>
      </c>
      <c r="Q2688" s="11" t="s">
        <v>8323</v>
      </c>
      <c r="R2688" t="s">
        <v>8326</v>
      </c>
      <c r="S2688" s="14">
        <f>(((J2688/60)/60)/24)+DATE(1970,1,1)</f>
        <v>41950.26694444444</v>
      </c>
      <c r="T2688" s="14">
        <f>(((I2688/60)/60)/24)+DATE(1970,1,1)</f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>IFERROR(ROUND(E2689/L2689,2),0)</f>
        <v>10.039999999999999</v>
      </c>
      <c r="Q2689" s="11" t="s">
        <v>8308</v>
      </c>
      <c r="R2689" t="s">
        <v>8315</v>
      </c>
      <c r="S2689" s="14">
        <f>(((J2689/60)/60)/24)+DATE(1970,1,1)</f>
        <v>42024.86513888889</v>
      </c>
      <c r="T2689" s="14">
        <f>(((I2689/60)/60)/24)+DATE(1970,1,1)</f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>IFERROR(ROUND(E2690/L2690,2),0)</f>
        <v>163.33000000000001</v>
      </c>
      <c r="Q2690" s="11" t="s">
        <v>8323</v>
      </c>
      <c r="R2690" t="s">
        <v>8326</v>
      </c>
      <c r="S2690" s="14">
        <f>(((J2690/60)/60)/24)+DATE(1970,1,1)</f>
        <v>42523.739212962959</v>
      </c>
      <c r="T2690" s="14">
        <f>(((I2690/60)/60)/24)+DATE(1970,1,1)</f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>IFERROR(ROUND(E2691/L2691,2),0)</f>
        <v>37.54</v>
      </c>
      <c r="Q2691" s="11" t="s">
        <v>8323</v>
      </c>
      <c r="R2691" t="s">
        <v>8326</v>
      </c>
      <c r="S2691" s="14">
        <f>(((J2691/60)/60)/24)+DATE(1970,1,1)</f>
        <v>42467.548541666663</v>
      </c>
      <c r="T2691" s="14">
        <f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>IFERROR(ROUND(E2692/L2692,2),0)</f>
        <v>54.11</v>
      </c>
      <c r="Q2692" s="11" t="s">
        <v>8327</v>
      </c>
      <c r="R2692" t="s">
        <v>8330</v>
      </c>
      <c r="S2692" s="14">
        <f>(((J2692/60)/60)/24)+DATE(1970,1,1)</f>
        <v>42427.721006944441</v>
      </c>
      <c r="T2692" s="14">
        <f>(((I2692/60)/60)/24)+DATE(1970,1,1)</f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>IFERROR(ROUND(E2693/L2693,2),0)</f>
        <v>60.75</v>
      </c>
      <c r="Q2693" s="11" t="s">
        <v>8308</v>
      </c>
      <c r="R2693" t="s">
        <v>8310</v>
      </c>
      <c r="S2693" s="14">
        <f>(((J2693/60)/60)/24)+DATE(1970,1,1)</f>
        <v>42704.086053240739</v>
      </c>
      <c r="T2693" s="14">
        <f>(((I2693/60)/60)/24)+DATE(1970,1,1)</f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>IFERROR(ROUND(E2694/L2694,2),0)</f>
        <v>44.09</v>
      </c>
      <c r="Q2694" s="11" t="s">
        <v>8323</v>
      </c>
      <c r="R2694" t="s">
        <v>8326</v>
      </c>
      <c r="S2694" s="14">
        <f>(((J2694/60)/60)/24)+DATE(1970,1,1)</f>
        <v>42746.261782407411</v>
      </c>
      <c r="T2694" s="14">
        <f>(((I2694/60)/60)/24)+DATE(1970,1,1)</f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>IFERROR(ROUND(E2695/L2695,2),0)</f>
        <v>28.32</v>
      </c>
      <c r="Q2695" s="11" t="s">
        <v>8323</v>
      </c>
      <c r="R2695" t="s">
        <v>8326</v>
      </c>
      <c r="S2695" s="14">
        <f>(((J2695/60)/60)/24)+DATE(1970,1,1)</f>
        <v>42410.017199074078</v>
      </c>
      <c r="T2695" s="14">
        <f>(((I2695/60)/60)/24)+DATE(1970,1,1)</f>
        <v>42430.999305555553</v>
      </c>
    </row>
    <row r="2696" spans="1:20" ht="45" hidden="1" x14ac:dyDescent="0.25">
      <c r="A2696">
        <v>3646</v>
      </c>
      <c r="B2696" s="3" t="s">
        <v>3644</v>
      </c>
      <c r="C2696" s="3" t="s">
        <v>7756</v>
      </c>
      <c r="D2696" s="8">
        <v>10000</v>
      </c>
      <c r="E2696" s="6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>ROUND(E2696/D2696*100,0)</f>
        <v>5</v>
      </c>
      <c r="P2696">
        <f>IFERROR(ROUND(E2696/L2696,2),0)</f>
        <v>60.13</v>
      </c>
      <c r="Q2696" s="11" t="s">
        <v>8323</v>
      </c>
      <c r="R2696" t="s">
        <v>8335</v>
      </c>
      <c r="S2696" s="14">
        <f>(((J2696/60)/60)/24)+DATE(1970,1,1)</f>
        <v>42140.421319444446</v>
      </c>
      <c r="T2696" s="14">
        <f>(((I2696/60)/60)/24)+DATE(1970,1,1)</f>
        <v>42171.979166666672</v>
      </c>
    </row>
    <row r="2697" spans="1:20" ht="45" hidden="1" x14ac:dyDescent="0.25">
      <c r="A2697">
        <v>704</v>
      </c>
      <c r="B2697" s="3" t="s">
        <v>705</v>
      </c>
      <c r="C2697" s="3" t="s">
        <v>4814</v>
      </c>
      <c r="D2697" s="8">
        <v>55000</v>
      </c>
      <c r="E2697" s="6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>ROUND(E2697/D2697*100,0)</f>
        <v>1</v>
      </c>
      <c r="P2697">
        <f>IFERROR(ROUND(E2697/L2697,2),0)</f>
        <v>120.25</v>
      </c>
      <c r="Q2697" s="11" t="s">
        <v>8308</v>
      </c>
      <c r="R2697" t="s">
        <v>8310</v>
      </c>
      <c r="S2697" s="14">
        <f>(((J2697/60)/60)/24)+DATE(1970,1,1)</f>
        <v>42726.192916666667</v>
      </c>
      <c r="T2697" s="14">
        <f>(((I2697/60)/60)/24)+DATE(1970,1,1)</f>
        <v>42786.192916666667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>
        <f>IFERROR(ROUND(E2698/L2698,2),0)</f>
        <v>40</v>
      </c>
      <c r="Q2698" s="11" t="s">
        <v>8321</v>
      </c>
      <c r="R2698" t="s">
        <v>8339</v>
      </c>
      <c r="S2698" s="14">
        <f>(((J2698/60)/60)/24)+DATE(1970,1,1)</f>
        <v>42107.703877314809</v>
      </c>
      <c r="T2698" s="14">
        <f>(((I2698/60)/60)/24)+DATE(1970,1,1)</f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>
        <f>IFERROR(ROUND(E2699/L2699,2),0)</f>
        <v>60</v>
      </c>
      <c r="Q2699" s="11" t="s">
        <v>8308</v>
      </c>
      <c r="R2699" t="s">
        <v>8310</v>
      </c>
      <c r="S2699" s="14">
        <f>(((J2699/60)/60)/24)+DATE(1970,1,1)</f>
        <v>42411.828287037039</v>
      </c>
      <c r="T2699" s="14">
        <f>(((I2699/60)/60)/24)+DATE(1970,1,1)</f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>IFERROR(ROUND(E2700/L2700,2),0)</f>
        <v>21.73</v>
      </c>
      <c r="Q2700" s="11" t="s">
        <v>8316</v>
      </c>
      <c r="R2700" t="s">
        <v>8334</v>
      </c>
      <c r="S2700" s="14">
        <f>(((J2700/60)/60)/24)+DATE(1970,1,1)</f>
        <v>41156.963344907403</v>
      </c>
      <c r="T2700" s="14">
        <f>(((I2700/60)/60)/24)+DATE(1970,1,1)</f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>IFERROR(ROUND(E2701/L2701,2),0)</f>
        <v>78.33</v>
      </c>
      <c r="Q2701" s="11" t="s">
        <v>8323</v>
      </c>
      <c r="R2701" t="s">
        <v>8324</v>
      </c>
      <c r="S2701" s="14">
        <f>(((J2701/60)/60)/24)+DATE(1970,1,1)</f>
        <v>42100.723738425921</v>
      </c>
      <c r="T2701" s="14">
        <f>(((I2701/60)/60)/24)+DATE(1970,1,1)</f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>IFERROR(ROUND(E2702/L2702,2),0)</f>
        <v>15.13</v>
      </c>
      <c r="Q2702" s="11" t="s">
        <v>8323</v>
      </c>
      <c r="R2702" t="s">
        <v>8326</v>
      </c>
      <c r="S2702" s="14">
        <f>(((J2702/60)/60)/24)+DATE(1970,1,1)</f>
        <v>42433.761886574073</v>
      </c>
      <c r="T2702" s="14">
        <f>(((I2702/60)/60)/24)+DATE(1970,1,1)</f>
        <v>42442.916666666672</v>
      </c>
    </row>
    <row r="2703" spans="1:20" ht="45" hidden="1" x14ac:dyDescent="0.25">
      <c r="A2703">
        <v>2871</v>
      </c>
      <c r="B2703" s="3" t="s">
        <v>2871</v>
      </c>
      <c r="C2703" s="3" t="s">
        <v>6981</v>
      </c>
      <c r="D2703" s="8">
        <v>10000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>ROUND(E2703/D2703*100,0)</f>
        <v>5</v>
      </c>
      <c r="P2703">
        <f>IFERROR(ROUND(E2703/L2703,2),0)</f>
        <v>35.92</v>
      </c>
      <c r="Q2703" s="11" t="s">
        <v>8323</v>
      </c>
      <c r="R2703" t="s">
        <v>8326</v>
      </c>
      <c r="S2703" s="14">
        <f>(((J2703/60)/60)/24)+DATE(1970,1,1)</f>
        <v>41974.738576388889</v>
      </c>
      <c r="T2703" s="14">
        <f>(((I2703/60)/60)/24)+DATE(1970,1,1)</f>
        <v>41994.738576388889</v>
      </c>
    </row>
    <row r="2704" spans="1:20" ht="45" hidden="1" x14ac:dyDescent="0.25">
      <c r="A2704">
        <v>992</v>
      </c>
      <c r="B2704" s="3" t="s">
        <v>993</v>
      </c>
      <c r="C2704" s="3" t="s">
        <v>5102</v>
      </c>
      <c r="D2704" s="8">
        <v>100000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>ROUND(E2704/D2704*100,0)</f>
        <v>0</v>
      </c>
      <c r="P2704">
        <f>IFERROR(ROUND(E2704/L2704,2),0)</f>
        <v>116.75</v>
      </c>
      <c r="Q2704" s="11" t="s">
        <v>8308</v>
      </c>
      <c r="R2704" t="s">
        <v>8310</v>
      </c>
      <c r="S2704" s="14">
        <f>(((J2704/60)/60)/24)+DATE(1970,1,1)</f>
        <v>42437.924988425926</v>
      </c>
      <c r="T2704" s="14">
        <f>(((I2704/60)/60)/24)+DATE(1970,1,1)</f>
        <v>42497.883321759262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>IFERROR(ROUND(E2705/L2705,2),0)</f>
        <v>35.619999999999997</v>
      </c>
      <c r="Q2705" s="11" t="s">
        <v>8327</v>
      </c>
      <c r="R2705" t="s">
        <v>8331</v>
      </c>
      <c r="S2705" s="14">
        <f>(((J2705/60)/60)/24)+DATE(1970,1,1)</f>
        <v>42240.852534722217</v>
      </c>
      <c r="T2705" s="14">
        <f>(((I2705/60)/60)/24)+DATE(1970,1,1)</f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>IFERROR(ROUND(E2706/L2706,2),0)</f>
        <v>57.88</v>
      </c>
      <c r="Q2706" s="11" t="s">
        <v>8308</v>
      </c>
      <c r="R2706" t="s">
        <v>8342</v>
      </c>
      <c r="S2706" s="14">
        <f>(((J2706/60)/60)/24)+DATE(1970,1,1)</f>
        <v>41989.853692129633</v>
      </c>
      <c r="T2706" s="14">
        <f>(((I2706/60)/60)/24)+DATE(1970,1,1)</f>
        <v>42019.811805555553</v>
      </c>
    </row>
    <row r="2707" spans="1:20" ht="60" hidden="1" x14ac:dyDescent="0.25">
      <c r="A2707">
        <v>3605</v>
      </c>
      <c r="B2707" s="3" t="s">
        <v>3604</v>
      </c>
      <c r="C2707" s="3" t="s">
        <v>7715</v>
      </c>
      <c r="D2707" s="8">
        <v>250</v>
      </c>
      <c r="E2707" s="6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>
        <f>ROUND(E2707/D2707*100,0)</f>
        <v>184</v>
      </c>
      <c r="P2707">
        <f>IFERROR(ROUND(E2707/L2707,2),0)</f>
        <v>30.67</v>
      </c>
      <c r="Q2707" s="11" t="s">
        <v>8323</v>
      </c>
      <c r="R2707" t="s">
        <v>8326</v>
      </c>
      <c r="S2707" s="14">
        <f>(((J2707/60)/60)/24)+DATE(1970,1,1)</f>
        <v>42383.793124999997</v>
      </c>
      <c r="T2707" s="14">
        <f>(((I2707/60)/60)/24)+DATE(1970,1,1)</f>
        <v>42413.793124999997</v>
      </c>
    </row>
    <row r="2708" spans="1:20" ht="60" hidden="1" x14ac:dyDescent="0.25">
      <c r="A2708">
        <v>76</v>
      </c>
      <c r="B2708" s="3" t="s">
        <v>78</v>
      </c>
      <c r="C2708" s="3" t="s">
        <v>4187</v>
      </c>
      <c r="D2708" s="8">
        <v>300</v>
      </c>
      <c r="E2708" s="6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>ROUND(E2708/D2708*100,0)</f>
        <v>153</v>
      </c>
      <c r="P2708">
        <f>IFERROR(ROUND(E2708/L2708,2),0)</f>
        <v>30.67</v>
      </c>
      <c r="Q2708" s="11" t="s">
        <v>8321</v>
      </c>
      <c r="R2708" t="s">
        <v>8343</v>
      </c>
      <c r="S2708" s="14">
        <f>(((J2708/60)/60)/24)+DATE(1970,1,1)</f>
        <v>40844.691643518519</v>
      </c>
      <c r="T2708" s="14">
        <f>(((I2708/60)/60)/24)+DATE(1970,1,1)</f>
        <v>40904.733310185184</v>
      </c>
    </row>
    <row r="2709" spans="1:20" ht="60" hidden="1" x14ac:dyDescent="0.25">
      <c r="A2709">
        <v>95</v>
      </c>
      <c r="B2709" s="3" t="s">
        <v>97</v>
      </c>
      <c r="C2709" s="3" t="s">
        <v>4206</v>
      </c>
      <c r="D2709" s="8">
        <v>350</v>
      </c>
      <c r="E2709" s="6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>ROUND(E2709/D2709*100,0)</f>
        <v>131</v>
      </c>
      <c r="P2709">
        <f>IFERROR(ROUND(E2709/L2709,2),0)</f>
        <v>21.9</v>
      </c>
      <c r="Q2709" s="11" t="s">
        <v>8321</v>
      </c>
      <c r="R2709" t="s">
        <v>8343</v>
      </c>
      <c r="S2709" s="14">
        <f>(((J2709/60)/60)/24)+DATE(1970,1,1)</f>
        <v>40935.005104166667</v>
      </c>
      <c r="T2709" s="14">
        <f>(((I2709/60)/60)/24)+DATE(1970,1,1)</f>
        <v>40965.005104166667</v>
      </c>
    </row>
    <row r="2710" spans="1:20" ht="60" hidden="1" x14ac:dyDescent="0.25">
      <c r="A2710">
        <v>4046</v>
      </c>
      <c r="B2710" s="3" t="s">
        <v>4042</v>
      </c>
      <c r="C2710" s="3" t="s">
        <v>8150</v>
      </c>
      <c r="D2710" s="8">
        <v>5600</v>
      </c>
      <c r="E2710" s="6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>ROUND(E2710/D2710*100,0)</f>
        <v>8</v>
      </c>
      <c r="P2710">
        <f>IFERROR(ROUND(E2710/L2710,2),0)</f>
        <v>38.33</v>
      </c>
      <c r="Q2710" s="11" t="s">
        <v>8323</v>
      </c>
      <c r="R2710" t="s">
        <v>8326</v>
      </c>
      <c r="S2710" s="14">
        <f>(((J2710/60)/60)/24)+DATE(1970,1,1)</f>
        <v>41904.650578703702</v>
      </c>
      <c r="T2710" s="14">
        <f>(((I2710/60)/60)/24)+DATE(1970,1,1)</f>
        <v>41934.650578703702</v>
      </c>
    </row>
    <row r="2711" spans="1:20" ht="60" hidden="1" x14ac:dyDescent="0.25">
      <c r="A2711">
        <v>2414</v>
      </c>
      <c r="B2711" s="3" t="s">
        <v>2415</v>
      </c>
      <c r="C2711" s="3" t="s">
        <v>6524</v>
      </c>
      <c r="D2711" s="8">
        <v>15000</v>
      </c>
      <c r="E2711" s="6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>ROUND(E2711/D2711*100,0)</f>
        <v>3</v>
      </c>
      <c r="P2711">
        <f>IFERROR(ROUND(E2711/L2711,2),0)</f>
        <v>35.380000000000003</v>
      </c>
      <c r="Q2711" s="11" t="s">
        <v>8319</v>
      </c>
      <c r="R2711" t="s">
        <v>8345</v>
      </c>
      <c r="S2711" s="14">
        <f>(((J2711/60)/60)/24)+DATE(1970,1,1)</f>
        <v>42198.695138888885</v>
      </c>
      <c r="T2711" s="14">
        <f>(((I2711/60)/60)/24)+DATE(1970,1,1)</f>
        <v>42238.165972222225</v>
      </c>
    </row>
    <row r="2712" spans="1:20" ht="45" hidden="1" x14ac:dyDescent="0.25">
      <c r="A2712">
        <v>2409</v>
      </c>
      <c r="B2712" s="3" t="s">
        <v>2410</v>
      </c>
      <c r="C2712" s="3" t="s">
        <v>6519</v>
      </c>
      <c r="D2712" s="8">
        <v>25000</v>
      </c>
      <c r="E2712" s="6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>ROUND(E2712/D2712*100,0)</f>
        <v>2</v>
      </c>
      <c r="P2712">
        <f>IFERROR(ROUND(E2712/L2712,2),0)</f>
        <v>76.67</v>
      </c>
      <c r="Q2712" s="11" t="s">
        <v>8319</v>
      </c>
      <c r="R2712" t="s">
        <v>8345</v>
      </c>
      <c r="S2712" s="14">
        <f>(((J2712/60)/60)/24)+DATE(1970,1,1)</f>
        <v>42204.875868055555</v>
      </c>
      <c r="T2712" s="14">
        <f>(((I2712/60)/60)/24)+DATE(1970,1,1)</f>
        <v>42234.875868055555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>IFERROR(ROUND(E2713/L2713,2),0)</f>
        <v>50.56</v>
      </c>
      <c r="Q2713" s="11" t="s">
        <v>8323</v>
      </c>
      <c r="R2713" t="s">
        <v>8335</v>
      </c>
      <c r="S2713" s="14">
        <f>(((J2713/60)/60)/24)+DATE(1970,1,1)</f>
        <v>42090.909016203703</v>
      </c>
      <c r="T2713" s="14">
        <f>(((I2713/60)/60)/24)+DATE(1970,1,1)</f>
        <v>42097.909016203703</v>
      </c>
    </row>
    <row r="2714" spans="1:20" ht="60" hidden="1" x14ac:dyDescent="0.25">
      <c r="A2714">
        <v>4001</v>
      </c>
      <c r="B2714" s="3" t="s">
        <v>3997</v>
      </c>
      <c r="C2714" s="3" t="s">
        <v>8107</v>
      </c>
      <c r="D2714" s="8">
        <v>1200</v>
      </c>
      <c r="E2714" s="6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38</v>
      </c>
      <c r="P2714">
        <f>IFERROR(ROUND(E2714/L2714,2),0)</f>
        <v>32.36</v>
      </c>
      <c r="Q2714" s="11" t="s">
        <v>8323</v>
      </c>
      <c r="R2714" t="s">
        <v>8326</v>
      </c>
      <c r="S2714" s="14">
        <f>(((J2714/60)/60)/24)+DATE(1970,1,1)</f>
        <v>42775.964212962965</v>
      </c>
      <c r="T2714" s="14">
        <f>(((I2714/60)/60)/24)+DATE(1970,1,1)</f>
        <v>42795.791666666672</v>
      </c>
    </row>
    <row r="2715" spans="1:20" ht="60" hidden="1" x14ac:dyDescent="0.25">
      <c r="A2715">
        <v>3929</v>
      </c>
      <c r="B2715" s="3" t="s">
        <v>3926</v>
      </c>
      <c r="C2715" s="3" t="s">
        <v>8037</v>
      </c>
      <c r="D2715" s="8">
        <v>20000</v>
      </c>
      <c r="E2715" s="6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2</v>
      </c>
      <c r="P2715">
        <f>IFERROR(ROUND(E2715/L2715,2),0)</f>
        <v>32.36</v>
      </c>
      <c r="Q2715" s="11" t="s">
        <v>8323</v>
      </c>
      <c r="R2715" t="s">
        <v>8326</v>
      </c>
      <c r="S2715" s="14">
        <f>(((J2715/60)/60)/24)+DATE(1970,1,1)</f>
        <v>42601.827141203699</v>
      </c>
      <c r="T2715" s="14">
        <f>(((I2715/60)/60)/24)+DATE(1970,1,1)</f>
        <v>42631.827141203699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>IFERROR(ROUND(E2716/L2716,2),0)</f>
        <v>30.13</v>
      </c>
      <c r="Q2716" s="11" t="s">
        <v>8323</v>
      </c>
      <c r="R2716" t="s">
        <v>8335</v>
      </c>
      <c r="S2716" s="14">
        <f>(((J2716/60)/60)/24)+DATE(1970,1,1)</f>
        <v>42047.724444444444</v>
      </c>
      <c r="T2716" s="14">
        <f>(((I2716/60)/60)/24)+DATE(1970,1,1)</f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>IFERROR(ROUND(E2717/L2717,2),0)</f>
        <v>41</v>
      </c>
      <c r="Q2717" s="11" t="s">
        <v>8323</v>
      </c>
      <c r="R2717" t="s">
        <v>8324</v>
      </c>
      <c r="S2717" s="14">
        <f>(((J2717/60)/60)/24)+DATE(1970,1,1)</f>
        <v>41829.935717592591</v>
      </c>
      <c r="T2717" s="14">
        <f>(((I2717/60)/60)/24)+DATE(1970,1,1)</f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>IFERROR(ROUND(E2718/L2718,2),0)</f>
        <v>30</v>
      </c>
      <c r="Q2718" s="11" t="s">
        <v>8323</v>
      </c>
      <c r="R2718" t="s">
        <v>8326</v>
      </c>
      <c r="S2718" s="14">
        <f>(((J2718/60)/60)/24)+DATE(1970,1,1)</f>
        <v>42064.785613425927</v>
      </c>
      <c r="T2718" s="14">
        <f>(((I2718/60)/60)/24)+DATE(1970,1,1)</f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>IFERROR(ROUND(E2719/L2719,2),0)</f>
        <v>64.290000000000006</v>
      </c>
      <c r="Q2719" s="11" t="s">
        <v>8323</v>
      </c>
      <c r="R2719" t="s">
        <v>8326</v>
      </c>
      <c r="S2719" s="14">
        <f>(((J2719/60)/60)/24)+DATE(1970,1,1)</f>
        <v>41795.598923611113</v>
      </c>
      <c r="T2719" s="14">
        <f>(((I2719/60)/60)/24)+DATE(1970,1,1)</f>
        <v>41825.598923611113</v>
      </c>
    </row>
    <row r="2720" spans="1:20" ht="60" hidden="1" x14ac:dyDescent="0.25">
      <c r="A2720">
        <v>1494</v>
      </c>
      <c r="B2720" s="3" t="s">
        <v>1495</v>
      </c>
      <c r="C2720" s="3" t="s">
        <v>5604</v>
      </c>
      <c r="D2720" s="8">
        <v>5000</v>
      </c>
      <c r="E2720" s="6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>ROUND(E2720/D2720*100,0)</f>
        <v>9</v>
      </c>
      <c r="P2720">
        <f>IFERROR(ROUND(E2720/L2720,2),0)</f>
        <v>40.450000000000003</v>
      </c>
      <c r="Q2720" s="11" t="s">
        <v>8311</v>
      </c>
      <c r="R2720" t="s">
        <v>8352</v>
      </c>
      <c r="S2720" s="14">
        <f>(((J2720/60)/60)/24)+DATE(1970,1,1)</f>
        <v>42067.722372685181</v>
      </c>
      <c r="T2720" s="14">
        <f>(((I2720/60)/60)/24)+DATE(1970,1,1)</f>
        <v>42097.651388888888</v>
      </c>
    </row>
    <row r="2721" spans="1:20" ht="60" hidden="1" x14ac:dyDescent="0.25">
      <c r="A2721">
        <v>1419</v>
      </c>
      <c r="B2721" s="3" t="s">
        <v>1420</v>
      </c>
      <c r="C2721" s="3" t="s">
        <v>5529</v>
      </c>
      <c r="D2721" s="8">
        <v>6300</v>
      </c>
      <c r="E2721" s="6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>ROUND(E2721/D2721*100,0)</f>
        <v>7</v>
      </c>
      <c r="P2721">
        <f>IFERROR(ROUND(E2721/L2721,2),0)</f>
        <v>44.5</v>
      </c>
      <c r="Q2721" s="11" t="s">
        <v>8311</v>
      </c>
      <c r="R2721" t="s">
        <v>8348</v>
      </c>
      <c r="S2721" s="14">
        <f>(((J2721/60)/60)/24)+DATE(1970,1,1)</f>
        <v>42622.456238425926</v>
      </c>
      <c r="T2721" s="14">
        <f>(((I2721/60)/60)/24)+DATE(1970,1,1)</f>
        <v>42652.456238425926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>IFERROR(ROUND(E2722/L2722,2),0)</f>
        <v>24.44</v>
      </c>
      <c r="Q2722" s="11" t="s">
        <v>8323</v>
      </c>
      <c r="R2722" t="s">
        <v>8326</v>
      </c>
      <c r="S2722" s="14">
        <f>(((J2722/60)/60)/24)+DATE(1970,1,1)</f>
        <v>42213.505474537036</v>
      </c>
      <c r="T2722" s="14">
        <f>(((I2722/60)/60)/24)+DATE(1970,1,1)</f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>IFERROR(ROUND(E2723/L2723,2),0)</f>
        <v>44</v>
      </c>
      <c r="Q2723" s="11" t="s">
        <v>8323</v>
      </c>
      <c r="R2723" t="s">
        <v>8326</v>
      </c>
      <c r="S2723" s="14">
        <f>(((J2723/60)/60)/24)+DATE(1970,1,1)</f>
        <v>41982.87364583333</v>
      </c>
      <c r="T2723" s="14">
        <f>(((I2723/60)/60)/24)+DATE(1970,1,1)</f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>IFERROR(ROUND(E2724/L2724,2),0)</f>
        <v>48.56</v>
      </c>
      <c r="Q2724" s="11" t="s">
        <v>8323</v>
      </c>
      <c r="R2724" t="s">
        <v>8326</v>
      </c>
      <c r="S2724" s="14">
        <f>(((J2724/60)/60)/24)+DATE(1970,1,1)</f>
        <v>42245.234340277777</v>
      </c>
      <c r="T2724" s="14">
        <f>(((I2724/60)/60)/24)+DATE(1970,1,1)</f>
        <v>42263.234340277777</v>
      </c>
    </row>
    <row r="2725" spans="1:20" ht="30" hidden="1" x14ac:dyDescent="0.25">
      <c r="A2725">
        <v>819</v>
      </c>
      <c r="B2725" s="3" t="s">
        <v>820</v>
      </c>
      <c r="C2725" s="3" t="s">
        <v>4929</v>
      </c>
      <c r="D2725" s="8">
        <v>400</v>
      </c>
      <c r="E2725" s="6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>ROUND(E2725/D2725*100,0)</f>
        <v>109</v>
      </c>
      <c r="P2725">
        <f>IFERROR(ROUND(E2725/L2725,2),0)</f>
        <v>31.07</v>
      </c>
      <c r="Q2725" s="11" t="s">
        <v>8327</v>
      </c>
      <c r="R2725" t="s">
        <v>8331</v>
      </c>
      <c r="S2725" s="14">
        <f>(((J2725/60)/60)/24)+DATE(1970,1,1)</f>
        <v>41619.998310185183</v>
      </c>
      <c r="T2725" s="14">
        <f>(((I2725/60)/60)/24)+DATE(1970,1,1)</f>
        <v>41629.197222222225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8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>ROUND(E2726/D2726*100,0)</f>
        <v>16</v>
      </c>
      <c r="P2726">
        <f>IFERROR(ROUND(E2726/L2726,2),0)</f>
        <v>43.5</v>
      </c>
      <c r="Q2726" s="11" t="s">
        <v>8321</v>
      </c>
      <c r="R2726" t="s">
        <v>8325</v>
      </c>
      <c r="S2726" s="14">
        <f>(((J2726/60)/60)/24)+DATE(1970,1,1)</f>
        <v>41835.126805555556</v>
      </c>
      <c r="T2726" s="14">
        <f>(((I2726/60)/60)/24)+DATE(1970,1,1)</f>
        <v>41867.987500000003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>IFERROR(ROUND(E2727/L2727,2),0)</f>
        <v>145</v>
      </c>
      <c r="Q2727" s="11" t="s">
        <v>8308</v>
      </c>
      <c r="R2727" t="s">
        <v>8342</v>
      </c>
      <c r="S2727" s="14">
        <f>(((J2727/60)/60)/24)+DATE(1970,1,1)</f>
        <v>42027.056793981479</v>
      </c>
      <c r="T2727" s="14">
        <f>(((I2727/60)/60)/24)+DATE(1970,1,1)</f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>IFERROR(ROUND(E2728/L2728,2),0)</f>
        <v>108.25</v>
      </c>
      <c r="Q2728" s="11" t="s">
        <v>8308</v>
      </c>
      <c r="R2728" t="s">
        <v>8318</v>
      </c>
      <c r="S2728" s="14">
        <f>(((J2728/60)/60)/24)+DATE(1970,1,1)</f>
        <v>42703.917824074073</v>
      </c>
      <c r="T2728" s="14">
        <f>(((I2728/60)/60)/24)+DATE(1970,1,1)</f>
        <v>42733.917824074073</v>
      </c>
    </row>
    <row r="2729" spans="1:20" ht="45" hidden="1" x14ac:dyDescent="0.25">
      <c r="A2729">
        <v>3820</v>
      </c>
      <c r="B2729" s="3" t="s">
        <v>3817</v>
      </c>
      <c r="C2729" s="3" t="s">
        <v>7929</v>
      </c>
      <c r="D2729" s="8">
        <v>300</v>
      </c>
      <c r="E2729" s="6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>ROUND(E2729/D2729*100,0)</f>
        <v>143</v>
      </c>
      <c r="P2729">
        <f>IFERROR(ROUND(E2729/L2729,2),0)</f>
        <v>21.5</v>
      </c>
      <c r="Q2729" s="11" t="s">
        <v>8323</v>
      </c>
      <c r="R2729" t="s">
        <v>8326</v>
      </c>
      <c r="S2729" s="14">
        <f>(((J2729/60)/60)/24)+DATE(1970,1,1)</f>
        <v>42160.651817129634</v>
      </c>
      <c r="T2729" s="14">
        <f>(((I2729/60)/60)/24)+DATE(1970,1,1)</f>
        <v>42190.651817129634</v>
      </c>
    </row>
    <row r="2730" spans="1:20" ht="60" hidden="1" x14ac:dyDescent="0.25">
      <c r="A2730">
        <v>3693</v>
      </c>
      <c r="B2730" s="3" t="s">
        <v>3690</v>
      </c>
      <c r="C2730" s="3" t="s">
        <v>7803</v>
      </c>
      <c r="D2730" s="8">
        <v>333</v>
      </c>
      <c r="E2730" s="6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>ROUND(E2730/D2730*100,0)</f>
        <v>129</v>
      </c>
      <c r="P2730">
        <f>IFERROR(ROUND(E2730/L2730,2),0)</f>
        <v>30.71</v>
      </c>
      <c r="Q2730" s="11" t="s">
        <v>8323</v>
      </c>
      <c r="R2730" t="s">
        <v>8326</v>
      </c>
      <c r="S2730" s="14">
        <f>(((J2730/60)/60)/24)+DATE(1970,1,1)</f>
        <v>42309.191307870366</v>
      </c>
      <c r="T2730" s="14">
        <f>(((I2730/60)/60)/24)+DATE(1970,1,1)</f>
        <v>42338.9375</v>
      </c>
    </row>
    <row r="2731" spans="1:20" ht="60" hidden="1" x14ac:dyDescent="0.25">
      <c r="A2731">
        <v>2448</v>
      </c>
      <c r="B2731" s="3" t="s">
        <v>2449</v>
      </c>
      <c r="C2731" s="3" t="s">
        <v>6558</v>
      </c>
      <c r="D2731" s="8">
        <v>400</v>
      </c>
      <c r="E2731" s="6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>ROUND(E2731/D2731*100,0)</f>
        <v>108</v>
      </c>
      <c r="P2731">
        <f>IFERROR(ROUND(E2731/L2731,2),0)</f>
        <v>47.78</v>
      </c>
      <c r="Q2731" s="11" t="s">
        <v>8319</v>
      </c>
      <c r="R2731" t="s">
        <v>8320</v>
      </c>
      <c r="S2731" s="14">
        <f>(((J2731/60)/60)/24)+DATE(1970,1,1)</f>
        <v>42607.316122685181</v>
      </c>
      <c r="T2731" s="14">
        <f>(((I2731/60)/60)/24)+DATE(1970,1,1)</f>
        <v>42613.233333333337</v>
      </c>
    </row>
    <row r="2732" spans="1:20" ht="45" hidden="1" x14ac:dyDescent="0.25">
      <c r="A2732">
        <v>3116</v>
      </c>
      <c r="B2732" s="3" t="s">
        <v>3116</v>
      </c>
      <c r="C2732" s="3" t="s">
        <v>7226</v>
      </c>
      <c r="D2732" s="8">
        <v>750</v>
      </c>
      <c r="E2732" s="6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>ROUND(E2732/D2732*100,0)</f>
        <v>57</v>
      </c>
      <c r="P2732">
        <f>IFERROR(ROUND(E2732/L2732,2),0)</f>
        <v>43</v>
      </c>
      <c r="Q2732" s="11" t="s">
        <v>8323</v>
      </c>
      <c r="R2732" t="s">
        <v>8324</v>
      </c>
      <c r="S2732" s="14">
        <f>(((J2732/60)/60)/24)+DATE(1970,1,1)</f>
        <v>42081.515335648146</v>
      </c>
      <c r="T2732" s="14">
        <f>(((I2732/60)/60)/24)+DATE(1970,1,1)</f>
        <v>42095.515335648146</v>
      </c>
    </row>
    <row r="2733" spans="1:20" ht="45" hidden="1" x14ac:dyDescent="0.25">
      <c r="A2733">
        <v>4069</v>
      </c>
      <c r="B2733" s="3" t="s">
        <v>4065</v>
      </c>
      <c r="C2733" s="3" t="s">
        <v>8172</v>
      </c>
      <c r="D2733" s="8">
        <v>1250</v>
      </c>
      <c r="E2733" s="6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>ROUND(E2733/D2733*100,0)</f>
        <v>34</v>
      </c>
      <c r="P2733">
        <f>IFERROR(ROUND(E2733/L2733,2),0)</f>
        <v>33.08</v>
      </c>
      <c r="Q2733" s="11" t="s">
        <v>8323</v>
      </c>
      <c r="R2733" t="s">
        <v>8326</v>
      </c>
      <c r="S2733" s="14">
        <f>(((J2733/60)/60)/24)+DATE(1970,1,1)</f>
        <v>42022.661527777775</v>
      </c>
      <c r="T2733" s="14">
        <f>(((I2733/60)/60)/24)+DATE(1970,1,1)</f>
        <v>42063.5</v>
      </c>
    </row>
    <row r="2734" spans="1:20" ht="60" hidden="1" x14ac:dyDescent="0.25">
      <c r="A2734">
        <v>422</v>
      </c>
      <c r="B2734" s="3" t="s">
        <v>423</v>
      </c>
      <c r="C2734" s="3" t="s">
        <v>4532</v>
      </c>
      <c r="D2734" s="8">
        <v>40000</v>
      </c>
      <c r="E2734" s="6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>ROUND(E2734/D2734*100,0)</f>
        <v>1</v>
      </c>
      <c r="P2734">
        <f>IFERROR(ROUND(E2734/L2734,2),0)</f>
        <v>35.83</v>
      </c>
      <c r="Q2734" s="11" t="s">
        <v>8321</v>
      </c>
      <c r="R2734" t="s">
        <v>8339</v>
      </c>
      <c r="S2734" s="14">
        <f>(((J2734/60)/60)/24)+DATE(1970,1,1)</f>
        <v>41863.260381944441</v>
      </c>
      <c r="T2734" s="14">
        <f>(((I2734/60)/60)/24)+DATE(1970,1,1)</f>
        <v>41893.260381944441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>IFERROR(ROUND(E2735/L2735,2),0)</f>
        <v>61</v>
      </c>
      <c r="Q2735" s="11" t="s">
        <v>8323</v>
      </c>
      <c r="R2735" t="s">
        <v>8326</v>
      </c>
      <c r="S2735" s="14">
        <f>(((J2735/60)/60)/24)+DATE(1970,1,1)</f>
        <v>42089.901574074072</v>
      </c>
      <c r="T2735" s="14">
        <f>(((I2735/60)/60)/24)+DATE(1970,1,1)</f>
        <v>42149.901574074072</v>
      </c>
    </row>
    <row r="2736" spans="1:20" ht="45" hidden="1" x14ac:dyDescent="0.25">
      <c r="A2736">
        <v>3801</v>
      </c>
      <c r="B2736" s="3" t="s">
        <v>3798</v>
      </c>
      <c r="C2736" s="3" t="s">
        <v>7911</v>
      </c>
      <c r="D2736" s="8">
        <v>5000</v>
      </c>
      <c r="E2736" s="6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>ROUND(E2736/D2736*100,0)</f>
        <v>9</v>
      </c>
      <c r="P2736">
        <f>IFERROR(ROUND(E2736/L2736,2),0)</f>
        <v>47.33</v>
      </c>
      <c r="Q2736" s="11" t="s">
        <v>8323</v>
      </c>
      <c r="R2736" t="s">
        <v>8335</v>
      </c>
      <c r="S2736" s="14">
        <f>(((J2736/60)/60)/24)+DATE(1970,1,1)</f>
        <v>41975.676111111112</v>
      </c>
      <c r="T2736" s="14">
        <f>(((I2736/60)/60)/24)+DATE(1970,1,1)</f>
        <v>42006.676111111112</v>
      </c>
    </row>
    <row r="2737" spans="1:20" ht="60" hidden="1" x14ac:dyDescent="0.25">
      <c r="A2737">
        <v>595</v>
      </c>
      <c r="B2737" s="3" t="s">
        <v>596</v>
      </c>
      <c r="C2737" s="3" t="s">
        <v>4705</v>
      </c>
      <c r="D2737" s="8">
        <v>100000</v>
      </c>
      <c r="E2737" s="6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>ROUND(E2737/D2737*100,0)</f>
        <v>0</v>
      </c>
      <c r="P2737">
        <f>IFERROR(ROUND(E2737/L2737,2),0)</f>
        <v>53.25</v>
      </c>
      <c r="Q2737" s="11" t="s">
        <v>8308</v>
      </c>
      <c r="R2737" t="s">
        <v>8342</v>
      </c>
      <c r="S2737" s="14">
        <f>(((J2737/60)/60)/24)+DATE(1970,1,1)</f>
        <v>42083.069884259254</v>
      </c>
      <c r="T2737" s="14">
        <f>(((I2737/60)/60)/24)+DATE(1970,1,1)</f>
        <v>42128.069884259254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>IFERROR(ROUND(E2738/L2738,2),0)</f>
        <v>53.13</v>
      </c>
      <c r="Q2738" s="11" t="s">
        <v>8321</v>
      </c>
      <c r="R2738" t="s">
        <v>8343</v>
      </c>
      <c r="S2738" s="14">
        <f>(((J2738/60)/60)/24)+DATE(1970,1,1)</f>
        <v>40706.135208333333</v>
      </c>
      <c r="T2738" s="14">
        <f>(((I2738/60)/60)/24)+DATE(1970,1,1)</f>
        <v>40736.135208333333</v>
      </c>
    </row>
    <row r="2739" spans="1:20" ht="60" hidden="1" x14ac:dyDescent="0.25">
      <c r="A2739">
        <v>2217</v>
      </c>
      <c r="B2739" s="3" t="s">
        <v>2218</v>
      </c>
      <c r="C2739" s="3" t="s">
        <v>6327</v>
      </c>
      <c r="D2739" s="8">
        <v>420</v>
      </c>
      <c r="E2739" s="6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>ROUND(E2739/D2739*100,0)</f>
        <v>101</v>
      </c>
      <c r="P2739">
        <f>IFERROR(ROUND(E2739/L2739,2),0)</f>
        <v>47.22</v>
      </c>
      <c r="Q2739" s="11" t="s">
        <v>8327</v>
      </c>
      <c r="R2739" t="s">
        <v>8329</v>
      </c>
      <c r="S2739" s="14">
        <f>(((J2739/60)/60)/24)+DATE(1970,1,1)</f>
        <v>42299.776770833334</v>
      </c>
      <c r="T2739" s="14">
        <f>(((I2739/60)/60)/24)+DATE(1970,1,1)</f>
        <v>42310.333333333328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8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>ROUND(E2740/D2740*100,0)</f>
        <v>24</v>
      </c>
      <c r="P2740">
        <f>IFERROR(ROUND(E2740/L2740,2),0)</f>
        <v>53.13</v>
      </c>
      <c r="Q2740" s="11" t="s">
        <v>8323</v>
      </c>
      <c r="R2740" t="s">
        <v>8326</v>
      </c>
      <c r="S2740" s="14">
        <f>(((J2740/60)/60)/24)+DATE(1970,1,1)</f>
        <v>42306.848854166667</v>
      </c>
      <c r="T2740" s="14">
        <f>(((I2740/60)/60)/24)+DATE(1970,1,1)</f>
        <v>42336.890520833331</v>
      </c>
    </row>
    <row r="2741" spans="1:20" ht="60" hidden="1" x14ac:dyDescent="0.25">
      <c r="A2741">
        <v>1102</v>
      </c>
      <c r="B2741" s="3" t="s">
        <v>1103</v>
      </c>
      <c r="C2741" s="3" t="s">
        <v>5212</v>
      </c>
      <c r="D2741" s="8">
        <v>8000</v>
      </c>
      <c r="E2741" s="6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>ROUND(E2741/D2741*100,0)</f>
        <v>5</v>
      </c>
      <c r="P2741">
        <f>IFERROR(ROUND(E2741/L2741,2),0)</f>
        <v>17.71</v>
      </c>
      <c r="Q2741" s="11" t="s">
        <v>8316</v>
      </c>
      <c r="R2741" t="s">
        <v>8334</v>
      </c>
      <c r="S2741" s="14">
        <f>(((J2741/60)/60)/24)+DATE(1970,1,1)</f>
        <v>41577.045428240745</v>
      </c>
      <c r="T2741" s="14">
        <f>(((I2741/60)/60)/24)+DATE(1970,1,1)</f>
        <v>41617.249305555553</v>
      </c>
    </row>
    <row r="2742" spans="1:20" ht="60" hidden="1" x14ac:dyDescent="0.25">
      <c r="A2742">
        <v>1124</v>
      </c>
      <c r="B2742" s="3" t="s">
        <v>1125</v>
      </c>
      <c r="C2742" s="3" t="s">
        <v>5234</v>
      </c>
      <c r="D2742" s="8">
        <v>90000</v>
      </c>
      <c r="E2742" s="6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>ROUND(E2742/D2742*100,0)</f>
        <v>0</v>
      </c>
      <c r="P2742">
        <f>IFERROR(ROUND(E2742/L2742,2),0)</f>
        <v>60.71</v>
      </c>
      <c r="Q2742" s="11" t="s">
        <v>8316</v>
      </c>
      <c r="R2742" t="s">
        <v>8344</v>
      </c>
      <c r="S2742" s="14">
        <f>(((J2742/60)/60)/24)+DATE(1970,1,1)</f>
        <v>42094.667256944449</v>
      </c>
      <c r="T2742" s="14">
        <f>(((I2742/60)/60)/24)+DATE(1970,1,1)</f>
        <v>42124.667256944449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>IFERROR(ROUND(E2743/L2743,2),0)</f>
        <v>15.04</v>
      </c>
      <c r="Q2743" s="11" t="s">
        <v>8327</v>
      </c>
      <c r="R2743" t="s">
        <v>8329</v>
      </c>
      <c r="S2743" s="14">
        <f>(((J2743/60)/60)/24)+DATE(1970,1,1)</f>
        <v>41276.846817129634</v>
      </c>
      <c r="T2743" s="14">
        <f>(((I2743/60)/60)/24)+DATE(1970,1,1)</f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>IFERROR(ROUND(E2744/L2744,2),0)</f>
        <v>105</v>
      </c>
      <c r="Q2744" s="11" t="s">
        <v>8323</v>
      </c>
      <c r="R2744" t="s">
        <v>8326</v>
      </c>
      <c r="S2744" s="14">
        <f>(((J2744/60)/60)/24)+DATE(1970,1,1)</f>
        <v>42147.729930555557</v>
      </c>
      <c r="T2744" s="14">
        <f>(((I2744/60)/60)/24)+DATE(1970,1,1)</f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>IFERROR(ROUND(E2745/L2745,2),0)</f>
        <v>104.75</v>
      </c>
      <c r="Q2745" s="11" t="s">
        <v>8311</v>
      </c>
      <c r="R2745" t="s">
        <v>8348</v>
      </c>
      <c r="S2745" s="14">
        <f>(((J2745/60)/60)/24)+DATE(1970,1,1)</f>
        <v>42601.851678240739</v>
      </c>
      <c r="T2745" s="14">
        <f>(((I2745/60)/60)/24)+DATE(1970,1,1)</f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>IFERROR(ROUND(E2746/L2746,2),0)</f>
        <v>29.79</v>
      </c>
      <c r="Q2746" s="11" t="s">
        <v>8323</v>
      </c>
      <c r="R2746" t="s">
        <v>8326</v>
      </c>
      <c r="S2746" s="14">
        <f>(((J2746/60)/60)/24)+DATE(1970,1,1)</f>
        <v>42111.71665509259</v>
      </c>
      <c r="T2746" s="14">
        <f>(((I2746/60)/60)/24)+DATE(1970,1,1)</f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>IFERROR(ROUND(E2747/L2747,2),0)</f>
        <v>18.91</v>
      </c>
      <c r="Q2747" s="11" t="s">
        <v>8327</v>
      </c>
      <c r="R2747" t="s">
        <v>8328</v>
      </c>
      <c r="S2747" s="14">
        <f>(((J2747/60)/60)/24)+DATE(1970,1,1)</f>
        <v>40192.542233796295</v>
      </c>
      <c r="T2747" s="14">
        <f>(((I2747/60)/60)/24)+DATE(1970,1,1)</f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>IFERROR(ROUND(E2748/L2748,2),0)</f>
        <v>51.88</v>
      </c>
      <c r="Q2748" s="11" t="s">
        <v>8321</v>
      </c>
      <c r="R2748" t="s">
        <v>8339</v>
      </c>
      <c r="S2748" s="14">
        <f>(((J2748/60)/60)/24)+DATE(1970,1,1)</f>
        <v>42526.871331018512</v>
      </c>
      <c r="T2748" s="14">
        <f>(((I2748/60)/60)/24)+DATE(1970,1,1)</f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>IFERROR(ROUND(E2749/L2749,2),0)</f>
        <v>59</v>
      </c>
      <c r="Q2749" s="11" t="s">
        <v>8323</v>
      </c>
      <c r="R2749" t="s">
        <v>8326</v>
      </c>
      <c r="S2749" s="14">
        <f>(((J2749/60)/60)/24)+DATE(1970,1,1)</f>
        <v>42293.809212962966</v>
      </c>
      <c r="T2749" s="14">
        <f>(((I2749/60)/60)/24)+DATE(1970,1,1)</f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>IFERROR(ROUND(E2750/L2750,2),0)</f>
        <v>51.38</v>
      </c>
      <c r="Q2750" s="11" t="s">
        <v>8308</v>
      </c>
      <c r="R2750" t="s">
        <v>8310</v>
      </c>
      <c r="S2750" s="14">
        <f>(((J2750/60)/60)/24)+DATE(1970,1,1)</f>
        <v>42257.014965277776</v>
      </c>
      <c r="T2750" s="14">
        <f>(((I2750/60)/60)/24)+DATE(1970,1,1)</f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>IFERROR(ROUND(E2751/L2751,2),0)</f>
        <v>51.25</v>
      </c>
      <c r="Q2751" s="11" t="s">
        <v>8321</v>
      </c>
      <c r="R2751" t="s">
        <v>8332</v>
      </c>
      <c r="S2751" s="14">
        <f>(((J2751/60)/60)/24)+DATE(1970,1,1)</f>
        <v>41989.91134259259</v>
      </c>
      <c r="T2751" s="14">
        <f>(((I2751/60)/60)/24)+DATE(1970,1,1)</f>
        <v>42005.332638888889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8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>ROUND(E2752/D2752*100,0)</f>
        <v>24</v>
      </c>
      <c r="P2752">
        <f>IFERROR(ROUND(E2752/L2752,2),0)</f>
        <v>41</v>
      </c>
      <c r="Q2752" s="11" t="s">
        <v>8323</v>
      </c>
      <c r="R2752" t="s">
        <v>8326</v>
      </c>
      <c r="S2752" s="14">
        <f>(((J2752/60)/60)/24)+DATE(1970,1,1)</f>
        <v>42770.290590277778</v>
      </c>
      <c r="T2752" s="14">
        <f>(((I2752/60)/60)/24)+DATE(1970,1,1)</f>
        <v>42800.290590277778</v>
      </c>
    </row>
    <row r="2753" spans="1:20" ht="60" hidden="1" x14ac:dyDescent="0.25">
      <c r="A2753">
        <v>1083</v>
      </c>
      <c r="B2753" s="3" t="s">
        <v>1084</v>
      </c>
      <c r="C2753" s="3" t="s">
        <v>5193</v>
      </c>
      <c r="D2753" s="8">
        <v>50000</v>
      </c>
      <c r="E2753" s="6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>ROUND(E2753/D2753*100,0)</f>
        <v>1</v>
      </c>
      <c r="P2753">
        <f>IFERROR(ROUND(E2753/L2753,2),0)</f>
        <v>410</v>
      </c>
      <c r="Q2753" s="11" t="s">
        <v>8316</v>
      </c>
      <c r="R2753" t="s">
        <v>8334</v>
      </c>
      <c r="S2753" s="14">
        <f>(((J2753/60)/60)/24)+DATE(1970,1,1)</f>
        <v>41793.659525462965</v>
      </c>
      <c r="T2753" s="14">
        <f>(((I2753/60)/60)/24)+DATE(1970,1,1)</f>
        <v>41853.659525462965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>IFERROR(ROUND(E2754/L2754,2),0)</f>
        <v>15.15</v>
      </c>
      <c r="Q2754" s="11" t="s">
        <v>8323</v>
      </c>
      <c r="R2754" t="s">
        <v>8326</v>
      </c>
      <c r="S2754" s="14">
        <f>(((J2754/60)/60)/24)+DATE(1970,1,1)</f>
        <v>42461.689745370371</v>
      </c>
      <c r="T2754" s="14">
        <f>(((I2754/60)/60)/24)+DATE(1970,1,1)</f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>IFERROR(ROUND(E2755/L2755,2),0)</f>
        <v>45.33</v>
      </c>
      <c r="Q2755" s="11" t="s">
        <v>8308</v>
      </c>
      <c r="R2755" t="s">
        <v>8310</v>
      </c>
      <c r="S2755" s="14">
        <f>(((J2755/60)/60)/24)+DATE(1970,1,1)</f>
        <v>41935.221585648149</v>
      </c>
      <c r="T2755" s="14">
        <f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>IFERROR(ROUND(E2756/L2756,2),0)</f>
        <v>101.25</v>
      </c>
      <c r="Q2756" s="11" t="s">
        <v>8316</v>
      </c>
      <c r="R2756" t="s">
        <v>8334</v>
      </c>
      <c r="S2756" s="14">
        <f>(((J2756/60)/60)/24)+DATE(1970,1,1)</f>
        <v>42534.284710648149</v>
      </c>
      <c r="T2756" s="14">
        <f>(((I2756/60)/60)/24)+DATE(1970,1,1)</f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>
        <f>IFERROR(ROUND(E2757/L2757,2),0)</f>
        <v>80.599999999999994</v>
      </c>
      <c r="Q2757" s="11" t="s">
        <v>8321</v>
      </c>
      <c r="R2757" t="s">
        <v>8337</v>
      </c>
      <c r="S2757" s="14">
        <f>(((J2757/60)/60)/24)+DATE(1970,1,1)</f>
        <v>41788.381909722222</v>
      </c>
      <c r="T2757" s="14">
        <f>(((I2757/60)/60)/24)+DATE(1970,1,1)</f>
        <v>41821.791666666664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8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>ROUND(E2758/D2758*100,0)</f>
        <v>8</v>
      </c>
      <c r="P2758">
        <f>IFERROR(ROUND(E2758/L2758,2),0)</f>
        <v>80.599999999999994</v>
      </c>
      <c r="Q2758" s="11" t="s">
        <v>8311</v>
      </c>
      <c r="R2758" t="s">
        <v>8348</v>
      </c>
      <c r="S2758" s="14">
        <f>(((J2758/60)/60)/24)+DATE(1970,1,1)</f>
        <v>41961.813518518517</v>
      </c>
      <c r="T2758" s="14">
        <f>(((I2758/60)/60)/24)+DATE(1970,1,1)</f>
        <v>41992.813518518517</v>
      </c>
    </row>
    <row r="2759" spans="1:20" ht="60" hidden="1" x14ac:dyDescent="0.25">
      <c r="A2759">
        <v>700</v>
      </c>
      <c r="B2759" s="3" t="s">
        <v>701</v>
      </c>
      <c r="C2759" s="3" t="s">
        <v>4810</v>
      </c>
      <c r="D2759" s="8">
        <v>15000</v>
      </c>
      <c r="E2759" s="6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>ROUND(E2759/D2759*100,0)</f>
        <v>3</v>
      </c>
      <c r="P2759">
        <f>IFERROR(ROUND(E2759/L2759,2),0)</f>
        <v>13</v>
      </c>
      <c r="Q2759" s="11" t="s">
        <v>8308</v>
      </c>
      <c r="R2759" t="s">
        <v>8310</v>
      </c>
      <c r="S2759" s="14">
        <f>(((J2759/60)/60)/24)+DATE(1970,1,1)</f>
        <v>42715.688437500001</v>
      </c>
      <c r="T2759" s="14">
        <f>(((I2759/60)/60)/24)+DATE(1970,1,1)</f>
        <v>42745.688437500001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>IFERROR(ROUND(E2760/L2760,2),0)</f>
        <v>100.5</v>
      </c>
      <c r="Q2760" s="11" t="s">
        <v>8323</v>
      </c>
      <c r="R2760" t="s">
        <v>8335</v>
      </c>
      <c r="S2760" s="14">
        <f>(((J2760/60)/60)/24)+DATE(1970,1,1)</f>
        <v>42410.93105324074</v>
      </c>
      <c r="T2760" s="14">
        <f>(((I2760/60)/60)/24)+DATE(1970,1,1)</f>
        <v>42440.93105324074</v>
      </c>
    </row>
    <row r="2761" spans="1:20" ht="60" hidden="1" x14ac:dyDescent="0.25">
      <c r="A2761">
        <v>234</v>
      </c>
      <c r="B2761" s="3" t="s">
        <v>236</v>
      </c>
      <c r="C2761" s="3" t="s">
        <v>4344</v>
      </c>
      <c r="D2761" s="8">
        <v>1000</v>
      </c>
      <c r="E2761" s="6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>ROUND(E2761/D2761*100,0)</f>
        <v>40</v>
      </c>
      <c r="P2761">
        <f>IFERROR(ROUND(E2761/L2761,2),0)</f>
        <v>80.2</v>
      </c>
      <c r="Q2761" s="11" t="s">
        <v>8321</v>
      </c>
      <c r="R2761" t="s">
        <v>8325</v>
      </c>
      <c r="S2761" s="14">
        <f>(((J2761/60)/60)/24)+DATE(1970,1,1)</f>
        <v>42136.035405092596</v>
      </c>
      <c r="T2761" s="14">
        <f>(((I2761/60)/60)/24)+DATE(1970,1,1)</f>
        <v>42176.035405092596</v>
      </c>
    </row>
    <row r="2762" spans="1:20" ht="45" hidden="1" x14ac:dyDescent="0.25">
      <c r="A2762">
        <v>180</v>
      </c>
      <c r="B2762" s="3" t="s">
        <v>182</v>
      </c>
      <c r="C2762" s="3" t="s">
        <v>4290</v>
      </c>
      <c r="D2762" s="8">
        <v>1200</v>
      </c>
      <c r="E2762" s="6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>ROUND(E2762/D2762*100,0)</f>
        <v>33</v>
      </c>
      <c r="P2762">
        <f>IFERROR(ROUND(E2762/L2762,2),0)</f>
        <v>30.85</v>
      </c>
      <c r="Q2762" s="11" t="s">
        <v>8321</v>
      </c>
      <c r="R2762" t="s">
        <v>8325</v>
      </c>
      <c r="S2762" s="14">
        <f>(((J2762/60)/60)/24)+DATE(1970,1,1)</f>
        <v>42067.991238425922</v>
      </c>
      <c r="T2762" s="14">
        <f>(((I2762/60)/60)/24)+DATE(1970,1,1)</f>
        <v>42107.791666666672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>IFERROR(ROUND(E2763/L2763,2),0)</f>
        <v>25.02</v>
      </c>
      <c r="Q2763" s="11" t="s">
        <v>8327</v>
      </c>
      <c r="R2763" t="s">
        <v>8328</v>
      </c>
      <c r="S2763" s="14">
        <f>(((J2763/60)/60)/24)+DATE(1970,1,1)</f>
        <v>41107.726782407408</v>
      </c>
      <c r="T2763" s="14">
        <f>(((I2763/60)/60)/24)+DATE(1970,1,1)</f>
        <v>41118.083333333336</v>
      </c>
    </row>
    <row r="2764" spans="1:20" ht="60" hidden="1" x14ac:dyDescent="0.25">
      <c r="A2764">
        <v>3494</v>
      </c>
      <c r="B2764" s="3" t="s">
        <v>3493</v>
      </c>
      <c r="C2764" s="3" t="s">
        <v>7604</v>
      </c>
      <c r="D2764" s="8">
        <v>400</v>
      </c>
      <c r="E2764" s="6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>ROUND(E2764/D2764*100,0)</f>
        <v>100</v>
      </c>
      <c r="P2764">
        <f>IFERROR(ROUND(E2764/L2764,2),0)</f>
        <v>30.77</v>
      </c>
      <c r="Q2764" s="11" t="s">
        <v>8323</v>
      </c>
      <c r="R2764" t="s">
        <v>8326</v>
      </c>
      <c r="S2764" s="14">
        <f>(((J2764/60)/60)/24)+DATE(1970,1,1)</f>
        <v>42689.214988425927</v>
      </c>
      <c r="T2764" s="14">
        <f>(((I2764/60)/60)/24)+DATE(1970,1,1)</f>
        <v>42700.25</v>
      </c>
    </row>
    <row r="2765" spans="1:20" ht="60" hidden="1" x14ac:dyDescent="0.25">
      <c r="A2765">
        <v>4030</v>
      </c>
      <c r="B2765" s="3" t="s">
        <v>4026</v>
      </c>
      <c r="C2765" s="3" t="s">
        <v>8135</v>
      </c>
      <c r="D2765" s="8">
        <v>2500</v>
      </c>
      <c r="E2765" s="6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>ROUND(E2765/D2765*100,0)</f>
        <v>16</v>
      </c>
      <c r="P2765">
        <f>IFERROR(ROUND(E2765/L2765,2),0)</f>
        <v>66.67</v>
      </c>
      <c r="Q2765" s="11" t="s">
        <v>8323</v>
      </c>
      <c r="R2765" t="s">
        <v>8326</v>
      </c>
      <c r="S2765" s="14">
        <f>(((J2765/60)/60)/24)+DATE(1970,1,1)</f>
        <v>42374.655081018514</v>
      </c>
      <c r="T2765" s="14">
        <f>(((I2765/60)/60)/24)+DATE(1970,1,1)</f>
        <v>42403.784027777772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8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>ROUND(E2766/D2766*100,0)</f>
        <v>11</v>
      </c>
      <c r="P2766">
        <f>IFERROR(ROUND(E2766/L2766,2),0)</f>
        <v>80</v>
      </c>
      <c r="Q2766" s="11" t="s">
        <v>8323</v>
      </c>
      <c r="R2766" t="s">
        <v>8326</v>
      </c>
      <c r="S2766" s="14">
        <f>(((J2766/60)/60)/24)+DATE(1970,1,1)</f>
        <v>42750.530312499999</v>
      </c>
      <c r="T2766" s="14">
        <f>(((I2766/60)/60)/24)+DATE(1970,1,1)</f>
        <v>42794.368749999994</v>
      </c>
    </row>
    <row r="2767" spans="1:20" ht="60" hidden="1" x14ac:dyDescent="0.25">
      <c r="A2767">
        <v>779</v>
      </c>
      <c r="B2767" s="3" t="s">
        <v>780</v>
      </c>
      <c r="C2767" s="3" t="s">
        <v>4889</v>
      </c>
      <c r="D2767" s="8">
        <v>15000</v>
      </c>
      <c r="E2767" s="6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>ROUND(E2767/D2767*100,0)</f>
        <v>3</v>
      </c>
      <c r="P2767">
        <f>IFERROR(ROUND(E2767/L2767,2),0)</f>
        <v>66.67</v>
      </c>
      <c r="Q2767" s="11" t="s">
        <v>8311</v>
      </c>
      <c r="R2767" t="s">
        <v>8352</v>
      </c>
      <c r="S2767" s="14">
        <f>(((J2767/60)/60)/24)+DATE(1970,1,1)</f>
        <v>40436.68408564815</v>
      </c>
      <c r="T2767" s="14">
        <f>(((I2767/60)/60)/24)+DATE(1970,1,1)</f>
        <v>40466.166666666664</v>
      </c>
    </row>
    <row r="2768" spans="1:20" ht="60" hidden="1" x14ac:dyDescent="0.25">
      <c r="A2768">
        <v>508</v>
      </c>
      <c r="B2768" s="3" t="s">
        <v>509</v>
      </c>
      <c r="C2768" s="3" t="s">
        <v>4618</v>
      </c>
      <c r="D2768" s="8">
        <v>50000</v>
      </c>
      <c r="E2768" s="6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>ROUND(E2768/D2768*100,0)</f>
        <v>1</v>
      </c>
      <c r="P2768">
        <f>IFERROR(ROUND(E2768/L2768,2),0)</f>
        <v>133.33000000000001</v>
      </c>
      <c r="Q2768" s="11" t="s">
        <v>8321</v>
      </c>
      <c r="R2768" t="s">
        <v>8339</v>
      </c>
      <c r="S2768" s="14">
        <f>(((J2768/60)/60)/24)+DATE(1970,1,1)</f>
        <v>40995.024317129632</v>
      </c>
      <c r="T2768" s="14">
        <f>(((I2768/60)/60)/24)+DATE(1970,1,1)</f>
        <v>41054.593055555553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>IFERROR(ROUND(E2769/L2769,2),0)</f>
        <v>79.400000000000006</v>
      </c>
      <c r="Q2769" s="11" t="s">
        <v>8323</v>
      </c>
      <c r="R2769" t="s">
        <v>8326</v>
      </c>
      <c r="S2769" s="14">
        <f>(((J2769/60)/60)/24)+DATE(1970,1,1)</f>
        <v>42151.905717592599</v>
      </c>
      <c r="T2769" s="14">
        <f>(((I2769/60)/60)/24)+DATE(1970,1,1)</f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>IFERROR(ROUND(E2770/L2770,2),0)</f>
        <v>56.57</v>
      </c>
      <c r="Q2770" s="11" t="s">
        <v>8321</v>
      </c>
      <c r="R2770" t="s">
        <v>8339</v>
      </c>
      <c r="S2770" s="14">
        <f>(((J2770/60)/60)/24)+DATE(1970,1,1)</f>
        <v>41654.946759259255</v>
      </c>
      <c r="T2770" s="14">
        <f>(((I2770/60)/60)/24)+DATE(1970,1,1)</f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>IFERROR(ROUND(E2771/L2771,2),0)</f>
        <v>30.08</v>
      </c>
      <c r="Q2771" s="11" t="s">
        <v>8327</v>
      </c>
      <c r="R2771" t="s">
        <v>8341</v>
      </c>
      <c r="S2771" s="14">
        <f>(((J2771/60)/60)/24)+DATE(1970,1,1)</f>
        <v>40514.107615740737</v>
      </c>
      <c r="T2771" s="14">
        <f>(((I2771/60)/60)/24)+DATE(1970,1,1)</f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>IFERROR(ROUND(E2772/L2772,2),0)</f>
        <v>27.5</v>
      </c>
      <c r="Q2772" s="11" t="s">
        <v>8323</v>
      </c>
      <c r="R2772" t="s">
        <v>8326</v>
      </c>
      <c r="S2772" s="14">
        <f>(((J2772/60)/60)/24)+DATE(1970,1,1)</f>
        <v>42535.97865740741</v>
      </c>
      <c r="T2772" s="14">
        <f>(((I2772/60)/60)/24)+DATE(1970,1,1)</f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>IFERROR(ROUND(E2773/L2773,2),0)</f>
        <v>64.17</v>
      </c>
      <c r="Q2773" s="11" t="s">
        <v>8323</v>
      </c>
      <c r="R2773" t="s">
        <v>8326</v>
      </c>
      <c r="S2773" s="14">
        <f>(((J2773/60)/60)/24)+DATE(1970,1,1)</f>
        <v>42093.588263888887</v>
      </c>
      <c r="T2773" s="14">
        <f>(((I2773/60)/60)/24)+DATE(1970,1,1)</f>
        <v>42123.588263888887</v>
      </c>
    </row>
    <row r="2774" spans="1:20" ht="60" hidden="1" x14ac:dyDescent="0.25">
      <c r="A2774">
        <v>3725</v>
      </c>
      <c r="B2774" s="3" t="s">
        <v>3722</v>
      </c>
      <c r="C2774" s="3" t="s">
        <v>7835</v>
      </c>
      <c r="D2774" s="8">
        <v>300</v>
      </c>
      <c r="E2774" s="6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>ROUND(E2774/D2774*100,0)</f>
        <v>127</v>
      </c>
      <c r="P2774">
        <f>IFERROR(ROUND(E2774/L2774,2),0)</f>
        <v>25.4</v>
      </c>
      <c r="Q2774" s="11" t="s">
        <v>8323</v>
      </c>
      <c r="R2774" t="s">
        <v>8326</v>
      </c>
      <c r="S2774" s="14">
        <f>(((J2774/60)/60)/24)+DATE(1970,1,1)</f>
        <v>42401.945219907408</v>
      </c>
      <c r="T2774" s="14">
        <f>(((I2774/60)/60)/24)+DATE(1970,1,1)</f>
        <v>42418.895833333328</v>
      </c>
    </row>
    <row r="2775" spans="1:20" ht="60" hidden="1" x14ac:dyDescent="0.25">
      <c r="A2775">
        <v>1981</v>
      </c>
      <c r="B2775" s="3" t="s">
        <v>1982</v>
      </c>
      <c r="C2775" s="3" t="s">
        <v>6091</v>
      </c>
      <c r="D2775" s="8">
        <v>7500</v>
      </c>
      <c r="E2775" s="6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>ROUND(E2775/D2775*100,0)</f>
        <v>5</v>
      </c>
      <c r="P2775">
        <f>IFERROR(ROUND(E2775/L2775,2),0)</f>
        <v>31.75</v>
      </c>
      <c r="Q2775" s="11" t="s">
        <v>8313</v>
      </c>
      <c r="R2775" t="s">
        <v>8353</v>
      </c>
      <c r="S2775" s="14">
        <f>(((J2775/60)/60)/24)+DATE(1970,1,1)</f>
        <v>41799.725289351853</v>
      </c>
      <c r="T2775" s="14">
        <f>(((I2775/60)/60)/24)+DATE(1970,1,1)</f>
        <v>41829.725289351853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>IFERROR(ROUND(E2776/L2776,2),0)</f>
        <v>54.29</v>
      </c>
      <c r="Q2776" s="11" t="s">
        <v>8321</v>
      </c>
      <c r="R2776" t="s">
        <v>8325</v>
      </c>
      <c r="S2776" s="14">
        <f>(((J2776/60)/60)/24)+DATE(1970,1,1)</f>
        <v>42023.818622685183</v>
      </c>
      <c r="T2776" s="14">
        <f>(((I2776/60)/60)/24)+DATE(1970,1,1)</f>
        <v>42043.818622685183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8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ROUND(E2777/D2777*100,0)</f>
        <v>19</v>
      </c>
      <c r="P2777">
        <f>IFERROR(ROUND(E2777/L2777,2),0)</f>
        <v>47.5</v>
      </c>
      <c r="Q2777" s="11" t="s">
        <v>8311</v>
      </c>
      <c r="R2777" t="s">
        <v>8356</v>
      </c>
      <c r="S2777" s="14">
        <f>(((J2777/60)/60)/24)+DATE(1970,1,1)</f>
        <v>41117.900729166664</v>
      </c>
      <c r="T2777" s="14">
        <f>(((I2777/60)/60)/24)+DATE(1970,1,1)</f>
        <v>41147.900729166664</v>
      </c>
    </row>
    <row r="2778" spans="1:20" ht="45" hidden="1" x14ac:dyDescent="0.25">
      <c r="A2778">
        <v>1809</v>
      </c>
      <c r="B2778" s="3" t="s">
        <v>1810</v>
      </c>
      <c r="C2778" s="3" t="s">
        <v>5919</v>
      </c>
      <c r="D2778" s="8">
        <v>3500</v>
      </c>
      <c r="E2778" s="6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>ROUND(E2778/D2778*100,0)</f>
        <v>11</v>
      </c>
      <c r="P2778">
        <f>IFERROR(ROUND(E2778/L2778,2),0)</f>
        <v>42.22</v>
      </c>
      <c r="Q2778" s="11" t="s">
        <v>8313</v>
      </c>
      <c r="R2778" t="s">
        <v>8314</v>
      </c>
      <c r="S2778" s="14">
        <f>(((J2778/60)/60)/24)+DATE(1970,1,1)</f>
        <v>42029.907858796301</v>
      </c>
      <c r="T2778" s="14">
        <f>(((I2778/60)/60)/24)+DATE(1970,1,1)</f>
        <v>42064.907858796301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>IFERROR(ROUND(E2779/L2779,2),0)</f>
        <v>41.89</v>
      </c>
      <c r="Q2779" s="11" t="s">
        <v>8308</v>
      </c>
      <c r="R2779" t="s">
        <v>8310</v>
      </c>
      <c r="S2779" s="14">
        <f>(((J2779/60)/60)/24)+DATE(1970,1,1)</f>
        <v>42625.635636574079</v>
      </c>
      <c r="T2779" s="14">
        <f>(((I2779/60)/60)/24)+DATE(1970,1,1)</f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>IFERROR(ROUND(E2780/L2780,2),0)</f>
        <v>41.78</v>
      </c>
      <c r="Q2780" s="11" t="s">
        <v>8321</v>
      </c>
      <c r="R2780" t="s">
        <v>8322</v>
      </c>
      <c r="S2780" s="14">
        <f>(((J2780/60)/60)/24)+DATE(1970,1,1)</f>
        <v>42425.576898148152</v>
      </c>
      <c r="T2780" s="14">
        <f>(((I2780/60)/60)/24)+DATE(1970,1,1)</f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>
        <f>IFERROR(ROUND(E2781/L2781,2),0)</f>
        <v>53.71</v>
      </c>
      <c r="Q2781" s="11" t="s">
        <v>8323</v>
      </c>
      <c r="R2781" t="s">
        <v>8324</v>
      </c>
      <c r="S2781" s="14">
        <f>(((J2781/60)/60)/24)+DATE(1970,1,1)</f>
        <v>41940.028287037036</v>
      </c>
      <c r="T2781" s="14">
        <f>(((I2781/60)/60)/24)+DATE(1970,1,1)</f>
        <v>42000.0699537037</v>
      </c>
    </row>
    <row r="2782" spans="1:20" ht="45" hidden="1" x14ac:dyDescent="0.25">
      <c r="A2782">
        <v>3470</v>
      </c>
      <c r="B2782" s="3" t="s">
        <v>3469</v>
      </c>
      <c r="C2782" s="3" t="s">
        <v>7580</v>
      </c>
      <c r="D2782" s="8">
        <v>250</v>
      </c>
      <c r="E2782" s="6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>ROUND(E2782/D2782*100,0)</f>
        <v>150</v>
      </c>
      <c r="P2782">
        <f>IFERROR(ROUND(E2782/L2782,2),0)</f>
        <v>41.67</v>
      </c>
      <c r="Q2782" s="11" t="s">
        <v>8323</v>
      </c>
      <c r="R2782" t="s">
        <v>8326</v>
      </c>
      <c r="S2782" s="14">
        <f>(((J2782/60)/60)/24)+DATE(1970,1,1)</f>
        <v>42529.022013888884</v>
      </c>
      <c r="T2782" s="14">
        <f>(((I2782/60)/60)/24)+DATE(1970,1,1)</f>
        <v>42566.901388888888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>
        <f>IFERROR(ROUND(E2783/L2783,2),0)</f>
        <v>53.57</v>
      </c>
      <c r="Q2783" s="11" t="s">
        <v>8311</v>
      </c>
      <c r="R2783" t="s">
        <v>8333</v>
      </c>
      <c r="S2783" s="14">
        <f>(((J2783/60)/60)/24)+DATE(1970,1,1)</f>
        <v>41799.814340277779</v>
      </c>
      <c r="T2783" s="14">
        <f>(((I2783/60)/60)/24)+DATE(1970,1,1)</f>
        <v>41834.814340277779</v>
      </c>
    </row>
    <row r="2784" spans="1:20" ht="45" hidden="1" x14ac:dyDescent="0.25">
      <c r="A2784">
        <v>915</v>
      </c>
      <c r="B2784" s="3" t="s">
        <v>916</v>
      </c>
      <c r="C2784" s="3" t="s">
        <v>5025</v>
      </c>
      <c r="D2784" s="8">
        <v>6500</v>
      </c>
      <c r="E2784" s="6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>ROUND(E2784/D2784*100,0)</f>
        <v>6</v>
      </c>
      <c r="P2784">
        <f>IFERROR(ROUND(E2784/L2784,2),0)</f>
        <v>41.67</v>
      </c>
      <c r="Q2784" s="11" t="s">
        <v>8327</v>
      </c>
      <c r="R2784" t="s">
        <v>8350</v>
      </c>
      <c r="S2784" s="14">
        <f>(((J2784/60)/60)/24)+DATE(1970,1,1)</f>
        <v>40937.679560185185</v>
      </c>
      <c r="T2784" s="14">
        <f>(((I2784/60)/60)/24)+DATE(1970,1,1)</f>
        <v>40969.207638888889</v>
      </c>
    </row>
    <row r="2785" spans="1:20" ht="45" hidden="1" x14ac:dyDescent="0.25">
      <c r="A2785">
        <v>3130</v>
      </c>
      <c r="B2785" s="3" t="s">
        <v>3130</v>
      </c>
      <c r="C2785" s="3" t="s">
        <v>7240</v>
      </c>
      <c r="D2785" s="8">
        <v>10000</v>
      </c>
      <c r="E2785" s="6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4</v>
      </c>
      <c r="P2785">
        <f>IFERROR(ROUND(E2785/L2785,2),0)</f>
        <v>93.75</v>
      </c>
      <c r="Q2785" s="11" t="s">
        <v>8323</v>
      </c>
      <c r="R2785" t="s">
        <v>8326</v>
      </c>
      <c r="S2785" s="14">
        <f>(((J2785/60)/60)/24)+DATE(1970,1,1)</f>
        <v>42808.640231481477</v>
      </c>
      <c r="T2785" s="14">
        <f>(((I2785/60)/60)/24)+DATE(1970,1,1)</f>
        <v>42839.207638888889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>IFERROR(ROUND(E2786/L2786,2),0)</f>
        <v>14.84</v>
      </c>
      <c r="Q2786" s="11" t="s">
        <v>8323</v>
      </c>
      <c r="R2786" t="s">
        <v>8324</v>
      </c>
      <c r="S2786" s="14">
        <f>(((J2786/60)/60)/24)+DATE(1970,1,1)</f>
        <v>42334.468935185185</v>
      </c>
      <c r="T2786" s="14">
        <f>(((I2786/60)/60)/24)+DATE(1970,1,1)</f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>IFERROR(ROUND(E2787/L2787,2),0)</f>
        <v>46.13</v>
      </c>
      <c r="Q2787" s="11" t="s">
        <v>8323</v>
      </c>
      <c r="R2787" t="s">
        <v>8326</v>
      </c>
      <c r="S2787" s="14">
        <f>(((J2787/60)/60)/24)+DATE(1970,1,1)</f>
        <v>42517.003368055557</v>
      </c>
      <c r="T2787" s="14">
        <f>(((I2787/60)/60)/24)+DATE(1970,1,1)</f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>IFERROR(ROUND(E2788/L2788,2),0)</f>
        <v>40.78</v>
      </c>
      <c r="Q2788" s="11" t="s">
        <v>8313</v>
      </c>
      <c r="R2788" t="s">
        <v>8351</v>
      </c>
      <c r="S2788" s="14">
        <f>(((J2788/60)/60)/24)+DATE(1970,1,1)</f>
        <v>41791.057314814818</v>
      </c>
      <c r="T2788" s="14">
        <f>(((I2788/60)/60)/24)+DATE(1970,1,1)</f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>IFERROR(ROUND(E2789/L2789,2),0)</f>
        <v>72.400000000000006</v>
      </c>
      <c r="Q2789" s="11" t="s">
        <v>8323</v>
      </c>
      <c r="R2789" t="s">
        <v>8326</v>
      </c>
      <c r="S2789" s="14">
        <f>(((J2789/60)/60)/24)+DATE(1970,1,1)</f>
        <v>42041.205000000002</v>
      </c>
      <c r="T2789" s="14">
        <f>(((I2789/60)/60)/24)+DATE(1970,1,1)</f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>IFERROR(ROUND(E2790/L2790,2),0)</f>
        <v>32.82</v>
      </c>
      <c r="Q2790" s="11" t="s">
        <v>8316</v>
      </c>
      <c r="R2790" t="s">
        <v>8344</v>
      </c>
      <c r="S2790" s="14">
        <f>(((J2790/60)/60)/24)+DATE(1970,1,1)</f>
        <v>42371.355729166666</v>
      </c>
      <c r="T2790" s="14">
        <f>(((I2790/60)/60)/24)+DATE(1970,1,1)</f>
        <v>42400.178472222222</v>
      </c>
    </row>
    <row r="2791" spans="1:20" ht="60" hidden="1" x14ac:dyDescent="0.25">
      <c r="A2791">
        <v>1685</v>
      </c>
      <c r="B2791" s="3" t="s">
        <v>1686</v>
      </c>
      <c r="C2791" s="3" t="s">
        <v>5795</v>
      </c>
      <c r="D2791" s="8">
        <v>350</v>
      </c>
      <c r="E2791" s="6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>ROUND(E2791/D2791*100,0)</f>
        <v>103</v>
      </c>
      <c r="P2791">
        <f>IFERROR(ROUND(E2791/L2791,2),0)</f>
        <v>24</v>
      </c>
      <c r="Q2791" s="11" t="s">
        <v>8327</v>
      </c>
      <c r="R2791" t="s">
        <v>8330</v>
      </c>
      <c r="S2791" s="14">
        <f>(((J2791/60)/60)/24)+DATE(1970,1,1)</f>
        <v>42788.2502662037</v>
      </c>
      <c r="T2791" s="14">
        <f>(((I2791/60)/60)/24)+DATE(1970,1,1)</f>
        <v>42818.208599537036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>IFERROR(ROUND(E2792/L2792,2),0)</f>
        <v>60</v>
      </c>
      <c r="Q2792" s="11" t="s">
        <v>8311</v>
      </c>
      <c r="R2792" t="s">
        <v>8352</v>
      </c>
      <c r="S2792" s="14">
        <f>(((J2792/60)/60)/24)+DATE(1970,1,1)</f>
        <v>41614.563194444447</v>
      </c>
      <c r="T2792" s="14">
        <f>(((I2792/60)/60)/24)+DATE(1970,1,1)</f>
        <v>41644.563194444447</v>
      </c>
    </row>
    <row r="2793" spans="1:20" ht="45" hidden="1" x14ac:dyDescent="0.25">
      <c r="A2793">
        <v>220</v>
      </c>
      <c r="B2793" s="3" t="s">
        <v>222</v>
      </c>
      <c r="C2793" s="3" t="s">
        <v>4330</v>
      </c>
      <c r="D2793" s="8">
        <v>50000</v>
      </c>
      <c r="E2793" s="6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>ROUND(E2793/D2793*100,0)</f>
        <v>1</v>
      </c>
      <c r="P2793">
        <f>IFERROR(ROUND(E2793/L2793,2),0)</f>
        <v>120</v>
      </c>
      <c r="Q2793" s="11" t="s">
        <v>8321</v>
      </c>
      <c r="R2793" t="s">
        <v>8325</v>
      </c>
      <c r="S2793" s="14">
        <f>(((J2793/60)/60)/24)+DATE(1970,1,1)</f>
        <v>42195.643865740742</v>
      </c>
      <c r="T2793" s="14">
        <f>(((I2793/60)/60)/24)+DATE(1970,1,1)</f>
        <v>42236.837499999994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>IFERROR(ROUND(E2794/L2794,2),0)</f>
        <v>35.9</v>
      </c>
      <c r="Q2794" s="11" t="s">
        <v>8321</v>
      </c>
      <c r="R2794" t="s">
        <v>8337</v>
      </c>
      <c r="S2794" s="14">
        <f>(((J2794/60)/60)/24)+DATE(1970,1,1)</f>
        <v>41933.586157407408</v>
      </c>
      <c r="T2794" s="14">
        <f>(((I2794/60)/60)/24)+DATE(1970,1,1)</f>
        <v>41975.627824074079</v>
      </c>
    </row>
    <row r="2795" spans="1:20" ht="60" hidden="1" x14ac:dyDescent="0.25">
      <c r="A2795">
        <v>3740</v>
      </c>
      <c r="B2795" s="3" t="s">
        <v>3737</v>
      </c>
      <c r="C2795" s="3" t="s">
        <v>7850</v>
      </c>
      <c r="D2795" s="8">
        <v>2000</v>
      </c>
      <c r="E2795" s="6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>ROUND(E2795/D2795*100,0)</f>
        <v>18</v>
      </c>
      <c r="P2795">
        <f>IFERROR(ROUND(E2795/L2795,2),0)</f>
        <v>25.57</v>
      </c>
      <c r="Q2795" s="11" t="s">
        <v>8323</v>
      </c>
      <c r="R2795" t="s">
        <v>8326</v>
      </c>
      <c r="S2795" s="14">
        <f>(((J2795/60)/60)/24)+DATE(1970,1,1)</f>
        <v>41833.089756944442</v>
      </c>
      <c r="T2795" s="14">
        <f>(((I2795/60)/60)/24)+DATE(1970,1,1)</f>
        <v>41863.079143518517</v>
      </c>
    </row>
    <row r="2796" spans="1:20" ht="60" hidden="1" x14ac:dyDescent="0.25">
      <c r="A2796">
        <v>2650</v>
      </c>
      <c r="B2796" s="3" t="s">
        <v>2650</v>
      </c>
      <c r="C2796" s="3" t="s">
        <v>6760</v>
      </c>
      <c r="D2796" s="8">
        <v>60000</v>
      </c>
      <c r="E2796" s="6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>ROUND(E2796/D2796*100,0)</f>
        <v>1</v>
      </c>
      <c r="P2796">
        <f>IFERROR(ROUND(E2796/L2796,2),0)</f>
        <v>71.599999999999994</v>
      </c>
      <c r="Q2796" s="11" t="s">
        <v>8308</v>
      </c>
      <c r="R2796" t="s">
        <v>8315</v>
      </c>
      <c r="S2796" s="14">
        <f>(((J2796/60)/60)/24)+DATE(1970,1,1)</f>
        <v>42695.624340277776</v>
      </c>
      <c r="T2796" s="14">
        <f>(((I2796/60)/60)/24)+DATE(1970,1,1)</f>
        <v>42725.624340277776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>IFERROR(ROUND(E2797/L2797,2),0)</f>
        <v>59.17</v>
      </c>
      <c r="Q2797" s="11" t="s">
        <v>8323</v>
      </c>
      <c r="R2797" t="s">
        <v>8326</v>
      </c>
      <c r="S2797" s="14">
        <f>(((J2797/60)/60)/24)+DATE(1970,1,1)</f>
        <v>42230.662731481483</v>
      </c>
      <c r="T2797" s="14">
        <f>(((I2797/60)/60)/24)+DATE(1970,1,1)</f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>IFERROR(ROUND(E2798/L2798,2),0)</f>
        <v>25.21</v>
      </c>
      <c r="Q2798" s="11" t="s">
        <v>8308</v>
      </c>
      <c r="R2798" t="s">
        <v>8315</v>
      </c>
      <c r="S2798" s="14">
        <f>(((J2798/60)/60)/24)+DATE(1970,1,1)</f>
        <v>41989.913136574076</v>
      </c>
      <c r="T2798" s="14">
        <f>(((I2798/60)/60)/24)+DATE(1970,1,1)</f>
        <v>42019.913136574076</v>
      </c>
    </row>
    <row r="2799" spans="1:20" ht="45" hidden="1" x14ac:dyDescent="0.25">
      <c r="A2799">
        <v>3787</v>
      </c>
      <c r="B2799" s="3" t="s">
        <v>3784</v>
      </c>
      <c r="C2799" s="3" t="s">
        <v>7897</v>
      </c>
      <c r="D2799" s="8">
        <v>350</v>
      </c>
      <c r="E2799" s="6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>ROUND(E2799/D2799*100,0)</f>
        <v>100</v>
      </c>
      <c r="P2799">
        <f>IFERROR(ROUND(E2799/L2799,2),0)</f>
        <v>35.1</v>
      </c>
      <c r="Q2799" s="11" t="s">
        <v>8323</v>
      </c>
      <c r="R2799" t="s">
        <v>8335</v>
      </c>
      <c r="S2799" s="14">
        <f>(((J2799/60)/60)/24)+DATE(1970,1,1)</f>
        <v>42167.534791666665</v>
      </c>
      <c r="T2799" s="14">
        <f>(((I2799/60)/60)/24)+DATE(1970,1,1)</f>
        <v>42196.165972222225</v>
      </c>
    </row>
    <row r="2800" spans="1:20" ht="60" hidden="1" x14ac:dyDescent="0.25">
      <c r="A2800">
        <v>774</v>
      </c>
      <c r="B2800" s="3" t="s">
        <v>775</v>
      </c>
      <c r="C2800" s="3" t="s">
        <v>4884</v>
      </c>
      <c r="D2800" s="8">
        <v>500</v>
      </c>
      <c r="E2800" s="6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>ROUND(E2800/D2800*100,0)</f>
        <v>70</v>
      </c>
      <c r="P2800">
        <f>IFERROR(ROUND(E2800/L2800,2),0)</f>
        <v>39</v>
      </c>
      <c r="Q2800" s="11" t="s">
        <v>8311</v>
      </c>
      <c r="R2800" t="s">
        <v>8352</v>
      </c>
      <c r="S2800" s="14">
        <f>(((J2800/60)/60)/24)+DATE(1970,1,1)</f>
        <v>41663.780300925922</v>
      </c>
      <c r="T2800" s="14">
        <f>(((I2800/60)/60)/24)+DATE(1970,1,1)</f>
        <v>41693.780300925922</v>
      </c>
    </row>
    <row r="2801" spans="1:20" ht="45" hidden="1" x14ac:dyDescent="0.25">
      <c r="A2801">
        <v>3423</v>
      </c>
      <c r="B2801" s="3" t="s">
        <v>3422</v>
      </c>
      <c r="C2801" s="3" t="s">
        <v>7533</v>
      </c>
      <c r="D2801" s="8">
        <v>250</v>
      </c>
      <c r="E2801" s="6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>ROUND(E2801/D2801*100,0)</f>
        <v>140</v>
      </c>
      <c r="P2801">
        <f>IFERROR(ROUND(E2801/L2801,2),0)</f>
        <v>35</v>
      </c>
      <c r="Q2801" s="11" t="s">
        <v>8323</v>
      </c>
      <c r="R2801" t="s">
        <v>8326</v>
      </c>
      <c r="S2801" s="14">
        <f>(((J2801/60)/60)/24)+DATE(1970,1,1)</f>
        <v>42088.911354166667</v>
      </c>
      <c r="T2801" s="14">
        <f>(((I2801/60)/60)/24)+DATE(1970,1,1)</f>
        <v>42118.911354166667</v>
      </c>
    </row>
    <row r="2802" spans="1:20" ht="45" hidden="1" x14ac:dyDescent="0.25">
      <c r="A2802">
        <v>4081</v>
      </c>
      <c r="B2802" s="3" t="s">
        <v>4077</v>
      </c>
      <c r="C2802" s="3" t="s">
        <v>8184</v>
      </c>
      <c r="D2802" s="8">
        <v>2224</v>
      </c>
      <c r="E2802" s="6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>ROUND(E2802/D2802*100,0)</f>
        <v>16</v>
      </c>
      <c r="P2802">
        <f>IFERROR(ROUND(E2802/L2802,2),0)</f>
        <v>29.17</v>
      </c>
      <c r="Q2802" s="11" t="s">
        <v>8323</v>
      </c>
      <c r="R2802" t="s">
        <v>8326</v>
      </c>
      <c r="S2802" s="14">
        <f>(((J2802/60)/60)/24)+DATE(1970,1,1)</f>
        <v>42041.581307870365</v>
      </c>
      <c r="T2802" s="14">
        <f>(((I2802/60)/60)/24)+DATE(1970,1,1)</f>
        <v>42071.539641203708</v>
      </c>
    </row>
    <row r="2803" spans="1:20" ht="60" hidden="1" x14ac:dyDescent="0.25">
      <c r="A2803">
        <v>1567</v>
      </c>
      <c r="B2803" s="3" t="s">
        <v>1568</v>
      </c>
      <c r="C2803" s="3" t="s">
        <v>5677</v>
      </c>
      <c r="D2803" s="8">
        <v>8500</v>
      </c>
      <c r="E2803" s="6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>ROUND(E2803/D2803*100,0)</f>
        <v>4</v>
      </c>
      <c r="P2803">
        <f>IFERROR(ROUND(E2803/L2803,2),0)</f>
        <v>26.92</v>
      </c>
      <c r="Q2803" s="11" t="s">
        <v>8311</v>
      </c>
      <c r="R2803" t="s">
        <v>8349</v>
      </c>
      <c r="S2803" s="14">
        <f>(((J2803/60)/60)/24)+DATE(1970,1,1)</f>
        <v>41671.936863425923</v>
      </c>
      <c r="T2803" s="14">
        <f>(((I2803/60)/60)/24)+DATE(1970,1,1)</f>
        <v>41687</v>
      </c>
    </row>
    <row r="2804" spans="1:20" ht="60" hidden="1" x14ac:dyDescent="0.25">
      <c r="A2804">
        <v>629</v>
      </c>
      <c r="B2804" s="3" t="s">
        <v>630</v>
      </c>
      <c r="C2804" s="3" t="s">
        <v>4739</v>
      </c>
      <c r="D2804" s="8">
        <v>200000</v>
      </c>
      <c r="E2804" s="6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>ROUND(E2804/D2804*100,0)</f>
        <v>0</v>
      </c>
      <c r="P2804">
        <f>IFERROR(ROUND(E2804/L2804,2),0)</f>
        <v>116.67</v>
      </c>
      <c r="Q2804" s="11" t="s">
        <v>8308</v>
      </c>
      <c r="R2804" t="s">
        <v>8342</v>
      </c>
      <c r="S2804" s="14">
        <f>(((J2804/60)/60)/24)+DATE(1970,1,1)</f>
        <v>42474.637824074074</v>
      </c>
      <c r="T2804" s="14">
        <f>(((I2804/60)/60)/24)+DATE(1970,1,1)</f>
        <v>42504.637824074074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>IFERROR(ROUND(E2805/L2805,2),0)</f>
        <v>38.44</v>
      </c>
      <c r="Q2805" s="11" t="s">
        <v>8308</v>
      </c>
      <c r="R2805" t="s">
        <v>8342</v>
      </c>
      <c r="S2805" s="14">
        <f>(((J2805/60)/60)/24)+DATE(1970,1,1)</f>
        <v>41963.050127314811</v>
      </c>
      <c r="T2805" s="14">
        <f>(((I2805/60)/60)/24)+DATE(1970,1,1)</f>
        <v>42022.05</v>
      </c>
    </row>
    <row r="2806" spans="1:20" ht="60" hidden="1" x14ac:dyDescent="0.25">
      <c r="A2806">
        <v>930</v>
      </c>
      <c r="B2806" s="3" t="s">
        <v>931</v>
      </c>
      <c r="C2806" s="3" t="s">
        <v>5040</v>
      </c>
      <c r="D2806" s="8">
        <v>900</v>
      </c>
      <c r="E2806" s="6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>ROUND(E2806/D2806*100,0)</f>
        <v>38</v>
      </c>
      <c r="P2806">
        <f>IFERROR(ROUND(E2806/L2806,2),0)</f>
        <v>69</v>
      </c>
      <c r="Q2806" s="11" t="s">
        <v>8327</v>
      </c>
      <c r="R2806" t="s">
        <v>8350</v>
      </c>
      <c r="S2806" s="14">
        <f>(((J2806/60)/60)/24)+DATE(1970,1,1)</f>
        <v>40312.915578703702</v>
      </c>
      <c r="T2806" s="14">
        <f>(((I2806/60)/60)/24)+DATE(1970,1,1)</f>
        <v>40354.897222222222</v>
      </c>
    </row>
    <row r="2807" spans="1:20" ht="60" hidden="1" x14ac:dyDescent="0.25">
      <c r="A2807">
        <v>189</v>
      </c>
      <c r="B2807" s="3" t="s">
        <v>191</v>
      </c>
      <c r="C2807" s="3" t="s">
        <v>4299</v>
      </c>
      <c r="D2807" s="8">
        <v>500000</v>
      </c>
      <c r="E2807" s="6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>ROUND(E2807/D2807*100,0)</f>
        <v>0</v>
      </c>
      <c r="P2807">
        <f>IFERROR(ROUND(E2807/L2807,2),0)</f>
        <v>69</v>
      </c>
      <c r="Q2807" s="11" t="s">
        <v>8321</v>
      </c>
      <c r="R2807" t="s">
        <v>8325</v>
      </c>
      <c r="S2807" s="14">
        <f>(((J2807/60)/60)/24)+DATE(1970,1,1)</f>
        <v>42556.690706018519</v>
      </c>
      <c r="T2807" s="14">
        <f>(((I2807/60)/60)/24)+DATE(1970,1,1)</f>
        <v>42616.690706018519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>IFERROR(ROUND(E2808/L2808,2),0)</f>
        <v>37.89</v>
      </c>
      <c r="Q2808" s="11" t="s">
        <v>8308</v>
      </c>
      <c r="R2808" t="s">
        <v>8342</v>
      </c>
      <c r="S2808" s="14">
        <f>(((J2808/60)/60)/24)+DATE(1970,1,1)</f>
        <v>42532.774745370371</v>
      </c>
      <c r="T2808" s="14">
        <f>(((I2808/60)/60)/24)+DATE(1970,1,1)</f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>IFERROR(ROUND(E2809/L2809,2),0)</f>
        <v>20</v>
      </c>
      <c r="Q2809" s="11" t="s">
        <v>8323</v>
      </c>
      <c r="R2809" t="s">
        <v>8326</v>
      </c>
      <c r="S2809" s="14">
        <f>(((J2809/60)/60)/24)+DATE(1970,1,1)</f>
        <v>41918.880833333329</v>
      </c>
      <c r="T2809" s="14">
        <f>(((I2809/60)/60)/24)+DATE(1970,1,1)</f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>IFERROR(ROUND(E2810/L2810,2),0)</f>
        <v>37.56</v>
      </c>
      <c r="Q2810" s="11" t="s">
        <v>8321</v>
      </c>
      <c r="R2810" t="s">
        <v>8337</v>
      </c>
      <c r="S2810" s="14">
        <f>(((J2810/60)/60)/24)+DATE(1970,1,1)</f>
        <v>42200.542268518519</v>
      </c>
      <c r="T2810" s="14">
        <f>(((I2810/60)/60)/24)+DATE(1970,1,1)</f>
        <v>42227.542268518519</v>
      </c>
    </row>
    <row r="2811" spans="1:20" ht="45" hidden="1" x14ac:dyDescent="0.25">
      <c r="A2811">
        <v>1776</v>
      </c>
      <c r="B2811" s="3" t="s">
        <v>1777</v>
      </c>
      <c r="C2811" s="3" t="s">
        <v>5886</v>
      </c>
      <c r="D2811" s="8">
        <v>5000</v>
      </c>
      <c r="E2811" s="6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>ROUND(E2811/D2811*100,0)</f>
        <v>7</v>
      </c>
      <c r="P2811">
        <f>IFERROR(ROUND(E2811/L2811,2),0)</f>
        <v>83.75</v>
      </c>
      <c r="Q2811" s="11" t="s">
        <v>8313</v>
      </c>
      <c r="R2811" t="s">
        <v>8314</v>
      </c>
      <c r="S2811" s="14">
        <f>(((J2811/60)/60)/24)+DATE(1970,1,1)</f>
        <v>41905.95684027778</v>
      </c>
      <c r="T2811" s="14">
        <f>(((I2811/60)/60)/24)+DATE(1970,1,1)</f>
        <v>41941.95684027778</v>
      </c>
    </row>
    <row r="2812" spans="1:20" ht="60" hidden="1" x14ac:dyDescent="0.25">
      <c r="A2812">
        <v>504</v>
      </c>
      <c r="B2812" s="3" t="s">
        <v>505</v>
      </c>
      <c r="C2812" s="3" t="s">
        <v>4614</v>
      </c>
      <c r="D2812" s="8">
        <v>24500</v>
      </c>
      <c r="E2812" s="6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>ROUND(E2812/D2812*100,0)</f>
        <v>1</v>
      </c>
      <c r="P2812">
        <f>IFERROR(ROUND(E2812/L2812,2),0)</f>
        <v>67</v>
      </c>
      <c r="Q2812" s="11" t="s">
        <v>8321</v>
      </c>
      <c r="R2812" t="s">
        <v>8339</v>
      </c>
      <c r="S2812" s="14">
        <f>(((J2812/60)/60)/24)+DATE(1970,1,1)</f>
        <v>40949.98364583333</v>
      </c>
      <c r="T2812" s="14">
        <f>(((I2812/60)/60)/24)+DATE(1970,1,1)</f>
        <v>41009.941979166666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>
        <f>IFERROR(ROUND(E2813/L2813,2),0)</f>
        <v>55.83</v>
      </c>
      <c r="Q2813" s="11" t="s">
        <v>8319</v>
      </c>
      <c r="R2813" t="s">
        <v>8345</v>
      </c>
      <c r="S2813" s="14">
        <f>(((J2813/60)/60)/24)+DATE(1970,1,1)</f>
        <v>42536.862800925926</v>
      </c>
      <c r="T2813" s="14">
        <f>(((I2813/60)/60)/24)+DATE(1970,1,1)</f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>
        <f>IFERROR(ROUND(E2814/L2814,2),0)</f>
        <v>55.83</v>
      </c>
      <c r="Q2814" s="11" t="s">
        <v>8323</v>
      </c>
      <c r="R2814" t="s">
        <v>8324</v>
      </c>
      <c r="S2814" s="14">
        <f>(((J2814/60)/60)/24)+DATE(1970,1,1)</f>
        <v>42245.274699074071</v>
      </c>
      <c r="T2814" s="14">
        <f>(((I2814/60)/60)/24)+DATE(1970,1,1)</f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>IFERROR(ROUND(E2815/L2815,2),0)</f>
        <v>20.88</v>
      </c>
      <c r="Q2815" s="11" t="s">
        <v>8323</v>
      </c>
      <c r="R2815" t="s">
        <v>8324</v>
      </c>
      <c r="S2815" s="14">
        <f>(((J2815/60)/60)/24)+DATE(1970,1,1)</f>
        <v>42690.733437499999</v>
      </c>
      <c r="T2815" s="14">
        <f>(((I2815/60)/60)/24)+DATE(1970,1,1)</f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>IFERROR(ROUND(E2816/L2816,2),0)</f>
        <v>55</v>
      </c>
      <c r="Q2816" s="11" t="s">
        <v>8327</v>
      </c>
      <c r="R2816" t="s">
        <v>8350</v>
      </c>
      <c r="S2816" s="14">
        <f>(((J2816/60)/60)/24)+DATE(1970,1,1)</f>
        <v>41934.959756944445</v>
      </c>
      <c r="T2816" s="14">
        <f>(((I2816/60)/60)/24)+DATE(1970,1,1)</f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>IFERROR(ROUND(E2817/L2817,2),0)</f>
        <v>21.8</v>
      </c>
      <c r="Q2817" s="11" t="s">
        <v>8327</v>
      </c>
      <c r="R2817" t="s">
        <v>8350</v>
      </c>
      <c r="S2817" s="14">
        <f>(((J2817/60)/60)/24)+DATE(1970,1,1)</f>
        <v>41288.942928240744</v>
      </c>
      <c r="T2817" s="14">
        <f>(((I2817/60)/60)/24)+DATE(1970,1,1)</f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>IFERROR(ROUND(E2818/L2818,2),0)</f>
        <v>81.58</v>
      </c>
      <c r="Q2818" s="11" t="s">
        <v>8308</v>
      </c>
      <c r="R2818" t="s">
        <v>8342</v>
      </c>
      <c r="S2818" s="14">
        <f>(((J2818/60)/60)/24)+DATE(1970,1,1)</f>
        <v>42318.925532407404</v>
      </c>
      <c r="T2818" s="14">
        <f>(((I2818/60)/60)/24)+DATE(1970,1,1)</f>
        <v>42348.925532407404</v>
      </c>
    </row>
    <row r="2819" spans="1:20" ht="45" hidden="1" x14ac:dyDescent="0.25">
      <c r="A2819">
        <v>1154</v>
      </c>
      <c r="B2819" s="3" t="s">
        <v>1155</v>
      </c>
      <c r="C2819" s="3" t="s">
        <v>5264</v>
      </c>
      <c r="D2819" s="8">
        <v>5000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>ROUND(E2819/D2819*100,0)</f>
        <v>7</v>
      </c>
      <c r="P2819">
        <f>IFERROR(ROUND(E2819/L2819,2),0)</f>
        <v>108.33</v>
      </c>
      <c r="Q2819" s="11" t="s">
        <v>8319</v>
      </c>
      <c r="R2819" t="s">
        <v>8345</v>
      </c>
      <c r="S2819" s="14">
        <f>(((J2819/60)/60)/24)+DATE(1970,1,1)</f>
        <v>42223.108865740738</v>
      </c>
      <c r="T2819" s="14">
        <f>(((I2819/60)/60)/24)+DATE(1970,1,1)</f>
        <v>42253.108865740738</v>
      </c>
    </row>
    <row r="2820" spans="1:20" ht="60" hidden="1" x14ac:dyDescent="0.25">
      <c r="A2820">
        <v>871</v>
      </c>
      <c r="B2820" s="3" t="s">
        <v>872</v>
      </c>
      <c r="C2820" s="3" t="s">
        <v>4981</v>
      </c>
      <c r="D2820" s="8">
        <v>6000</v>
      </c>
      <c r="E2820" s="6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>ROUND(E2820/D2820*100,0)</f>
        <v>5</v>
      </c>
      <c r="P2820">
        <f>IFERROR(ROUND(E2820/L2820,2),0)</f>
        <v>27.08</v>
      </c>
      <c r="Q2820" s="11" t="s">
        <v>8327</v>
      </c>
      <c r="R2820" t="s">
        <v>8350</v>
      </c>
      <c r="S2820" s="14">
        <f>(((J2820/60)/60)/24)+DATE(1970,1,1)</f>
        <v>41577.561284722222</v>
      </c>
      <c r="T2820" s="14">
        <f>(((I2820/60)/60)/24)+DATE(1970,1,1)</f>
        <v>41607.602951388886</v>
      </c>
    </row>
    <row r="2821" spans="1:20" ht="60" hidden="1" x14ac:dyDescent="0.25">
      <c r="A2821">
        <v>168</v>
      </c>
      <c r="B2821" s="3" t="s">
        <v>170</v>
      </c>
      <c r="C2821" s="3" t="s">
        <v>4278</v>
      </c>
      <c r="D2821" s="8">
        <v>8000</v>
      </c>
      <c r="E2821" s="6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>ROUND(E2821/D2821*100,0)</f>
        <v>4</v>
      </c>
      <c r="P2821">
        <f>IFERROR(ROUND(E2821/L2821,2),0)</f>
        <v>108.33</v>
      </c>
      <c r="Q2821" s="11" t="s">
        <v>8321</v>
      </c>
      <c r="R2821" t="s">
        <v>8325</v>
      </c>
      <c r="S2821" s="14">
        <f>(((J2821/60)/60)/24)+DATE(1970,1,1)</f>
        <v>42052.83530092593</v>
      </c>
      <c r="T2821" s="14">
        <f>(((I2821/60)/60)/24)+DATE(1970,1,1)</f>
        <v>42082.793634259258</v>
      </c>
    </row>
    <row r="2822" spans="1:20" ht="60" hidden="1" x14ac:dyDescent="0.25">
      <c r="A2822">
        <v>170</v>
      </c>
      <c r="B2822" s="3" t="s">
        <v>172</v>
      </c>
      <c r="C2822" s="3" t="s">
        <v>4280</v>
      </c>
      <c r="D2822" s="8">
        <v>10000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>ROUND(E2822/D2822*100,0)</f>
        <v>3</v>
      </c>
      <c r="P2822">
        <f>IFERROR(ROUND(E2822/L2822,2),0)</f>
        <v>32.5</v>
      </c>
      <c r="Q2822" s="11" t="s">
        <v>8321</v>
      </c>
      <c r="R2822" t="s">
        <v>8325</v>
      </c>
      <c r="S2822" s="14">
        <f>(((J2822/60)/60)/24)+DATE(1970,1,1)</f>
        <v>42216.977812500001</v>
      </c>
      <c r="T2822" s="14">
        <f>(((I2822/60)/60)/24)+DATE(1970,1,1)</f>
        <v>42246.227777777778</v>
      </c>
    </row>
    <row r="2823" spans="1:20" ht="60" hidden="1" x14ac:dyDescent="0.25">
      <c r="A2823">
        <v>3835</v>
      </c>
      <c r="B2823" s="3" t="s">
        <v>3832</v>
      </c>
      <c r="C2823" s="3" t="s">
        <v>7944</v>
      </c>
      <c r="D2823" s="8">
        <v>200</v>
      </c>
      <c r="E2823" s="6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>ROUND(E2823/D2823*100,0)</f>
        <v>160</v>
      </c>
      <c r="P2823">
        <f>IFERROR(ROUND(E2823/L2823,2),0)</f>
        <v>40</v>
      </c>
      <c r="Q2823" s="11" t="s">
        <v>8323</v>
      </c>
      <c r="R2823" t="s">
        <v>8326</v>
      </c>
      <c r="S2823" s="14">
        <f>(((J2823/60)/60)/24)+DATE(1970,1,1)</f>
        <v>42460.94222222222</v>
      </c>
      <c r="T2823" s="14">
        <f>(((I2823/60)/60)/24)+DATE(1970,1,1)</f>
        <v>42481.94222222222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8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>ROUND(E2824/D2824*100,0)</f>
        <v>32</v>
      </c>
      <c r="P2824">
        <f>IFERROR(ROUND(E2824/L2824,2),0)</f>
        <v>29.09</v>
      </c>
      <c r="Q2824" s="11" t="s">
        <v>8323</v>
      </c>
      <c r="R2824" t="s">
        <v>8326</v>
      </c>
      <c r="S2824" s="14">
        <f>(((J2824/60)/60)/24)+DATE(1970,1,1)</f>
        <v>42493.546851851846</v>
      </c>
      <c r="T2824" s="14">
        <f>(((I2824/60)/60)/24)+DATE(1970,1,1)</f>
        <v>42523.546851851846</v>
      </c>
    </row>
    <row r="2825" spans="1:20" ht="45" hidden="1" x14ac:dyDescent="0.25">
      <c r="A2825">
        <v>1412</v>
      </c>
      <c r="B2825" s="3" t="s">
        <v>1413</v>
      </c>
      <c r="C2825" s="3" t="s">
        <v>5522</v>
      </c>
      <c r="D2825" s="8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>ROUND(E2825/D2825*100,0)</f>
        <v>5</v>
      </c>
      <c r="P2825">
        <f>IFERROR(ROUND(E2825/L2825,2),0)</f>
        <v>24.62</v>
      </c>
      <c r="Q2825" s="11" t="s">
        <v>8311</v>
      </c>
      <c r="R2825" t="s">
        <v>8348</v>
      </c>
      <c r="S2825" s="14">
        <f>(((J2825/60)/60)/24)+DATE(1970,1,1)</f>
        <v>41947.063645833332</v>
      </c>
      <c r="T2825" s="14">
        <f>(((I2825/60)/60)/24)+DATE(1970,1,1)</f>
        <v>41977.063645833332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>IFERROR(ROUND(E2826/L2826,2),0)</f>
        <v>22.64</v>
      </c>
      <c r="Q2826" s="11" t="s">
        <v>8327</v>
      </c>
      <c r="R2826" t="s">
        <v>8329</v>
      </c>
      <c r="S2826" s="14">
        <f>(((J2826/60)/60)/24)+DATE(1970,1,1)</f>
        <v>42194.751678240747</v>
      </c>
      <c r="T2826" s="14">
        <f>(((I2826/60)/60)/24)+DATE(1970,1,1)</f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>IFERROR(ROUND(E2827/L2827,2),0)</f>
        <v>26.33</v>
      </c>
      <c r="Q2827" s="11" t="s">
        <v>8323</v>
      </c>
      <c r="R2827" t="s">
        <v>8326</v>
      </c>
      <c r="S2827" s="14">
        <f>(((J2827/60)/60)/24)+DATE(1970,1,1)</f>
        <v>42278.664965277778</v>
      </c>
      <c r="T2827" s="14">
        <f>(((I2827/60)/60)/24)+DATE(1970,1,1)</f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>IFERROR(ROUND(E2828/L2828,2),0)</f>
        <v>52</v>
      </c>
      <c r="Q2828" s="11" t="s">
        <v>8323</v>
      </c>
      <c r="R2828" t="s">
        <v>8326</v>
      </c>
      <c r="S2828" s="14">
        <f>(((J2828/60)/60)/24)+DATE(1970,1,1)</f>
        <v>41921.279976851853</v>
      </c>
      <c r="T2828" s="14">
        <f>(((I2828/60)/60)/24)+DATE(1970,1,1)</f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>IFERROR(ROUND(E2829/L2829,2),0)</f>
        <v>23.92</v>
      </c>
      <c r="Q2829" s="11" t="s">
        <v>8323</v>
      </c>
      <c r="R2829" t="s">
        <v>8326</v>
      </c>
      <c r="S2829" s="14">
        <f>(((J2829/60)/60)/24)+DATE(1970,1,1)</f>
        <v>41858.007071759261</v>
      </c>
      <c r="T2829" s="14">
        <f>(((I2829/60)/60)/24)+DATE(1970,1,1)</f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>IFERROR(ROUND(E2830/L2830,2),0)</f>
        <v>28.18</v>
      </c>
      <c r="Q2830" s="11" t="s">
        <v>8327</v>
      </c>
      <c r="R2830" t="s">
        <v>8331</v>
      </c>
      <c r="S2830" s="14">
        <f>(((J2830/60)/60)/24)+DATE(1970,1,1)</f>
        <v>40927.473460648151</v>
      </c>
      <c r="T2830" s="14">
        <f>(((I2830/60)/60)/24)+DATE(1970,1,1)</f>
        <v>40953.825694444444</v>
      </c>
    </row>
    <row r="2831" spans="1:20" ht="45" hidden="1" x14ac:dyDescent="0.25">
      <c r="A2831">
        <v>2740</v>
      </c>
      <c r="B2831" s="3" t="s">
        <v>2740</v>
      </c>
      <c r="C2831" s="3" t="s">
        <v>6850</v>
      </c>
      <c r="D2831" s="8">
        <v>300</v>
      </c>
      <c r="E2831" s="6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>ROUND(E2831/D2831*100,0)</f>
        <v>103</v>
      </c>
      <c r="P2831">
        <f>IFERROR(ROUND(E2831/L2831,2),0)</f>
        <v>18.239999999999998</v>
      </c>
      <c r="Q2831" s="11" t="s">
        <v>8308</v>
      </c>
      <c r="R2831" t="s">
        <v>8309</v>
      </c>
      <c r="S2831" s="14">
        <f>(((J2831/60)/60)/24)+DATE(1970,1,1)</f>
        <v>42045.031851851847</v>
      </c>
      <c r="T2831" s="14">
        <f>(((I2831/60)/60)/24)+DATE(1970,1,1)</f>
        <v>42074.99018518519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>
        <f>IFERROR(ROUND(E2832/L2832,2),0)</f>
        <v>34.44</v>
      </c>
      <c r="Q2832" s="11" t="s">
        <v>8319</v>
      </c>
      <c r="R2832" t="s">
        <v>8345</v>
      </c>
      <c r="S2832" s="14">
        <f>(((J2832/60)/60)/24)+DATE(1970,1,1)</f>
        <v>41909.892453703702</v>
      </c>
      <c r="T2832" s="14">
        <f>(((I2832/60)/60)/24)+DATE(1970,1,1)</f>
        <v>41939.892453703702</v>
      </c>
    </row>
    <row r="2833" spans="1:20" ht="45" hidden="1" x14ac:dyDescent="0.25">
      <c r="A2833">
        <v>2122</v>
      </c>
      <c r="B2833" s="3" t="s">
        <v>2123</v>
      </c>
      <c r="C2833" s="3" t="s">
        <v>6232</v>
      </c>
      <c r="D2833" s="8">
        <v>80000</v>
      </c>
      <c r="E2833" s="6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>ROUND(E2833/D2833*100,0)</f>
        <v>0</v>
      </c>
      <c r="P2833">
        <f>IFERROR(ROUND(E2833/L2833,2),0)</f>
        <v>103.33</v>
      </c>
      <c r="Q2833" s="11" t="s">
        <v>8316</v>
      </c>
      <c r="R2833" t="s">
        <v>8334</v>
      </c>
      <c r="S2833" s="14">
        <f>(((J2833/60)/60)/24)+DATE(1970,1,1)</f>
        <v>42712.300567129627</v>
      </c>
      <c r="T2833" s="14">
        <f>(((I2833/60)/60)/24)+DATE(1970,1,1)</f>
        <v>42742.300567129627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>IFERROR(ROUND(E2834/L2834,2),0)</f>
        <v>76.25</v>
      </c>
      <c r="Q2834" s="11" t="s">
        <v>8308</v>
      </c>
      <c r="R2834" t="s">
        <v>8310</v>
      </c>
      <c r="S2834" s="14">
        <f>(((J2834/60)/60)/24)+DATE(1970,1,1)</f>
        <v>41857.854189814818</v>
      </c>
      <c r="T2834" s="14">
        <f>(((I2834/60)/60)/24)+DATE(1970,1,1)</f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>IFERROR(ROUND(E2835/L2835,2),0)</f>
        <v>21.57</v>
      </c>
      <c r="Q2835" s="11" t="s">
        <v>8327</v>
      </c>
      <c r="R2835" t="s">
        <v>8328</v>
      </c>
      <c r="S2835" s="14">
        <f>(((J2835/60)/60)/24)+DATE(1970,1,1)</f>
        <v>40759.860532407409</v>
      </c>
      <c r="T2835" s="14">
        <f>(((I2835/60)/60)/24)+DATE(1970,1,1)</f>
        <v>40792.860532407409</v>
      </c>
    </row>
    <row r="2836" spans="1:20" ht="45" hidden="1" x14ac:dyDescent="0.25">
      <c r="A2836">
        <v>1923</v>
      </c>
      <c r="B2836" s="3" t="s">
        <v>1924</v>
      </c>
      <c r="C2836" s="3" t="s">
        <v>6033</v>
      </c>
      <c r="D2836" s="8">
        <v>125</v>
      </c>
      <c r="E2836" s="6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>ROUND(E2836/D2836*100,0)</f>
        <v>241</v>
      </c>
      <c r="P2836">
        <f>IFERROR(ROUND(E2836/L2836,2),0)</f>
        <v>23.15</v>
      </c>
      <c r="Q2836" s="11" t="s">
        <v>8327</v>
      </c>
      <c r="R2836" t="s">
        <v>8328</v>
      </c>
      <c r="S2836" s="14">
        <f>(((J2836/60)/60)/24)+DATE(1970,1,1)</f>
        <v>40772.848749999997</v>
      </c>
      <c r="T2836" s="14">
        <f>(((I2836/60)/60)/24)+DATE(1970,1,1)</f>
        <v>40813.207638888889</v>
      </c>
    </row>
    <row r="2837" spans="1:20" ht="45" hidden="1" x14ac:dyDescent="0.25">
      <c r="A2837">
        <v>1849</v>
      </c>
      <c r="B2837" s="3" t="s">
        <v>1850</v>
      </c>
      <c r="C2837" s="3" t="s">
        <v>5959</v>
      </c>
      <c r="D2837" s="8">
        <v>300</v>
      </c>
      <c r="E2837" s="6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>ROUND(E2837/D2837*100,0)</f>
        <v>100</v>
      </c>
      <c r="P2837">
        <f>IFERROR(ROUND(E2837/L2837,2),0)</f>
        <v>37.630000000000003</v>
      </c>
      <c r="Q2837" s="11" t="s">
        <v>8327</v>
      </c>
      <c r="R2837" t="s">
        <v>8331</v>
      </c>
      <c r="S2837" s="14">
        <f>(((J2837/60)/60)/24)+DATE(1970,1,1)</f>
        <v>41169.845590277779</v>
      </c>
      <c r="T2837" s="14">
        <f>(((I2837/60)/60)/24)+DATE(1970,1,1)</f>
        <v>41199.845590277779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8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>ROUND(E2838/D2838*100,0)</f>
        <v>12</v>
      </c>
      <c r="P2838">
        <f>IFERROR(ROUND(E2838/L2838,2),0)</f>
        <v>75.25</v>
      </c>
      <c r="Q2838" s="11" t="s">
        <v>8323</v>
      </c>
      <c r="R2838" t="s">
        <v>8326</v>
      </c>
      <c r="S2838" s="14">
        <f>(((J2838/60)/60)/24)+DATE(1970,1,1)</f>
        <v>41869.798726851855</v>
      </c>
      <c r="T2838" s="14">
        <f>(((I2838/60)/60)/24)+DATE(1970,1,1)</f>
        <v>41929.798726851855</v>
      </c>
    </row>
    <row r="2839" spans="1:20" ht="60" hidden="1" x14ac:dyDescent="0.25">
      <c r="A2839">
        <v>588</v>
      </c>
      <c r="B2839" s="3" t="s">
        <v>589</v>
      </c>
      <c r="C2839" s="3" t="s">
        <v>4698</v>
      </c>
      <c r="D2839" s="8">
        <v>9000</v>
      </c>
      <c r="E2839" s="6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>ROUND(E2839/D2839*100,0)</f>
        <v>3</v>
      </c>
      <c r="P2839">
        <f>IFERROR(ROUND(E2839/L2839,2),0)</f>
        <v>150.5</v>
      </c>
      <c r="Q2839" s="11" t="s">
        <v>8308</v>
      </c>
      <c r="R2839" t="s">
        <v>8342</v>
      </c>
      <c r="S2839" s="14">
        <f>(((J2839/60)/60)/24)+DATE(1970,1,1)</f>
        <v>42631.769513888896</v>
      </c>
      <c r="T2839" s="14">
        <f>(((I2839/60)/60)/24)+DATE(1970,1,1)</f>
        <v>42691.811180555553</v>
      </c>
    </row>
    <row r="2840" spans="1:20" ht="60" hidden="1" x14ac:dyDescent="0.25">
      <c r="A2840">
        <v>421</v>
      </c>
      <c r="B2840" s="3" t="s">
        <v>422</v>
      </c>
      <c r="C2840" s="3" t="s">
        <v>4531</v>
      </c>
      <c r="D2840" s="8">
        <v>15000</v>
      </c>
      <c r="E2840" s="6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>ROUND(E2840/D2840*100,0)</f>
        <v>2</v>
      </c>
      <c r="P2840">
        <f>IFERROR(ROUND(E2840/L2840,2),0)</f>
        <v>50.17</v>
      </c>
      <c r="Q2840" s="11" t="s">
        <v>8321</v>
      </c>
      <c r="R2840" t="s">
        <v>8339</v>
      </c>
      <c r="S2840" s="14">
        <f>(((J2840/60)/60)/24)+DATE(1970,1,1)</f>
        <v>42177.491388888884</v>
      </c>
      <c r="T2840" s="14">
        <f>(((I2840/60)/60)/24)+DATE(1970,1,1)</f>
        <v>42237.491388888884</v>
      </c>
    </row>
    <row r="2841" spans="1:20" ht="45" hidden="1" x14ac:dyDescent="0.25">
      <c r="A2841">
        <v>848</v>
      </c>
      <c r="B2841" s="3" t="s">
        <v>849</v>
      </c>
      <c r="C2841" s="3" t="s">
        <v>4958</v>
      </c>
      <c r="D2841" s="8">
        <v>300</v>
      </c>
      <c r="E2841" s="6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>ROUND(E2841/D2841*100,0)</f>
        <v>100</v>
      </c>
      <c r="P2841">
        <f>IFERROR(ROUND(E2841/L2841,2),0)</f>
        <v>18.75</v>
      </c>
      <c r="Q2841" s="11" t="s">
        <v>8327</v>
      </c>
      <c r="R2841" t="s">
        <v>8336</v>
      </c>
      <c r="S2841" s="14">
        <f>(((J2841/60)/60)/24)+DATE(1970,1,1)</f>
        <v>42078.792048611111</v>
      </c>
      <c r="T2841" s="14">
        <f>(((I2841/60)/60)/24)+DATE(1970,1,1)</f>
        <v>42108.792048611111</v>
      </c>
    </row>
    <row r="2842" spans="1:20" ht="45" hidden="1" x14ac:dyDescent="0.25">
      <c r="A2842">
        <v>853</v>
      </c>
      <c r="B2842" s="3" t="s">
        <v>854</v>
      </c>
      <c r="C2842" s="3" t="s">
        <v>4963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>ROUND(E2842/D2842*100,0)</f>
        <v>100</v>
      </c>
      <c r="P2842">
        <f>IFERROR(ROUND(E2842/L2842,2),0)</f>
        <v>30</v>
      </c>
      <c r="Q2842" s="11" t="s">
        <v>8327</v>
      </c>
      <c r="R2842" t="s">
        <v>8336</v>
      </c>
      <c r="S2842" s="14">
        <f>(((J2842/60)/60)/24)+DATE(1970,1,1)</f>
        <v>42021.832280092596</v>
      </c>
      <c r="T2842" s="14">
        <f>(((I2842/60)/60)/24)+DATE(1970,1,1)</f>
        <v>42051.832280092596</v>
      </c>
    </row>
    <row r="2843" spans="1:20" ht="30" hidden="1" x14ac:dyDescent="0.25">
      <c r="A2843">
        <v>1822</v>
      </c>
      <c r="B2843" s="3" t="s">
        <v>1823</v>
      </c>
      <c r="C2843" s="3" t="s">
        <v>5932</v>
      </c>
      <c r="D2843" s="8">
        <v>300</v>
      </c>
      <c r="E2843" s="6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>ROUND(E2843/D2843*100,0)</f>
        <v>100</v>
      </c>
      <c r="P2843">
        <f>IFERROR(ROUND(E2843/L2843,2),0)</f>
        <v>27.27</v>
      </c>
      <c r="Q2843" s="11" t="s">
        <v>8327</v>
      </c>
      <c r="R2843" t="s">
        <v>8331</v>
      </c>
      <c r="S2843" s="14">
        <f>(((J2843/60)/60)/24)+DATE(1970,1,1)</f>
        <v>41634.797013888885</v>
      </c>
      <c r="T2843" s="14">
        <f>(((I2843/60)/60)/24)+DATE(1970,1,1)</f>
        <v>41670.792361111111</v>
      </c>
    </row>
    <row r="2844" spans="1:20" ht="45" hidden="1" x14ac:dyDescent="0.25">
      <c r="A2844">
        <v>2112</v>
      </c>
      <c r="B2844" s="3" t="s">
        <v>2113</v>
      </c>
      <c r="C2844" s="3" t="s">
        <v>6222</v>
      </c>
      <c r="D2844" s="8">
        <v>300</v>
      </c>
      <c r="E2844" s="6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>ROUND(E2844/D2844*100,0)</f>
        <v>100</v>
      </c>
      <c r="P2844">
        <f>IFERROR(ROUND(E2844/L2844,2),0)</f>
        <v>27.27</v>
      </c>
      <c r="Q2844" s="11" t="s">
        <v>8327</v>
      </c>
      <c r="R2844" t="s">
        <v>8328</v>
      </c>
      <c r="S2844" s="14">
        <f>(((J2844/60)/60)/24)+DATE(1970,1,1)</f>
        <v>41365.928159722222</v>
      </c>
      <c r="T2844" s="14">
        <f>(((I2844/60)/60)/24)+DATE(1970,1,1)</f>
        <v>41379.928159722222</v>
      </c>
    </row>
    <row r="2845" spans="1:20" ht="45" hidden="1" x14ac:dyDescent="0.25">
      <c r="A2845">
        <v>2923</v>
      </c>
      <c r="B2845" s="3" t="s">
        <v>2923</v>
      </c>
      <c r="C2845" s="3" t="s">
        <v>7033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>ROUND(E2845/D2845*100,0)</f>
        <v>100</v>
      </c>
      <c r="P2845">
        <f>IFERROR(ROUND(E2845/L2845,2),0)</f>
        <v>30</v>
      </c>
      <c r="Q2845" s="11" t="s">
        <v>8323</v>
      </c>
      <c r="R2845" t="s">
        <v>8335</v>
      </c>
      <c r="S2845" s="14">
        <f>(((J2845/60)/60)/24)+DATE(1970,1,1)</f>
        <v>42013.15253472222</v>
      </c>
      <c r="T2845" s="14">
        <f>(((I2845/60)/60)/24)+DATE(1970,1,1)</f>
        <v>42028.125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8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>ROUND(E2846/D2846*100,0)</f>
        <v>60</v>
      </c>
      <c r="P2846">
        <f>IFERROR(ROUND(E2846/L2846,2),0)</f>
        <v>60</v>
      </c>
      <c r="Q2846" s="11" t="s">
        <v>8323</v>
      </c>
      <c r="R2846" t="s">
        <v>8326</v>
      </c>
      <c r="S2846" s="14">
        <f>(((J2846/60)/60)/24)+DATE(1970,1,1)</f>
        <v>42305.670914351853</v>
      </c>
      <c r="T2846" s="14">
        <f>(((I2846/60)/60)/24)+DATE(1970,1,1)</f>
        <v>42339.249305555553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>IFERROR(ROUND(E2847/L2847,2),0)</f>
        <v>60</v>
      </c>
      <c r="Q2847" s="11" t="s">
        <v>8323</v>
      </c>
      <c r="R2847" t="s">
        <v>8326</v>
      </c>
      <c r="S2847" s="14">
        <f>(((J2847/60)/60)/24)+DATE(1970,1,1)</f>
        <v>42370.007766203707</v>
      </c>
      <c r="T2847" s="14">
        <f>(((I2847/60)/60)/24)+DATE(1970,1,1)</f>
        <v>42398.981944444444</v>
      </c>
    </row>
    <row r="2848" spans="1:20" ht="60" hidden="1" x14ac:dyDescent="0.25">
      <c r="A2848">
        <v>3101</v>
      </c>
      <c r="B2848" s="3" t="s">
        <v>3101</v>
      </c>
      <c r="C2848" s="3" t="s">
        <v>7211</v>
      </c>
      <c r="D2848" s="8">
        <v>2500</v>
      </c>
      <c r="E2848" s="6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>ROUND(E2848/D2848*100,0)</f>
        <v>12</v>
      </c>
      <c r="P2848">
        <f>IFERROR(ROUND(E2848/L2848,2),0)</f>
        <v>25</v>
      </c>
      <c r="Q2848" s="11" t="s">
        <v>8323</v>
      </c>
      <c r="R2848" t="s">
        <v>8324</v>
      </c>
      <c r="S2848" s="14">
        <f>(((J2848/60)/60)/24)+DATE(1970,1,1)</f>
        <v>42171.383530092593</v>
      </c>
      <c r="T2848" s="14">
        <f>(((I2848/60)/60)/24)+DATE(1970,1,1)</f>
        <v>42201.330555555556</v>
      </c>
    </row>
    <row r="2849" spans="1:20" ht="60" hidden="1" x14ac:dyDescent="0.25">
      <c r="A2849">
        <v>2343</v>
      </c>
      <c r="B2849" s="3" t="s">
        <v>2344</v>
      </c>
      <c r="C2849" s="3" t="s">
        <v>6453</v>
      </c>
      <c r="D2849" s="8">
        <v>10000</v>
      </c>
      <c r="E2849" s="6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>ROUND(E2849/D2849*100,0)</f>
        <v>3</v>
      </c>
      <c r="P2849">
        <f>IFERROR(ROUND(E2849/L2849,2),0)</f>
        <v>300</v>
      </c>
      <c r="Q2849" s="11" t="s">
        <v>8308</v>
      </c>
      <c r="R2849" t="s">
        <v>8342</v>
      </c>
      <c r="S2849" s="14">
        <f>(((J2849/60)/60)/24)+DATE(1970,1,1)</f>
        <v>42327.825289351851</v>
      </c>
      <c r="T2849" s="14">
        <f>(((I2849/60)/60)/24)+DATE(1970,1,1)</f>
        <v>42377.82430555555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>
        <f>IFERROR(ROUND(E2850/L2850,2),0)</f>
        <v>300</v>
      </c>
      <c r="Q2850" s="11" t="s">
        <v>8323</v>
      </c>
      <c r="R2850" t="s">
        <v>8324</v>
      </c>
      <c r="S2850" s="14">
        <f>(((J2850/60)/60)/24)+DATE(1970,1,1)</f>
        <v>42496.447071759263</v>
      </c>
      <c r="T2850" s="14">
        <f>(((I2850/60)/60)/24)+DATE(1970,1,1)</f>
        <v>42526.447071759263</v>
      </c>
    </row>
    <row r="2851" spans="1:20" ht="45" hidden="1" x14ac:dyDescent="0.25">
      <c r="A2851">
        <v>620</v>
      </c>
      <c r="B2851" s="3" t="s">
        <v>621</v>
      </c>
      <c r="C2851" s="3" t="s">
        <v>4730</v>
      </c>
      <c r="D2851" s="8">
        <v>30000</v>
      </c>
      <c r="E2851" s="6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>ROUND(E2851/D2851*100,0)</f>
        <v>1</v>
      </c>
      <c r="P2851">
        <f>IFERROR(ROUND(E2851/L2851,2),0)</f>
        <v>300</v>
      </c>
      <c r="Q2851" s="11" t="s">
        <v>8308</v>
      </c>
      <c r="R2851" t="s">
        <v>8342</v>
      </c>
      <c r="S2851" s="14">
        <f>(((J2851/60)/60)/24)+DATE(1970,1,1)</f>
        <v>41831.716874999998</v>
      </c>
      <c r="T2851" s="14">
        <f>(((I2851/60)/60)/24)+DATE(1970,1,1)</f>
        <v>41876.716874999998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>IFERROR(ROUND(E2852/L2852,2),0)</f>
        <v>99.33</v>
      </c>
      <c r="Q2852" s="11" t="s">
        <v>8308</v>
      </c>
      <c r="R2852" t="s">
        <v>8310</v>
      </c>
      <c r="S2852" s="14">
        <f>(((J2852/60)/60)/24)+DATE(1970,1,1)</f>
        <v>42634.900046296301</v>
      </c>
      <c r="T2852" s="14">
        <f>(((I2852/60)/60)/24)+DATE(1970,1,1)</f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>IFERROR(ROUND(E2853/L2853,2),0)</f>
        <v>49.67</v>
      </c>
      <c r="Q2853" s="11" t="s">
        <v>8308</v>
      </c>
      <c r="R2853" t="s">
        <v>8310</v>
      </c>
      <c r="S2853" s="14">
        <f>(((J2853/60)/60)/24)+DATE(1970,1,1)</f>
        <v>42637.016736111109</v>
      </c>
      <c r="T2853" s="14">
        <f>(((I2853/60)/60)/24)+DATE(1970,1,1)</f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>IFERROR(ROUND(E2854/L2854,2),0)</f>
        <v>24.33</v>
      </c>
      <c r="Q2854" s="11" t="s">
        <v>8323</v>
      </c>
      <c r="R2854" t="s">
        <v>8326</v>
      </c>
      <c r="S2854" s="14">
        <f>(((J2854/60)/60)/24)+DATE(1970,1,1)</f>
        <v>41880.788842592592</v>
      </c>
      <c r="T2854" s="14">
        <f>(((I2854/60)/60)/24)+DATE(1970,1,1)</f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>IFERROR(ROUND(E2855/L2855,2),0)</f>
        <v>19.329999999999998</v>
      </c>
      <c r="Q2855" s="11" t="s">
        <v>8313</v>
      </c>
      <c r="R2855" t="s">
        <v>8314</v>
      </c>
      <c r="S2855" s="14">
        <f>(((J2855/60)/60)/24)+DATE(1970,1,1)</f>
        <v>42747.506689814814</v>
      </c>
      <c r="T2855" s="14">
        <f>(((I2855/60)/60)/24)+DATE(1970,1,1)</f>
        <v>42777.506689814814</v>
      </c>
    </row>
    <row r="2856" spans="1:20" ht="45" hidden="1" x14ac:dyDescent="0.25">
      <c r="A2856">
        <v>3292</v>
      </c>
      <c r="B2856" s="3" t="s">
        <v>3292</v>
      </c>
      <c r="C2856" s="3" t="s">
        <v>7402</v>
      </c>
      <c r="D2856" s="8">
        <v>101</v>
      </c>
      <c r="E2856" s="6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>ROUND(E2856/D2856*100,0)</f>
        <v>286</v>
      </c>
      <c r="P2856">
        <f>IFERROR(ROUND(E2856/L2856,2),0)</f>
        <v>19.27</v>
      </c>
      <c r="Q2856" s="11" t="s">
        <v>8323</v>
      </c>
      <c r="R2856" t="s">
        <v>8326</v>
      </c>
      <c r="S2856" s="14">
        <f>(((J2856/60)/60)/24)+DATE(1970,1,1)</f>
        <v>42282.770231481481</v>
      </c>
      <c r="T2856" s="14">
        <f>(((I2856/60)/60)/24)+DATE(1970,1,1)</f>
        <v>42342.811898148153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>IFERROR(ROUND(E2857/L2857,2),0)</f>
        <v>26.27</v>
      </c>
      <c r="Q2857" s="11" t="s">
        <v>8313</v>
      </c>
      <c r="R2857" t="s">
        <v>8355</v>
      </c>
      <c r="S2857" s="14">
        <f>(((J2857/60)/60)/24)+DATE(1970,1,1)</f>
        <v>41839.212951388887</v>
      </c>
      <c r="T2857" s="14">
        <f>(((I2857/60)/60)/24)+DATE(1970,1,1)</f>
        <v>41899.212951388887</v>
      </c>
    </row>
    <row r="2858" spans="1:20" ht="30" hidden="1" x14ac:dyDescent="0.25">
      <c r="A2858">
        <v>943</v>
      </c>
      <c r="B2858" s="3" t="s">
        <v>944</v>
      </c>
      <c r="C2858" s="3" t="s">
        <v>5053</v>
      </c>
      <c r="D2858" s="8">
        <v>3000</v>
      </c>
      <c r="E2858" s="6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>ROUND(E2858/D2858*100,0)</f>
        <v>10</v>
      </c>
      <c r="P2858">
        <f>IFERROR(ROUND(E2858/L2858,2),0)</f>
        <v>24.08</v>
      </c>
      <c r="Q2858" s="11" t="s">
        <v>8308</v>
      </c>
      <c r="R2858" t="s">
        <v>8310</v>
      </c>
      <c r="S2858" s="14">
        <f>(((J2858/60)/60)/24)+DATE(1970,1,1)</f>
        <v>42673.66788194445</v>
      </c>
      <c r="T2858" s="14">
        <f>(((I2858/60)/60)/24)+DATE(1970,1,1)</f>
        <v>42703.709548611107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>IFERROR(ROUND(E2859/L2859,2),0)</f>
        <v>57.2</v>
      </c>
      <c r="Q2859" s="11" t="s">
        <v>8308</v>
      </c>
      <c r="R2859" t="s">
        <v>8310</v>
      </c>
      <c r="S2859" s="14">
        <f>(((J2859/60)/60)/24)+DATE(1970,1,1)</f>
        <v>42592.750555555554</v>
      </c>
      <c r="T2859" s="14">
        <f>(((I2859/60)/60)/24)+DATE(1970,1,1)</f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>IFERROR(ROUND(E2860/L2860,2),0)</f>
        <v>71.25</v>
      </c>
      <c r="Q2860" s="11" t="s">
        <v>8323</v>
      </c>
      <c r="R2860" t="s">
        <v>8326</v>
      </c>
      <c r="S2860" s="14">
        <f>(((J2860/60)/60)/24)+DATE(1970,1,1)</f>
        <v>42414.235879629632</v>
      </c>
      <c r="T2860" s="14">
        <f>(((I2860/60)/60)/24)+DATE(1970,1,1)</f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>IFERROR(ROUND(E2861/L2861,2),0)</f>
        <v>57</v>
      </c>
      <c r="Q2861" s="11" t="s">
        <v>8323</v>
      </c>
      <c r="R2861" t="s">
        <v>8326</v>
      </c>
      <c r="S2861" s="14">
        <f>(((J2861/60)/60)/24)+DATE(1970,1,1)</f>
        <v>41779.695092592592</v>
      </c>
      <c r="T2861" s="14">
        <f>(((I2861/60)/60)/24)+DATE(1970,1,1)</f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>IFERROR(ROUND(E2862/L2862,2),0)</f>
        <v>28.4</v>
      </c>
      <c r="Q2862" s="11" t="s">
        <v>8316</v>
      </c>
      <c r="R2862" t="s">
        <v>8334</v>
      </c>
      <c r="S2862" s="14">
        <f>(((J2862/60)/60)/24)+DATE(1970,1,1)</f>
        <v>42716.7424537037</v>
      </c>
      <c r="T2862" s="14">
        <f>(((I2862/60)/60)/24)+DATE(1970,1,1)</f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>IFERROR(ROUND(E2863/L2863,2),0)</f>
        <v>40.14</v>
      </c>
      <c r="Q2863" s="11" t="s">
        <v>8319</v>
      </c>
      <c r="R2863" t="s">
        <v>8357</v>
      </c>
      <c r="S2863" s="14">
        <f>(((J2863/60)/60)/24)+DATE(1970,1,1)</f>
        <v>42244.776666666665</v>
      </c>
      <c r="T2863" s="14">
        <f>(((I2863/60)/60)/24)+DATE(1970,1,1)</f>
        <v>42274.776666666665</v>
      </c>
    </row>
    <row r="2864" spans="1:20" ht="30" hidden="1" x14ac:dyDescent="0.25">
      <c r="A2864">
        <v>3397</v>
      </c>
      <c r="B2864" s="3" t="s">
        <v>3396</v>
      </c>
      <c r="C2864" s="3" t="s">
        <v>7507</v>
      </c>
      <c r="D2864" s="8">
        <v>250</v>
      </c>
      <c r="E2864" s="6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>ROUND(E2864/D2864*100,0)</f>
        <v>112</v>
      </c>
      <c r="P2864">
        <f>IFERROR(ROUND(E2864/L2864,2),0)</f>
        <v>11.67</v>
      </c>
      <c r="Q2864" s="11" t="s">
        <v>8323</v>
      </c>
      <c r="R2864" t="s">
        <v>8326</v>
      </c>
      <c r="S2864" s="14">
        <f>(((J2864/60)/60)/24)+DATE(1970,1,1)</f>
        <v>42378.478344907402</v>
      </c>
      <c r="T2864" s="14">
        <f>(((I2864/60)/60)/24)+DATE(1970,1,1)</f>
        <v>42418.916666666672</v>
      </c>
    </row>
    <row r="2865" spans="1:20" ht="45" hidden="1" x14ac:dyDescent="0.25">
      <c r="A2865">
        <v>899</v>
      </c>
      <c r="B2865" s="3" t="s">
        <v>900</v>
      </c>
      <c r="C2865" s="3" t="s">
        <v>5009</v>
      </c>
      <c r="D2865" s="8">
        <v>750</v>
      </c>
      <c r="E2865" s="6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>ROUND(E2865/D2865*100,0)</f>
        <v>37</v>
      </c>
      <c r="P2865">
        <f>IFERROR(ROUND(E2865/L2865,2),0)</f>
        <v>35</v>
      </c>
      <c r="Q2865" s="11" t="s">
        <v>8327</v>
      </c>
      <c r="R2865" t="s">
        <v>8328</v>
      </c>
      <c r="S2865" s="14">
        <f>(((J2865/60)/60)/24)+DATE(1970,1,1)</f>
        <v>40646.099097222221</v>
      </c>
      <c r="T2865" s="14">
        <f>(((I2865/60)/60)/24)+DATE(1970,1,1)</f>
        <v>40691.099097222221</v>
      </c>
    </row>
    <row r="2866" spans="1:20" ht="60" hidden="1" x14ac:dyDescent="0.25">
      <c r="A2866">
        <v>1693</v>
      </c>
      <c r="B2866" s="3" t="s">
        <v>1694</v>
      </c>
      <c r="C2866" s="3" t="s">
        <v>5803</v>
      </c>
      <c r="D2866" s="8">
        <v>3000</v>
      </c>
      <c r="E2866" s="6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>ROUND(E2866/D2866*100,0)</f>
        <v>9</v>
      </c>
      <c r="P2866">
        <f>IFERROR(ROUND(E2866/L2866,2),0)</f>
        <v>35</v>
      </c>
      <c r="Q2866" s="11" t="s">
        <v>8327</v>
      </c>
      <c r="R2866" t="s">
        <v>8330</v>
      </c>
      <c r="S2866" s="14">
        <f>(((J2866/60)/60)/24)+DATE(1970,1,1)</f>
        <v>42803.920277777783</v>
      </c>
      <c r="T2866" s="14">
        <f>(((I2866/60)/60)/24)+DATE(1970,1,1)</f>
        <v>42834.833333333328</v>
      </c>
    </row>
    <row r="2867" spans="1:20" ht="45" hidden="1" x14ac:dyDescent="0.25">
      <c r="A2867">
        <v>2957</v>
      </c>
      <c r="B2867" s="3" t="s">
        <v>2957</v>
      </c>
      <c r="C2867" s="3" t="s">
        <v>7067</v>
      </c>
      <c r="D2867" s="8">
        <v>15000</v>
      </c>
      <c r="E2867" s="6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>ROUND(E2867/D2867*100,0)</f>
        <v>2</v>
      </c>
      <c r="P2867">
        <f>IFERROR(ROUND(E2867/L2867,2),0)</f>
        <v>93.33</v>
      </c>
      <c r="Q2867" s="11" t="s">
        <v>8323</v>
      </c>
      <c r="R2867" t="s">
        <v>8324</v>
      </c>
      <c r="S2867" s="14">
        <f>(((J2867/60)/60)/24)+DATE(1970,1,1)</f>
        <v>42031.011249999996</v>
      </c>
      <c r="T2867" s="14">
        <f>(((I2867/60)/60)/24)+DATE(1970,1,1)</f>
        <v>42090.969583333332</v>
      </c>
    </row>
    <row r="2868" spans="1:20" ht="45" hidden="1" x14ac:dyDescent="0.25">
      <c r="A2868">
        <v>974</v>
      </c>
      <c r="B2868" s="3" t="s">
        <v>975</v>
      </c>
      <c r="C2868" s="3" t="s">
        <v>5084</v>
      </c>
      <c r="D2868" s="8">
        <v>50000</v>
      </c>
      <c r="E2868" s="6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>ROUND(E2868/D2868*100,0)</f>
        <v>1</v>
      </c>
      <c r="P2868">
        <f>IFERROR(ROUND(E2868/L2868,2),0)</f>
        <v>93.33</v>
      </c>
      <c r="Q2868" s="11" t="s">
        <v>8308</v>
      </c>
      <c r="R2868" t="s">
        <v>8310</v>
      </c>
      <c r="S2868" s="14">
        <f>(((J2868/60)/60)/24)+DATE(1970,1,1)</f>
        <v>42424.749490740738</v>
      </c>
      <c r="T2868" s="14">
        <f>(((I2868/60)/60)/24)+DATE(1970,1,1)</f>
        <v>42454.707824074074</v>
      </c>
    </row>
    <row r="2869" spans="1:20" ht="45" hidden="1" x14ac:dyDescent="0.25">
      <c r="A2869">
        <v>1595</v>
      </c>
      <c r="B2869" s="3" t="s">
        <v>1596</v>
      </c>
      <c r="C2869" s="3" t="s">
        <v>5705</v>
      </c>
      <c r="D2869" s="8">
        <v>100000</v>
      </c>
      <c r="E2869" s="6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>ROUND(E2869/D2869*100,0)</f>
        <v>0</v>
      </c>
      <c r="P2869">
        <f>IFERROR(ROUND(E2869/L2869,2),0)</f>
        <v>40</v>
      </c>
      <c r="Q2869" s="11" t="s">
        <v>8313</v>
      </c>
      <c r="R2869" t="s">
        <v>8351</v>
      </c>
      <c r="S2869" s="14">
        <f>(((J2869/60)/60)/24)+DATE(1970,1,1)</f>
        <v>41780.050092592595</v>
      </c>
      <c r="T2869" s="14">
        <f>(((I2869/60)/60)/24)+DATE(1970,1,1)</f>
        <v>41808.842361111114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>IFERROR(ROUND(E2870/L2870,2),0)</f>
        <v>46.5</v>
      </c>
      <c r="Q2870" s="11" t="s">
        <v>8321</v>
      </c>
      <c r="R2870" t="s">
        <v>8325</v>
      </c>
      <c r="S2870" s="14">
        <f>(((J2870/60)/60)/24)+DATE(1970,1,1)</f>
        <v>41887.383356481485</v>
      </c>
      <c r="T2870" s="14">
        <f>(((I2870/60)/60)/24)+DATE(1970,1,1)</f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>IFERROR(ROUND(E2871/L2871,2),0)</f>
        <v>55.6</v>
      </c>
      <c r="Q2871" s="11" t="s">
        <v>8323</v>
      </c>
      <c r="R2871" t="s">
        <v>8324</v>
      </c>
      <c r="S2871" s="14">
        <f>(((J2871/60)/60)/24)+DATE(1970,1,1)</f>
        <v>42382.189710648148</v>
      </c>
      <c r="T2871" s="14">
        <f>(((I2871/60)/60)/24)+DATE(1970,1,1)</f>
        <v>42412.189710648148</v>
      </c>
    </row>
    <row r="2872" spans="1:20" ht="45" hidden="1" x14ac:dyDescent="0.25">
      <c r="A2872">
        <v>3371</v>
      </c>
      <c r="B2872" s="3" t="s">
        <v>3370</v>
      </c>
      <c r="C2872" s="3" t="s">
        <v>7481</v>
      </c>
      <c r="D2872" s="8">
        <v>200</v>
      </c>
      <c r="E2872" s="6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>ROUND(E2872/D2872*100,0)</f>
        <v>139</v>
      </c>
      <c r="P2872">
        <f>IFERROR(ROUND(E2872/L2872,2),0)</f>
        <v>30.78</v>
      </c>
      <c r="Q2872" s="11" t="s">
        <v>8323</v>
      </c>
      <c r="R2872" t="s">
        <v>8326</v>
      </c>
      <c r="S2872" s="14">
        <f>(((J2872/60)/60)/24)+DATE(1970,1,1)</f>
        <v>42312.874594907407</v>
      </c>
      <c r="T2872" s="14">
        <f>(((I2872/60)/60)/24)+DATE(1970,1,1)</f>
        <v>42340.874594907407</v>
      </c>
    </row>
    <row r="2873" spans="1:20" ht="45" hidden="1" x14ac:dyDescent="0.25">
      <c r="A2873">
        <v>2579</v>
      </c>
      <c r="B2873" s="3" t="s">
        <v>2579</v>
      </c>
      <c r="C2873" s="3" t="s">
        <v>6689</v>
      </c>
      <c r="D2873" s="8">
        <v>200000</v>
      </c>
      <c r="E2873" s="6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>ROUND(E2873/D2873*100,0)</f>
        <v>0</v>
      </c>
      <c r="P2873">
        <f>IFERROR(ROUND(E2873/L2873,2),0)</f>
        <v>23.08</v>
      </c>
      <c r="Q2873" s="11" t="s">
        <v>8319</v>
      </c>
      <c r="R2873" t="s">
        <v>8345</v>
      </c>
      <c r="S2873" s="14">
        <f>(((J2873/60)/60)/24)+DATE(1970,1,1)</f>
        <v>41837.829895833333</v>
      </c>
      <c r="T2873" s="14">
        <f>(((I2873/60)/60)/24)+DATE(1970,1,1)</f>
        <v>41897.829895833333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>IFERROR(ROUND(E2874/L2874,2),0)</f>
        <v>69</v>
      </c>
      <c r="Q2874" s="11" t="s">
        <v>8308</v>
      </c>
      <c r="R2874" t="s">
        <v>8340</v>
      </c>
      <c r="S2874" s="14">
        <f>(((J2874/60)/60)/24)+DATE(1970,1,1)</f>
        <v>42436.211701388893</v>
      </c>
      <c r="T2874" s="14">
        <f>(((I2874/60)/60)/24)+DATE(1970,1,1)</f>
        <v>42466.170034722221</v>
      </c>
    </row>
    <row r="2875" spans="1:20" ht="60" hidden="1" x14ac:dyDescent="0.25">
      <c r="A2875">
        <v>2891</v>
      </c>
      <c r="B2875" s="3" t="s">
        <v>2891</v>
      </c>
      <c r="C2875" s="3" t="s">
        <v>7001</v>
      </c>
      <c r="D2875" s="8">
        <v>10000</v>
      </c>
      <c r="E2875" s="6">
        <v>273</v>
      </c>
      <c r="F2875" t="s">
        <v>8220</v>
      </c>
      <c r="G2875" t="s">
        <v>8223</v>
      </c>
      <c r="H2875" t="s">
        <v>8245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>
        <f>ROUND(E2875/D2875*100,0)</f>
        <v>3</v>
      </c>
      <c r="P2875">
        <f>IFERROR(ROUND(E2875/L2875,2),0)</f>
        <v>27.3</v>
      </c>
      <c r="Q2875" s="11" t="s">
        <v>8323</v>
      </c>
      <c r="R2875" t="s">
        <v>8326</v>
      </c>
      <c r="S2875" s="14">
        <f>(((J2875/60)/60)/24)+DATE(1970,1,1)</f>
        <v>42415.883425925931</v>
      </c>
      <c r="T2875" s="14">
        <f>(((I2875/60)/60)/24)+DATE(1970,1,1)</f>
        <v>42475.84175925926</v>
      </c>
    </row>
    <row r="2876" spans="1:20" ht="60" x14ac:dyDescent="0.25">
      <c r="A2876">
        <v>3205</v>
      </c>
      <c r="B2876" s="3" t="s">
        <v>3205</v>
      </c>
      <c r="C2876" s="3" t="s">
        <v>7315</v>
      </c>
      <c r="D2876" s="8">
        <v>8000</v>
      </c>
      <c r="E2876" s="6">
        <v>273</v>
      </c>
      <c r="F2876" t="s">
        <v>8220</v>
      </c>
      <c r="G2876" t="s">
        <v>8224</v>
      </c>
      <c r="H2876" t="s">
        <v>8246</v>
      </c>
      <c r="I2876">
        <v>1430470772</v>
      </c>
      <c r="J2876">
        <v>1427878772</v>
      </c>
      <c r="K2876" t="b">
        <v>0</v>
      </c>
      <c r="L2876">
        <v>12</v>
      </c>
      <c r="M2876" t="b">
        <v>0</v>
      </c>
      <c r="N2876" t="s">
        <v>8303</v>
      </c>
      <c r="O2876">
        <f>ROUND(E2876/D2876*100,0)</f>
        <v>3</v>
      </c>
      <c r="P2876">
        <f>IFERROR(ROUND(E2876/L2876,2),0)</f>
        <v>22.75</v>
      </c>
      <c r="Q2876" s="11" t="s">
        <v>8323</v>
      </c>
      <c r="R2876" t="s">
        <v>8335</v>
      </c>
      <c r="S2876" s="14">
        <f>(((J2876/60)/60)/24)+DATE(1970,1,1)</f>
        <v>42095.374675925923</v>
      </c>
      <c r="T2876" s="14">
        <f>(((I2876/60)/60)/24)+DATE(1970,1,1)</f>
        <v>42125.374675925923</v>
      </c>
    </row>
    <row r="2877" spans="1:20" ht="45" hidden="1" x14ac:dyDescent="0.25">
      <c r="A2877">
        <v>949</v>
      </c>
      <c r="B2877" s="3" t="s">
        <v>950</v>
      </c>
      <c r="C2877" s="3" t="s">
        <v>5059</v>
      </c>
      <c r="D2877" s="8">
        <v>20000</v>
      </c>
      <c r="E2877" s="6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>ROUND(E2877/D2877*100,0)</f>
        <v>1</v>
      </c>
      <c r="P2877">
        <f>IFERROR(ROUND(E2877/L2877,2),0)</f>
        <v>39</v>
      </c>
      <c r="Q2877" s="11" t="s">
        <v>8308</v>
      </c>
      <c r="R2877" t="s">
        <v>8310</v>
      </c>
      <c r="S2877" s="14">
        <f>(((J2877/60)/60)/24)+DATE(1970,1,1)</f>
        <v>42361.043703703705</v>
      </c>
      <c r="T2877" s="14">
        <f>(((I2877/60)/60)/24)+DATE(1970,1,1)</f>
        <v>42421.043703703705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>IFERROR(ROUND(E2878/L2878,2),0)</f>
        <v>13.6</v>
      </c>
      <c r="Q2878" s="11" t="s">
        <v>8323</v>
      </c>
      <c r="R2878" t="s">
        <v>8326</v>
      </c>
      <c r="S2878" s="14">
        <f>(((J2878/60)/60)/24)+DATE(1970,1,1)</f>
        <v>42401.610983796301</v>
      </c>
      <c r="T2878" s="14">
        <f>(((I2878/60)/60)/24)+DATE(1970,1,1)</f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>IFERROR(ROUND(E2879/L2879,2),0)</f>
        <v>90.33</v>
      </c>
      <c r="Q2879" s="11" t="s">
        <v>8323</v>
      </c>
      <c r="R2879" t="s">
        <v>8326</v>
      </c>
      <c r="S2879" s="14">
        <f>(((J2879/60)/60)/24)+DATE(1970,1,1)</f>
        <v>42722.84474537037</v>
      </c>
      <c r="T2879" s="14">
        <f>(((I2879/60)/60)/24)+DATE(1970,1,1)</f>
        <v>42752.84474537037</v>
      </c>
    </row>
    <row r="2880" spans="1:20" ht="60" hidden="1" x14ac:dyDescent="0.25">
      <c r="A2880">
        <v>3824</v>
      </c>
      <c r="B2880" s="3" t="s">
        <v>3821</v>
      </c>
      <c r="C2880" s="3" t="s">
        <v>7933</v>
      </c>
      <c r="D2880" s="8">
        <v>250</v>
      </c>
      <c r="E2880" s="6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>ROUND(E2880/D2880*100,0)</f>
        <v>108</v>
      </c>
      <c r="P2880">
        <f>IFERROR(ROUND(E2880/L2880,2),0)</f>
        <v>38.57</v>
      </c>
      <c r="Q2880" s="11" t="s">
        <v>8323</v>
      </c>
      <c r="R2880" t="s">
        <v>8326</v>
      </c>
      <c r="S2880" s="14">
        <f>(((J2880/60)/60)/24)+DATE(1970,1,1)</f>
        <v>42571.626192129625</v>
      </c>
      <c r="T2880" s="14">
        <f>(((I2880/60)/60)/24)+DATE(1970,1,1)</f>
        <v>42583.570138888885</v>
      </c>
    </row>
    <row r="2881" spans="1:20" ht="45" hidden="1" x14ac:dyDescent="0.25">
      <c r="A2881">
        <v>3738</v>
      </c>
      <c r="B2881" s="3" t="s">
        <v>3735</v>
      </c>
      <c r="C2881" s="3" t="s">
        <v>7848</v>
      </c>
      <c r="D2881" s="8">
        <v>1500</v>
      </c>
      <c r="E2881" s="6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>ROUND(E2881/D2881*100,0)</f>
        <v>18</v>
      </c>
      <c r="P2881">
        <f>IFERROR(ROUND(E2881/L2881,2),0)</f>
        <v>45</v>
      </c>
      <c r="Q2881" s="11" t="s">
        <v>8323</v>
      </c>
      <c r="R2881" t="s">
        <v>8326</v>
      </c>
      <c r="S2881" s="14">
        <f>(((J2881/60)/60)/24)+DATE(1970,1,1)</f>
        <v>41813.938715277778</v>
      </c>
      <c r="T2881" s="14">
        <f>(((I2881/60)/60)/24)+DATE(1970,1,1)</f>
        <v>41835.916666666664</v>
      </c>
    </row>
    <row r="2882" spans="1:20" ht="45" hidden="1" x14ac:dyDescent="0.25">
      <c r="A2882">
        <v>1136</v>
      </c>
      <c r="B2882" s="3" t="s">
        <v>1137</v>
      </c>
      <c r="C2882" s="3" t="s">
        <v>5246</v>
      </c>
      <c r="D2882" s="8">
        <v>4190</v>
      </c>
      <c r="E2882" s="6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>ROUND(E2882/D2882*100,0)</f>
        <v>6</v>
      </c>
      <c r="P2882">
        <f>IFERROR(ROUND(E2882/L2882,2),0)</f>
        <v>45</v>
      </c>
      <c r="Q2882" s="11" t="s">
        <v>8316</v>
      </c>
      <c r="R2882" t="s">
        <v>8344</v>
      </c>
      <c r="S2882" s="14">
        <f>(((J2882/60)/60)/24)+DATE(1970,1,1)</f>
        <v>42327.671631944439</v>
      </c>
      <c r="T2882" s="14">
        <f>(((I2882/60)/60)/24)+DATE(1970,1,1)</f>
        <v>42357.671631944439</v>
      </c>
    </row>
    <row r="2883" spans="1:20" ht="60" hidden="1" x14ac:dyDescent="0.25">
      <c r="A2883">
        <v>2348</v>
      </c>
      <c r="B2883" s="3" t="s">
        <v>2349</v>
      </c>
      <c r="C2883" s="3" t="s">
        <v>6458</v>
      </c>
      <c r="D2883" s="8">
        <v>70000</v>
      </c>
      <c r="E2883" s="6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>ROUND(E2883/D2883*100,0)</f>
        <v>0</v>
      </c>
      <c r="P2883">
        <f>IFERROR(ROUND(E2883/L2883,2),0)</f>
        <v>54</v>
      </c>
      <c r="Q2883" s="11" t="s">
        <v>8308</v>
      </c>
      <c r="R2883" t="s">
        <v>8342</v>
      </c>
      <c r="S2883" s="14">
        <f>(((J2883/60)/60)/24)+DATE(1970,1,1)</f>
        <v>42360.932152777779</v>
      </c>
      <c r="T2883" s="14">
        <f>(((I2883/60)/60)/24)+DATE(1970,1,1)</f>
        <v>42420.932152777779</v>
      </c>
    </row>
    <row r="2884" spans="1:20" ht="60" hidden="1" x14ac:dyDescent="0.25">
      <c r="A2884">
        <v>2860</v>
      </c>
      <c r="B2884" s="3" t="s">
        <v>2860</v>
      </c>
      <c r="C2884" s="3" t="s">
        <v>6970</v>
      </c>
      <c r="D2884" s="8">
        <v>4000</v>
      </c>
      <c r="E2884" s="6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>ROUND(E2884/D2884*100,0)</f>
        <v>7</v>
      </c>
      <c r="P2884">
        <f>IFERROR(ROUND(E2884/L2884,2),0)</f>
        <v>29.56</v>
      </c>
      <c r="Q2884" s="11" t="s">
        <v>8323</v>
      </c>
      <c r="R2884" t="s">
        <v>8326</v>
      </c>
      <c r="S2884" s="14">
        <f>(((J2884/60)/60)/24)+DATE(1970,1,1)</f>
        <v>42480.800648148142</v>
      </c>
      <c r="T2884" s="14">
        <f>(((I2884/60)/60)/24)+DATE(1970,1,1)</f>
        <v>42540.800648148142</v>
      </c>
    </row>
    <row r="2885" spans="1:20" ht="45" hidden="1" x14ac:dyDescent="0.25">
      <c r="A2885">
        <v>1045</v>
      </c>
      <c r="B2885" s="3" t="s">
        <v>1046</v>
      </c>
      <c r="C2885" s="3" t="s">
        <v>5155</v>
      </c>
      <c r="D2885" s="8">
        <v>10000</v>
      </c>
      <c r="E2885" s="6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>ROUND(E2885/D2885*100,0)</f>
        <v>3</v>
      </c>
      <c r="P2885">
        <f>IFERROR(ROUND(E2885/L2885,2),0)</f>
        <v>33.25</v>
      </c>
      <c r="Q2885" s="11" t="s">
        <v>8346</v>
      </c>
      <c r="R2885" t="s">
        <v>8347</v>
      </c>
      <c r="S2885" s="14">
        <f>(((J2885/60)/60)/24)+DATE(1970,1,1)</f>
        <v>41844.874421296299</v>
      </c>
      <c r="T2885" s="14">
        <f>(((I2885/60)/60)/24)+DATE(1970,1,1)</f>
        <v>41874.874421296299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>IFERROR(ROUND(E2886/L2886,2),0)</f>
        <v>52.8</v>
      </c>
      <c r="Q2886" s="11" t="s">
        <v>8323</v>
      </c>
      <c r="R2886" t="s">
        <v>8326</v>
      </c>
      <c r="S2886" s="14">
        <f>(((J2886/60)/60)/24)+DATE(1970,1,1)</f>
        <v>42499.731701388882</v>
      </c>
      <c r="T2886" s="14">
        <f>(((I2886/60)/60)/24)+DATE(1970,1,1)</f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>IFERROR(ROUND(E2887/L2887,2),0)</f>
        <v>32.75</v>
      </c>
      <c r="Q2887" s="11" t="s">
        <v>8321</v>
      </c>
      <c r="R2887" t="s">
        <v>8325</v>
      </c>
      <c r="S2887" s="14">
        <f>(((J2887/60)/60)/24)+DATE(1970,1,1)</f>
        <v>42741.848379629635</v>
      </c>
      <c r="T2887" s="14">
        <f>(((I2887/60)/60)/24)+DATE(1970,1,1)</f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>IFERROR(ROUND(E2888/L2888,2),0)</f>
        <v>87</v>
      </c>
      <c r="Q2888" s="11" t="s">
        <v>8308</v>
      </c>
      <c r="R2888" t="s">
        <v>8342</v>
      </c>
      <c r="S2888" s="14">
        <f>(((J2888/60)/60)/24)+DATE(1970,1,1)</f>
        <v>42528.987696759257</v>
      </c>
      <c r="T2888" s="14">
        <f>(((I2888/60)/60)/24)+DATE(1970,1,1)</f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>IFERROR(ROUND(E2889/L2889,2),0)</f>
        <v>21.67</v>
      </c>
      <c r="Q2889" s="11" t="s">
        <v>8321</v>
      </c>
      <c r="R2889" t="s">
        <v>8343</v>
      </c>
      <c r="S2889" s="14">
        <f>(((J2889/60)/60)/24)+DATE(1970,1,1)</f>
        <v>41716.717847222222</v>
      </c>
      <c r="T2889" s="14">
        <f>(((I2889/60)/60)/24)+DATE(1970,1,1)</f>
        <v>41736.717847222222</v>
      </c>
    </row>
    <row r="2890" spans="1:20" ht="45" hidden="1" x14ac:dyDescent="0.25">
      <c r="A2890">
        <v>2755</v>
      </c>
      <c r="B2890" s="3" t="s">
        <v>2755</v>
      </c>
      <c r="C2890" s="3" t="s">
        <v>6865</v>
      </c>
      <c r="D2890" s="8">
        <v>500</v>
      </c>
      <c r="E2890" s="6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>ROUND(E2890/D2890*100,0)</f>
        <v>52</v>
      </c>
      <c r="P2890">
        <f>IFERROR(ROUND(E2890/L2890,2),0)</f>
        <v>17.329999999999998</v>
      </c>
      <c r="Q2890" s="11" t="s">
        <v>8311</v>
      </c>
      <c r="R2890" t="s">
        <v>8356</v>
      </c>
      <c r="S2890" s="14">
        <f>(((J2890/60)/60)/24)+DATE(1970,1,1)</f>
        <v>42072.790821759263</v>
      </c>
      <c r="T2890" s="14">
        <f>(((I2890/60)/60)/24)+DATE(1970,1,1)</f>
        <v>42102.790821759263</v>
      </c>
    </row>
    <row r="2891" spans="1:20" ht="30" hidden="1" x14ac:dyDescent="0.25">
      <c r="A2891">
        <v>3891</v>
      </c>
      <c r="B2891" s="3" t="s">
        <v>3888</v>
      </c>
      <c r="C2891" s="3" t="s">
        <v>7999</v>
      </c>
      <c r="D2891" s="8">
        <v>800</v>
      </c>
      <c r="E2891" s="6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>ROUND(E2891/D2891*100,0)</f>
        <v>33</v>
      </c>
      <c r="P2891">
        <f>IFERROR(ROUND(E2891/L2891,2),0)</f>
        <v>37.14</v>
      </c>
      <c r="Q2891" s="11" t="s">
        <v>8323</v>
      </c>
      <c r="R2891" t="s">
        <v>8326</v>
      </c>
      <c r="S2891" s="14">
        <f>(((J2891/60)/60)/24)+DATE(1970,1,1)</f>
        <v>42056.1324537037</v>
      </c>
      <c r="T2891" s="14">
        <f>(((I2891/60)/60)/24)+DATE(1970,1,1)</f>
        <v>42086.207638888889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8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5</v>
      </c>
      <c r="P2892">
        <f>IFERROR(ROUND(E2892/L2892,2),0)</f>
        <v>65</v>
      </c>
      <c r="Q2892" s="11" t="s">
        <v>8323</v>
      </c>
      <c r="R2892" t="s">
        <v>8326</v>
      </c>
      <c r="S2892" s="14">
        <f>(((J2892/60)/60)/24)+DATE(1970,1,1)</f>
        <v>41829.73715277778</v>
      </c>
      <c r="T2892" s="14">
        <f>(((I2892/60)/60)/24)+DATE(1970,1,1)</f>
        <v>41852.716666666667</v>
      </c>
    </row>
    <row r="2893" spans="1:20" ht="60" hidden="1" x14ac:dyDescent="0.25">
      <c r="A2893">
        <v>891</v>
      </c>
      <c r="B2893" s="3" t="s">
        <v>892</v>
      </c>
      <c r="C2893" s="3" t="s">
        <v>5001</v>
      </c>
      <c r="D2893" s="8">
        <v>8000</v>
      </c>
      <c r="E2893" s="6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>ROUND(E2893/D2893*100,0)</f>
        <v>3</v>
      </c>
      <c r="P2893">
        <f>IFERROR(ROUND(E2893/L2893,2),0)</f>
        <v>28.89</v>
      </c>
      <c r="Q2893" s="11" t="s">
        <v>8327</v>
      </c>
      <c r="R2893" t="s">
        <v>8328</v>
      </c>
      <c r="S2893" s="14">
        <f>(((J2893/60)/60)/24)+DATE(1970,1,1)</f>
        <v>41842.031597222223</v>
      </c>
      <c r="T2893" s="14">
        <f>(((I2893/60)/60)/24)+DATE(1970,1,1)</f>
        <v>41872.031597222223</v>
      </c>
    </row>
    <row r="2894" spans="1:20" ht="45" hidden="1" x14ac:dyDescent="0.25">
      <c r="A2894">
        <v>691</v>
      </c>
      <c r="B2894" s="3" t="s">
        <v>692</v>
      </c>
      <c r="C2894" s="3" t="s">
        <v>4801</v>
      </c>
      <c r="D2894" s="8">
        <v>50000</v>
      </c>
      <c r="E2894" s="6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>
        <f>ROUND(E2894/D2894*100,0)</f>
        <v>1</v>
      </c>
      <c r="P2894">
        <f>IFERROR(ROUND(E2894/L2894,2),0)</f>
        <v>26</v>
      </c>
      <c r="Q2894" s="11" t="s">
        <v>8308</v>
      </c>
      <c r="R2894" t="s">
        <v>8310</v>
      </c>
      <c r="S2894" s="14">
        <f>(((J2894/60)/60)/24)+DATE(1970,1,1)</f>
        <v>42158.028310185182</v>
      </c>
      <c r="T2894" s="14">
        <f>(((I2894/60)/60)/24)+DATE(1970,1,1)</f>
        <v>42186.028310185182</v>
      </c>
    </row>
    <row r="2895" spans="1:20" ht="45" hidden="1" x14ac:dyDescent="0.25">
      <c r="A2895">
        <v>1918</v>
      </c>
      <c r="B2895" s="3" t="s">
        <v>1919</v>
      </c>
      <c r="C2895" s="3" t="s">
        <v>6028</v>
      </c>
      <c r="D2895" s="8">
        <v>25000</v>
      </c>
      <c r="E2895" s="6">
        <v>260</v>
      </c>
      <c r="F2895" t="s">
        <v>8220</v>
      </c>
      <c r="G2895" t="s">
        <v>8223</v>
      </c>
      <c r="H2895" t="s">
        <v>8245</v>
      </c>
      <c r="I2895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8292</v>
      </c>
      <c r="O2895">
        <f>ROUND(E2895/D2895*100,0)</f>
        <v>1</v>
      </c>
      <c r="P2895">
        <f>IFERROR(ROUND(E2895/L2895,2),0)</f>
        <v>28.89</v>
      </c>
      <c r="Q2895" s="11" t="s">
        <v>8308</v>
      </c>
      <c r="R2895" t="s">
        <v>8318</v>
      </c>
      <c r="S2895" s="14">
        <f>(((J2895/60)/60)/24)+DATE(1970,1,1)</f>
        <v>41828.789942129632</v>
      </c>
      <c r="T2895" s="14">
        <f>(((I2895/60)/60)/24)+DATE(1970,1,1)</f>
        <v>41863.789942129632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>IFERROR(ROUND(E2896/L2896,2),0)</f>
        <v>64.75</v>
      </c>
      <c r="Q2896" s="11" t="s">
        <v>8308</v>
      </c>
      <c r="R2896" t="s">
        <v>8342</v>
      </c>
      <c r="S2896" s="14">
        <f>(((J2896/60)/60)/24)+DATE(1970,1,1)</f>
        <v>42138.692627314813</v>
      </c>
      <c r="T2896" s="14">
        <f>(((I2896/60)/60)/24)+DATE(1970,1,1)</f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>IFERROR(ROUND(E2897/L2897,2),0)</f>
        <v>32.25</v>
      </c>
      <c r="Q2897" s="11" t="s">
        <v>8323</v>
      </c>
      <c r="R2897" t="s">
        <v>8326</v>
      </c>
      <c r="S2897" s="14">
        <f>(((J2897/60)/60)/24)+DATE(1970,1,1)</f>
        <v>42800.753333333334</v>
      </c>
      <c r="T2897" s="14">
        <f>(((I2897/60)/60)/24)+DATE(1970,1,1)</f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>IFERROR(ROUND(E2898/L2898,2),0)</f>
        <v>23.18</v>
      </c>
      <c r="Q2898" s="11" t="s">
        <v>8316</v>
      </c>
      <c r="R2898" t="s">
        <v>8334</v>
      </c>
      <c r="S2898" s="14">
        <f>(((J2898/60)/60)/24)+DATE(1970,1,1)</f>
        <v>41220.933124999996</v>
      </c>
      <c r="T2898" s="14">
        <f>(((I2898/60)/60)/24)+DATE(1970,1,1)</f>
        <v>41250.933124999996</v>
      </c>
    </row>
    <row r="2899" spans="1:20" ht="60" hidden="1" x14ac:dyDescent="0.25">
      <c r="A2899">
        <v>2882</v>
      </c>
      <c r="B2899" s="3" t="s">
        <v>2882</v>
      </c>
      <c r="C2899" s="3" t="s">
        <v>6992</v>
      </c>
      <c r="D2899" s="8">
        <v>750</v>
      </c>
      <c r="E2899" s="6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>ROUND(E2899/D2899*100,0)</f>
        <v>34</v>
      </c>
      <c r="P2899">
        <f>IFERROR(ROUND(E2899/L2899,2),0)</f>
        <v>63</v>
      </c>
      <c r="Q2899" s="11" t="s">
        <v>8323</v>
      </c>
      <c r="R2899" t="s">
        <v>8326</v>
      </c>
      <c r="S2899" s="14">
        <f>(((J2899/60)/60)/24)+DATE(1970,1,1)</f>
        <v>42461.596273148149</v>
      </c>
      <c r="T2899" s="14">
        <f>(((I2899/60)/60)/24)+DATE(1970,1,1)</f>
        <v>42491.596273148149</v>
      </c>
    </row>
    <row r="2900" spans="1:20" ht="30" hidden="1" x14ac:dyDescent="0.25">
      <c r="A2900">
        <v>1150</v>
      </c>
      <c r="B2900" s="3" t="s">
        <v>1151</v>
      </c>
      <c r="C2900" s="3" t="s">
        <v>5260</v>
      </c>
      <c r="D2900" s="8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>
        <f>IFERROR(ROUND(E2900/L2900,2),0)</f>
        <v>42</v>
      </c>
      <c r="Q2900" s="11" t="s">
        <v>8319</v>
      </c>
      <c r="R2900" t="s">
        <v>8345</v>
      </c>
      <c r="S2900" s="14">
        <f>(((J2900/60)/60)/24)+DATE(1970,1,1)</f>
        <v>42317.954571759255</v>
      </c>
      <c r="T2900" s="14">
        <f>(((I2900/60)/60)/24)+DATE(1970,1,1)</f>
        <v>42377.954571759255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>IFERROR(ROUND(E2901/L2901,2),0)</f>
        <v>31.38</v>
      </c>
      <c r="Q2901" s="11" t="s">
        <v>8323</v>
      </c>
      <c r="R2901" t="s">
        <v>8326</v>
      </c>
      <c r="S2901" s="14">
        <f>(((J2901/60)/60)/24)+DATE(1970,1,1)</f>
        <v>42075.807395833333</v>
      </c>
      <c r="T2901" s="14">
        <f>(((I2901/60)/60)/24)+DATE(1970,1,1)</f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>IFERROR(ROUND(E2902/L2902,2),0)</f>
        <v>50.2</v>
      </c>
      <c r="Q2902" s="11" t="s">
        <v>8323</v>
      </c>
      <c r="R2902" t="s">
        <v>8326</v>
      </c>
      <c r="S2902" s="14">
        <f>(((J2902/60)/60)/24)+DATE(1970,1,1)</f>
        <v>42509.814108796301</v>
      </c>
      <c r="T2902" s="14">
        <f>(((I2902/60)/60)/24)+DATE(1970,1,1)</f>
        <v>42539.814108796301</v>
      </c>
    </row>
    <row r="2903" spans="1:20" ht="45" hidden="1" x14ac:dyDescent="0.25">
      <c r="A2903">
        <v>3336</v>
      </c>
      <c r="B2903" s="3" t="s">
        <v>3336</v>
      </c>
      <c r="C2903" s="3" t="s">
        <v>7446</v>
      </c>
      <c r="D2903" s="8">
        <v>250</v>
      </c>
      <c r="E2903" s="6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>
        <f>ROUND(E2903/D2903*100,0)</f>
        <v>100</v>
      </c>
      <c r="P2903">
        <f>IFERROR(ROUND(E2903/L2903,2),0)</f>
        <v>27.78</v>
      </c>
      <c r="Q2903" s="11" t="s">
        <v>8323</v>
      </c>
      <c r="R2903" t="s">
        <v>8326</v>
      </c>
      <c r="S2903" s="14">
        <f>(((J2903/60)/60)/24)+DATE(1970,1,1)</f>
        <v>42437.398680555561</v>
      </c>
      <c r="T2903" s="14">
        <f>(((I2903/60)/60)/24)+DATE(1970,1,1)</f>
        <v>42465.35701388889</v>
      </c>
    </row>
    <row r="2904" spans="1:20" ht="60" hidden="1" x14ac:dyDescent="0.25">
      <c r="A2904">
        <v>3442</v>
      </c>
      <c r="B2904" s="3" t="s">
        <v>3441</v>
      </c>
      <c r="C2904" s="3" t="s">
        <v>7552</v>
      </c>
      <c r="D2904" s="8">
        <v>250</v>
      </c>
      <c r="E2904" s="6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>
        <f>ROUND(E2904/D2904*100,0)</f>
        <v>100</v>
      </c>
      <c r="P2904">
        <f>IFERROR(ROUND(E2904/L2904,2),0)</f>
        <v>31.25</v>
      </c>
      <c r="Q2904" s="11" t="s">
        <v>8323</v>
      </c>
      <c r="R2904" t="s">
        <v>8326</v>
      </c>
      <c r="S2904" s="14">
        <f>(((J2904/60)/60)/24)+DATE(1970,1,1)</f>
        <v>42124.841111111105</v>
      </c>
      <c r="T2904" s="14">
        <f>(((I2904/60)/60)/24)+DATE(1970,1,1)</f>
        <v>42154.841111111105</v>
      </c>
    </row>
    <row r="2905" spans="1:20" ht="60" hidden="1" x14ac:dyDescent="0.25">
      <c r="A2905">
        <v>3660</v>
      </c>
      <c r="B2905" s="3" t="s">
        <v>3657</v>
      </c>
      <c r="C2905" s="3" t="s">
        <v>7770</v>
      </c>
      <c r="D2905" s="8">
        <v>250</v>
      </c>
      <c r="E2905" s="6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>ROUND(E2905/D2905*100,0)</f>
        <v>100</v>
      </c>
      <c r="P2905">
        <f>IFERROR(ROUND(E2905/L2905,2),0)</f>
        <v>11.36</v>
      </c>
      <c r="Q2905" s="11" t="s">
        <v>8323</v>
      </c>
      <c r="R2905" t="s">
        <v>8326</v>
      </c>
      <c r="S2905" s="14">
        <f>(((J2905/60)/60)/24)+DATE(1970,1,1)</f>
        <v>41971.881076388891</v>
      </c>
      <c r="T2905" s="14">
        <f>(((I2905/60)/60)/24)+DATE(1970,1,1)</f>
        <v>41996.881076388891</v>
      </c>
    </row>
    <row r="2906" spans="1:20" ht="45" hidden="1" x14ac:dyDescent="0.25">
      <c r="A2906">
        <v>239</v>
      </c>
      <c r="B2906" s="3" t="s">
        <v>241</v>
      </c>
      <c r="C2906" s="3" t="s">
        <v>4349</v>
      </c>
      <c r="D2906" s="8">
        <v>1000</v>
      </c>
      <c r="E2906" s="6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>ROUND(E2906/D2906*100,0)</f>
        <v>25</v>
      </c>
      <c r="P2906">
        <f>IFERROR(ROUND(E2906/L2906,2),0)</f>
        <v>50</v>
      </c>
      <c r="Q2906" s="11" t="s">
        <v>8321</v>
      </c>
      <c r="R2906" t="s">
        <v>8325</v>
      </c>
      <c r="S2906" s="14">
        <f>(((J2906/60)/60)/24)+DATE(1970,1,1)</f>
        <v>42297.110300925924</v>
      </c>
      <c r="T2906" s="14">
        <f>(((I2906/60)/60)/24)+DATE(1970,1,1)</f>
        <v>42316.5</v>
      </c>
    </row>
    <row r="2907" spans="1:20" ht="45" hidden="1" x14ac:dyDescent="0.25">
      <c r="A2907">
        <v>3203</v>
      </c>
      <c r="B2907" s="3" t="s">
        <v>3203</v>
      </c>
      <c r="C2907" s="3" t="s">
        <v>7313</v>
      </c>
      <c r="D2907" s="8">
        <v>1000</v>
      </c>
      <c r="E2907" s="6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>ROUND(E2907/D2907*100,0)</f>
        <v>25</v>
      </c>
      <c r="P2907">
        <f>IFERROR(ROUND(E2907/L2907,2),0)</f>
        <v>41.67</v>
      </c>
      <c r="Q2907" s="11" t="s">
        <v>8323</v>
      </c>
      <c r="R2907" t="s">
        <v>8335</v>
      </c>
      <c r="S2907" s="14">
        <f>(((J2907/60)/60)/24)+DATE(1970,1,1)</f>
        <v>42242.988680555558</v>
      </c>
      <c r="T2907" s="14">
        <f>(((I2907/60)/60)/24)+DATE(1970,1,1)</f>
        <v>42272.988680555558</v>
      </c>
    </row>
    <row r="2908" spans="1:20" ht="45" hidden="1" x14ac:dyDescent="0.25">
      <c r="A2908">
        <v>191</v>
      </c>
      <c r="B2908" s="3" t="s">
        <v>193</v>
      </c>
      <c r="C2908" s="3" t="s">
        <v>4301</v>
      </c>
      <c r="D2908" s="8">
        <v>5000</v>
      </c>
      <c r="E2908" s="6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>ROUND(E2908/D2908*100,0)</f>
        <v>5</v>
      </c>
      <c r="P2908">
        <f>IFERROR(ROUND(E2908/L2908,2),0)</f>
        <v>83.33</v>
      </c>
      <c r="Q2908" s="11" t="s">
        <v>8321</v>
      </c>
      <c r="R2908" t="s">
        <v>8325</v>
      </c>
      <c r="S2908" s="14">
        <f>(((J2908/60)/60)/24)+DATE(1970,1,1)</f>
        <v>42239.441412037035</v>
      </c>
      <c r="T2908" s="14">
        <f>(((I2908/60)/60)/24)+DATE(1970,1,1)</f>
        <v>42279.441412037035</v>
      </c>
    </row>
    <row r="2909" spans="1:20" ht="60" hidden="1" x14ac:dyDescent="0.25">
      <c r="A2909">
        <v>4025</v>
      </c>
      <c r="B2909" s="3" t="s">
        <v>4021</v>
      </c>
      <c r="C2909" s="3" t="s">
        <v>8130</v>
      </c>
      <c r="D2909" s="8">
        <v>5000</v>
      </c>
      <c r="E2909" s="6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>ROUND(E2909/D2909*100,0)</f>
        <v>5</v>
      </c>
      <c r="P2909">
        <f>IFERROR(ROUND(E2909/L2909,2),0)</f>
        <v>62.5</v>
      </c>
      <c r="Q2909" s="11" t="s">
        <v>8323</v>
      </c>
      <c r="R2909" t="s">
        <v>8326</v>
      </c>
      <c r="S2909" s="14">
        <f>(((J2909/60)/60)/24)+DATE(1970,1,1)</f>
        <v>42151.237685185188</v>
      </c>
      <c r="T2909" s="14">
        <f>(((I2909/60)/60)/24)+DATE(1970,1,1)</f>
        <v>42211.237685185188</v>
      </c>
    </row>
    <row r="2910" spans="1:20" ht="60" hidden="1" x14ac:dyDescent="0.25">
      <c r="A2910">
        <v>592</v>
      </c>
      <c r="B2910" s="3" t="s">
        <v>593</v>
      </c>
      <c r="C2910" s="3" t="s">
        <v>4702</v>
      </c>
      <c r="D2910" s="8">
        <v>7500</v>
      </c>
      <c r="E2910" s="6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>ROUND(E2910/D2910*100,0)</f>
        <v>3</v>
      </c>
      <c r="P2910">
        <f>IFERROR(ROUND(E2910/L2910,2),0)</f>
        <v>250</v>
      </c>
      <c r="Q2910" s="11" t="s">
        <v>8308</v>
      </c>
      <c r="R2910" t="s">
        <v>8342</v>
      </c>
      <c r="S2910" s="14">
        <f>(((J2910/60)/60)/24)+DATE(1970,1,1)</f>
        <v>41946.232175925928</v>
      </c>
      <c r="T2910" s="14">
        <f>(((I2910/60)/60)/24)+DATE(1970,1,1)</f>
        <v>41976.232175925921</v>
      </c>
    </row>
    <row r="2911" spans="1:20" ht="45" hidden="1" x14ac:dyDescent="0.25">
      <c r="A2911">
        <v>4059</v>
      </c>
      <c r="B2911" s="3" t="s">
        <v>4055</v>
      </c>
      <c r="C2911" s="3" t="s">
        <v>8163</v>
      </c>
      <c r="D2911" s="8">
        <v>10000</v>
      </c>
      <c r="E2911" s="6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>ROUND(E2911/D2911*100,0)</f>
        <v>3</v>
      </c>
      <c r="P2911">
        <f>IFERROR(ROUND(E2911/L2911,2),0)</f>
        <v>35.71</v>
      </c>
      <c r="Q2911" s="11" t="s">
        <v>8323</v>
      </c>
      <c r="R2911" t="s">
        <v>8326</v>
      </c>
      <c r="S2911" s="14">
        <f>(((J2911/60)/60)/24)+DATE(1970,1,1)</f>
        <v>41866.640648148146</v>
      </c>
      <c r="T2911" s="14">
        <f>(((I2911/60)/60)/24)+DATE(1970,1,1)</f>
        <v>41898.125</v>
      </c>
    </row>
    <row r="2912" spans="1:20" ht="45" hidden="1" x14ac:dyDescent="0.25">
      <c r="A2912">
        <v>226</v>
      </c>
      <c r="B2912" s="3" t="s">
        <v>228</v>
      </c>
      <c r="C2912" s="3" t="s">
        <v>4336</v>
      </c>
      <c r="D2912" s="8">
        <v>29000</v>
      </c>
      <c r="E2912" s="6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>ROUND(E2912/D2912*100,0)</f>
        <v>1</v>
      </c>
      <c r="P2912">
        <f>IFERROR(ROUND(E2912/L2912,2),0)</f>
        <v>125</v>
      </c>
      <c r="Q2912" s="11" t="s">
        <v>8321</v>
      </c>
      <c r="R2912" t="s">
        <v>8325</v>
      </c>
      <c r="S2912" s="14">
        <f>(((J2912/60)/60)/24)+DATE(1970,1,1)</f>
        <v>42106.666018518517</v>
      </c>
      <c r="T2912" s="14">
        <f>(((I2912/60)/60)/24)+DATE(1970,1,1)</f>
        <v>42155.395138888889</v>
      </c>
    </row>
    <row r="2913" spans="1:20" ht="45" hidden="1" x14ac:dyDescent="0.25">
      <c r="A2913">
        <v>506</v>
      </c>
      <c r="B2913" s="3" t="s">
        <v>507</v>
      </c>
      <c r="C2913" s="3" t="s">
        <v>4616</v>
      </c>
      <c r="D2913" s="8">
        <v>200000</v>
      </c>
      <c r="E2913" s="6">
        <v>250</v>
      </c>
      <c r="F2913" t="s">
        <v>8220</v>
      </c>
      <c r="G2913" t="s">
        <v>8223</v>
      </c>
      <c r="H2913" t="s">
        <v>8245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>
        <f>ROUND(E2913/D2913*100,0)</f>
        <v>0</v>
      </c>
      <c r="P2913">
        <f>IFERROR(ROUND(E2913/L2913,2),0)</f>
        <v>250</v>
      </c>
      <c r="Q2913" s="11" t="s">
        <v>8321</v>
      </c>
      <c r="R2913" t="s">
        <v>8339</v>
      </c>
      <c r="S2913" s="14">
        <f>(((J2913/60)/60)/24)+DATE(1970,1,1)</f>
        <v>41466.552314814813</v>
      </c>
      <c r="T2913" s="14">
        <f>(((I2913/60)/60)/24)+DATE(1970,1,1)</f>
        <v>41496.552314814813</v>
      </c>
    </row>
    <row r="2914" spans="1:20" ht="60" hidden="1" x14ac:dyDescent="0.25">
      <c r="A2914">
        <v>1008</v>
      </c>
      <c r="B2914" s="3" t="s">
        <v>1009</v>
      </c>
      <c r="C2914" s="3" t="s">
        <v>5118</v>
      </c>
      <c r="D2914" s="8">
        <v>93500</v>
      </c>
      <c r="E2914" s="6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>ROUND(E2914/D2914*100,0)</f>
        <v>0</v>
      </c>
      <c r="P2914">
        <f>IFERROR(ROUND(E2914/L2914,2),0)</f>
        <v>250</v>
      </c>
      <c r="Q2914" s="11" t="s">
        <v>8308</v>
      </c>
      <c r="R2914" t="s">
        <v>8310</v>
      </c>
      <c r="S2914" s="14">
        <f>(((J2914/60)/60)/24)+DATE(1970,1,1)</f>
        <v>42702.809201388889</v>
      </c>
      <c r="T2914" s="14">
        <f>(((I2914/60)/60)/24)+DATE(1970,1,1)</f>
        <v>42732.809201388889</v>
      </c>
    </row>
    <row r="2915" spans="1:20" ht="60" hidden="1" x14ac:dyDescent="0.25">
      <c r="A2915">
        <v>1040</v>
      </c>
      <c r="B2915" s="3" t="s">
        <v>1041</v>
      </c>
      <c r="C2915" s="3" t="s">
        <v>5150</v>
      </c>
      <c r="D2915" s="8">
        <v>85000</v>
      </c>
      <c r="E2915" s="6">
        <v>250</v>
      </c>
      <c r="F2915" t="s">
        <v>8219</v>
      </c>
      <c r="G2915" t="s">
        <v>8223</v>
      </c>
      <c r="H2915" t="s">
        <v>8245</v>
      </c>
      <c r="I2915">
        <v>1472317209</v>
      </c>
      <c r="J2915">
        <v>1469725209</v>
      </c>
      <c r="K2915" t="b">
        <v>0</v>
      </c>
      <c r="L2915">
        <v>1</v>
      </c>
      <c r="M2915" t="b">
        <v>0</v>
      </c>
      <c r="N2915" t="s">
        <v>8279</v>
      </c>
      <c r="O2915">
        <f>ROUND(E2915/D2915*100,0)</f>
        <v>0</v>
      </c>
      <c r="P2915">
        <f>IFERROR(ROUND(E2915/L2915,2),0)</f>
        <v>250</v>
      </c>
      <c r="Q2915" s="11" t="s">
        <v>8346</v>
      </c>
      <c r="R2915" t="s">
        <v>8347</v>
      </c>
      <c r="S2915" s="14">
        <f>(((J2915/60)/60)/24)+DATE(1970,1,1)</f>
        <v>42579.708437499998</v>
      </c>
      <c r="T2915" s="14">
        <f>(((I2915/60)/60)/24)+DATE(1970,1,1)</f>
        <v>42609.708437499998</v>
      </c>
    </row>
    <row r="2916" spans="1:20" ht="45" hidden="1" x14ac:dyDescent="0.25">
      <c r="A2916">
        <v>2571</v>
      </c>
      <c r="B2916" s="3" t="s">
        <v>2571</v>
      </c>
      <c r="C2916" s="3" t="s">
        <v>6681</v>
      </c>
      <c r="D2916" s="8">
        <v>100000</v>
      </c>
      <c r="E2916" s="6">
        <v>250</v>
      </c>
      <c r="F2916" t="s">
        <v>8219</v>
      </c>
      <c r="G2916" t="s">
        <v>8225</v>
      </c>
      <c r="H2916" t="s">
        <v>8247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8282</v>
      </c>
      <c r="O2916">
        <f>ROUND(E2916/D2916*100,0)</f>
        <v>0</v>
      </c>
      <c r="P2916">
        <f>IFERROR(ROUND(E2916/L2916,2),0)</f>
        <v>62.5</v>
      </c>
      <c r="Q2916" s="11" t="s">
        <v>8319</v>
      </c>
      <c r="R2916" t="s">
        <v>8345</v>
      </c>
      <c r="S2916" s="14">
        <f>(((J2916/60)/60)/24)+DATE(1970,1,1)</f>
        <v>42449.341678240744</v>
      </c>
      <c r="T2916" s="14">
        <f>(((I2916/60)/60)/24)+DATE(1970,1,1)</f>
        <v>42509.341678240744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>IFERROR(ROUND(E2917/L2917,2),0)</f>
        <v>49</v>
      </c>
      <c r="Q2917" s="11" t="s">
        <v>8308</v>
      </c>
      <c r="R2917" t="s">
        <v>8342</v>
      </c>
      <c r="S2917" s="14">
        <f>(((J2917/60)/60)/24)+DATE(1970,1,1)</f>
        <v>42348.9215625</v>
      </c>
      <c r="T2917" s="14">
        <f>(((I2917/60)/60)/24)+DATE(1970,1,1)</f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>IFERROR(ROUND(E2918/L2918,2),0)</f>
        <v>16.2</v>
      </c>
      <c r="Q2918" s="11" t="s">
        <v>8316</v>
      </c>
      <c r="R2918" t="s">
        <v>8334</v>
      </c>
      <c r="S2918" s="14">
        <f>(((J2918/60)/60)/24)+DATE(1970,1,1)</f>
        <v>42479.22210648148</v>
      </c>
      <c r="T2918" s="14">
        <f>(((I2918/60)/60)/24)+DATE(1970,1,1)</f>
        <v>42539.22210648148</v>
      </c>
    </row>
    <row r="2919" spans="1:20" ht="60" hidden="1" x14ac:dyDescent="0.25">
      <c r="A2919">
        <v>3670</v>
      </c>
      <c r="B2919" s="3" t="s">
        <v>3667</v>
      </c>
      <c r="C2919" s="3" t="s">
        <v>7780</v>
      </c>
      <c r="D2919" s="8">
        <v>220</v>
      </c>
      <c r="E2919" s="6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>ROUND(E2919/D2919*100,0)</f>
        <v>110</v>
      </c>
      <c r="P2919">
        <f>IFERROR(ROUND(E2919/L2919,2),0)</f>
        <v>20.079999999999998</v>
      </c>
      <c r="Q2919" s="11" t="s">
        <v>8323</v>
      </c>
      <c r="R2919" t="s">
        <v>8326</v>
      </c>
      <c r="S2919" s="14">
        <f>(((J2919/60)/60)/24)+DATE(1970,1,1)</f>
        <v>42142.514016203699</v>
      </c>
      <c r="T2919" s="14">
        <f>(((I2919/60)/60)/24)+DATE(1970,1,1)</f>
        <v>42155.958333333328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8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>ROUND(E2920/D2920*100,0)</f>
        <v>3</v>
      </c>
      <c r="P2920">
        <f>IFERROR(ROUND(E2920/L2920,2),0)</f>
        <v>30.13</v>
      </c>
      <c r="Q2920" s="11" t="s">
        <v>8327</v>
      </c>
      <c r="R2920" t="s">
        <v>8354</v>
      </c>
      <c r="S2920" s="14">
        <f>(((J2920/60)/60)/24)+DATE(1970,1,1)</f>
        <v>41409.040011574078</v>
      </c>
      <c r="T2920" s="14">
        <f>(((I2920/60)/60)/24)+DATE(1970,1,1)</f>
        <v>41467.910416666666</v>
      </c>
    </row>
    <row r="2921" spans="1:20" ht="60" hidden="1" x14ac:dyDescent="0.25">
      <c r="A2921">
        <v>1404</v>
      </c>
      <c r="B2921" s="3" t="s">
        <v>1405</v>
      </c>
      <c r="C2921" s="3" t="s">
        <v>5514</v>
      </c>
      <c r="D2921" s="8">
        <v>14500</v>
      </c>
      <c r="E2921" s="6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>ROUND(E2921/D2921*100,0)</f>
        <v>2</v>
      </c>
      <c r="P2921">
        <f>IFERROR(ROUND(E2921/L2921,2),0)</f>
        <v>48.2</v>
      </c>
      <c r="Q2921" s="11" t="s">
        <v>8311</v>
      </c>
      <c r="R2921" t="s">
        <v>8348</v>
      </c>
      <c r="S2921" s="14">
        <f>(((J2921/60)/60)/24)+DATE(1970,1,1)</f>
        <v>42032.510243055556</v>
      </c>
      <c r="T2921" s="14">
        <f>(((I2921/60)/60)/24)+DATE(1970,1,1)</f>
        <v>42057.510243055556</v>
      </c>
    </row>
    <row r="2922" spans="1:20" ht="60" hidden="1" x14ac:dyDescent="0.25">
      <c r="A2922">
        <v>4089</v>
      </c>
      <c r="B2922" s="3" t="s">
        <v>4085</v>
      </c>
      <c r="C2922" s="3" t="s">
        <v>8192</v>
      </c>
      <c r="D2922" s="8">
        <v>5000</v>
      </c>
      <c r="E2922" s="6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>ROUND(E2922/D2922*100,0)</f>
        <v>5</v>
      </c>
      <c r="P2922">
        <f>IFERROR(ROUND(E2922/L2922,2),0)</f>
        <v>30</v>
      </c>
      <c r="Q2922" s="11" t="s">
        <v>8323</v>
      </c>
      <c r="R2922" t="s">
        <v>8326</v>
      </c>
      <c r="S2922" s="14">
        <f>(((J2922/60)/60)/24)+DATE(1970,1,1)</f>
        <v>42122.732499999998</v>
      </c>
      <c r="T2922" s="14">
        <f>(((I2922/60)/60)/24)+DATE(1970,1,1)</f>
        <v>42155.732638888891</v>
      </c>
    </row>
    <row r="2923" spans="1:20" ht="45" hidden="1" x14ac:dyDescent="0.25">
      <c r="A2923">
        <v>1015</v>
      </c>
      <c r="B2923" s="3" t="s">
        <v>1016</v>
      </c>
      <c r="C2923" s="3" t="s">
        <v>5125</v>
      </c>
      <c r="D2923" s="8">
        <v>9000</v>
      </c>
      <c r="E2923" s="6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>ROUND(E2923/D2923*100,0)</f>
        <v>3</v>
      </c>
      <c r="P2923">
        <f>IFERROR(ROUND(E2923/L2923,2),0)</f>
        <v>40</v>
      </c>
      <c r="Q2923" s="11" t="s">
        <v>8308</v>
      </c>
      <c r="R2923" t="s">
        <v>8310</v>
      </c>
      <c r="S2923" s="14">
        <f>(((J2923/60)/60)/24)+DATE(1970,1,1)</f>
        <v>42303.878414351857</v>
      </c>
      <c r="T2923" s="14">
        <f>(((I2923/60)/60)/24)+DATE(1970,1,1)</f>
        <v>42333.920081018514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>IFERROR(ROUND(E2924/L2924,2),0)</f>
        <v>29.63</v>
      </c>
      <c r="Q2924" s="11" t="s">
        <v>8308</v>
      </c>
      <c r="R2924" t="s">
        <v>8318</v>
      </c>
      <c r="S2924" s="14">
        <f>(((J2924/60)/60)/24)+DATE(1970,1,1)</f>
        <v>42113.875567129624</v>
      </c>
      <c r="T2924" s="14">
        <f>(((I2924/60)/60)/24)+DATE(1970,1,1)</f>
        <v>42143.875567129624</v>
      </c>
    </row>
    <row r="2925" spans="1:20" ht="60" hidden="1" x14ac:dyDescent="0.25">
      <c r="A2925">
        <v>2129</v>
      </c>
      <c r="B2925" s="3" t="s">
        <v>2130</v>
      </c>
      <c r="C2925" s="3" t="s">
        <v>6239</v>
      </c>
      <c r="D2925" s="8">
        <v>2000</v>
      </c>
      <c r="E2925" s="6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>ROUND(E2925/D2925*100,0)</f>
        <v>12</v>
      </c>
      <c r="P2925">
        <f>IFERROR(ROUND(E2925/L2925,2),0)</f>
        <v>19.670000000000002</v>
      </c>
      <c r="Q2925" s="11" t="s">
        <v>8316</v>
      </c>
      <c r="R2925" t="s">
        <v>8334</v>
      </c>
      <c r="S2925" s="14">
        <f>(((J2925/60)/60)/24)+DATE(1970,1,1)</f>
        <v>42409.024305555555</v>
      </c>
      <c r="T2925" s="14">
        <f>(((I2925/60)/60)/24)+DATE(1970,1,1)</f>
        <v>42439.024305555555</v>
      </c>
    </row>
    <row r="2926" spans="1:20" ht="45" hidden="1" x14ac:dyDescent="0.25">
      <c r="A2926">
        <v>1999</v>
      </c>
      <c r="B2926" s="3" t="s">
        <v>2000</v>
      </c>
      <c r="C2926" s="3" t="s">
        <v>6109</v>
      </c>
      <c r="D2926" s="8">
        <v>31000</v>
      </c>
      <c r="E2926" s="6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>ROUND(E2926/D2926*100,0)</f>
        <v>1</v>
      </c>
      <c r="P2926">
        <f>IFERROR(ROUND(E2926/L2926,2),0)</f>
        <v>33.71</v>
      </c>
      <c r="Q2926" s="11" t="s">
        <v>8313</v>
      </c>
      <c r="R2926" t="s">
        <v>8353</v>
      </c>
      <c r="S2926" s="14">
        <f>(((J2926/60)/60)/24)+DATE(1970,1,1)</f>
        <v>41926.482731481483</v>
      </c>
      <c r="T2926" s="14">
        <f>(((I2926/60)/60)/24)+DATE(1970,1,1)</f>
        <v>41956.524398148147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>IFERROR(ROUND(E2927/L2927,2),0)</f>
        <v>39.17</v>
      </c>
      <c r="Q2927" s="11" t="s">
        <v>8311</v>
      </c>
      <c r="R2927" t="s">
        <v>8352</v>
      </c>
      <c r="S2927" s="14">
        <f>(((J2927/60)/60)/24)+DATE(1970,1,1)</f>
        <v>41642.751458333332</v>
      </c>
      <c r="T2927" s="14">
        <f>(((I2927/60)/60)/24)+DATE(1970,1,1)</f>
        <v>41672.751458333332</v>
      </c>
    </row>
    <row r="2928" spans="1:20" ht="60" hidden="1" x14ac:dyDescent="0.25">
      <c r="A2928">
        <v>3663</v>
      </c>
      <c r="B2928" s="3" t="s">
        <v>3660</v>
      </c>
      <c r="C2928" s="3" t="s">
        <v>7773</v>
      </c>
      <c r="D2928" s="8">
        <v>225</v>
      </c>
      <c r="E2928" s="6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>ROUND(E2928/D2928*100,0)</f>
        <v>104</v>
      </c>
      <c r="P2928">
        <f>IFERROR(ROUND(E2928/L2928,2),0)</f>
        <v>26</v>
      </c>
      <c r="Q2928" s="11" t="s">
        <v>8323</v>
      </c>
      <c r="R2928" t="s">
        <v>8326</v>
      </c>
      <c r="S2928" s="14">
        <f>(((J2928/60)/60)/24)+DATE(1970,1,1)</f>
        <v>42665.451736111107</v>
      </c>
      <c r="T2928" s="14">
        <f>(((I2928/60)/60)/24)+DATE(1970,1,1)</f>
        <v>42725.493402777778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>IFERROR(ROUND(E2929/L2929,2),0)</f>
        <v>39</v>
      </c>
      <c r="Q2929" s="11" t="s">
        <v>8311</v>
      </c>
      <c r="R2929" t="s">
        <v>8356</v>
      </c>
      <c r="S2929" s="14">
        <f>(((J2929/60)/60)/24)+DATE(1970,1,1)</f>
        <v>42639.441932870366</v>
      </c>
      <c r="T2929" s="14">
        <f>(((I2929/60)/60)/24)+DATE(1970,1,1)</f>
        <v>42653.441932870366</v>
      </c>
    </row>
    <row r="2930" spans="1:20" ht="45" hidden="1" x14ac:dyDescent="0.25">
      <c r="A2930">
        <v>1006</v>
      </c>
      <c r="B2930" s="3" t="s">
        <v>1007</v>
      </c>
      <c r="C2930" s="3" t="s">
        <v>5116</v>
      </c>
      <c r="D2930" s="8">
        <v>4000</v>
      </c>
      <c r="E2930" s="6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>ROUND(E2930/D2930*100,0)</f>
        <v>6</v>
      </c>
      <c r="P2930">
        <f>IFERROR(ROUND(E2930/L2930,2),0)</f>
        <v>29.25</v>
      </c>
      <c r="Q2930" s="11" t="s">
        <v>8308</v>
      </c>
      <c r="R2930" t="s">
        <v>8310</v>
      </c>
      <c r="S2930" s="14">
        <f>(((J2930/60)/60)/24)+DATE(1970,1,1)</f>
        <v>41977.040185185186</v>
      </c>
      <c r="T2930" s="14">
        <f>(((I2930/60)/60)/24)+DATE(1970,1,1)</f>
        <v>41985.299305555556</v>
      </c>
    </row>
    <row r="2931" spans="1:20" ht="60" hidden="1" x14ac:dyDescent="0.25">
      <c r="A2931">
        <v>2588</v>
      </c>
      <c r="B2931" s="3" t="s">
        <v>2588</v>
      </c>
      <c r="C2931" s="3" t="s">
        <v>6698</v>
      </c>
      <c r="D2931" s="8">
        <v>6000</v>
      </c>
      <c r="E2931" s="6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>ROUND(E2931/D2931*100,0)</f>
        <v>4</v>
      </c>
      <c r="P2931">
        <f>IFERROR(ROUND(E2931/L2931,2),0)</f>
        <v>29.13</v>
      </c>
      <c r="Q2931" s="11" t="s">
        <v>8319</v>
      </c>
      <c r="R2931" t="s">
        <v>8345</v>
      </c>
      <c r="S2931" s="14">
        <f>(((J2931/60)/60)/24)+DATE(1970,1,1)</f>
        <v>42042.676226851851</v>
      </c>
      <c r="T2931" s="14">
        <f>(((I2931/60)/60)/24)+DATE(1970,1,1)</f>
        <v>42094.551388888889</v>
      </c>
    </row>
    <row r="2932" spans="1:20" ht="30" hidden="1" x14ac:dyDescent="0.25">
      <c r="A2932">
        <v>957</v>
      </c>
      <c r="B2932" s="3" t="s">
        <v>958</v>
      </c>
      <c r="C2932" s="3" t="s">
        <v>5067</v>
      </c>
      <c r="D2932" s="8">
        <v>12000</v>
      </c>
      <c r="E2932" s="6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>ROUND(E2932/D2932*100,0)</f>
        <v>2</v>
      </c>
      <c r="P2932">
        <f>IFERROR(ROUND(E2932/L2932,2),0)</f>
        <v>33.29</v>
      </c>
      <c r="Q2932" s="11" t="s">
        <v>8308</v>
      </c>
      <c r="R2932" t="s">
        <v>8310</v>
      </c>
      <c r="S2932" s="14">
        <f>(((J2932/60)/60)/24)+DATE(1970,1,1)</f>
        <v>42660.552465277782</v>
      </c>
      <c r="T2932" s="14">
        <f>(((I2932/60)/60)/24)+DATE(1970,1,1)</f>
        <v>42691.594131944439</v>
      </c>
    </row>
    <row r="2933" spans="1:20" ht="60" hidden="1" x14ac:dyDescent="0.25">
      <c r="A2933">
        <v>3536</v>
      </c>
      <c r="B2933" s="3" t="s">
        <v>3535</v>
      </c>
      <c r="C2933" s="3" t="s">
        <v>7646</v>
      </c>
      <c r="D2933" s="8">
        <v>150</v>
      </c>
      <c r="E2933" s="6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>ROUND(E2933/D2933*100,0)</f>
        <v>153</v>
      </c>
      <c r="P2933">
        <f>IFERROR(ROUND(E2933/L2933,2),0)</f>
        <v>13.53</v>
      </c>
      <c r="Q2933" s="11" t="s">
        <v>8323</v>
      </c>
      <c r="R2933" t="s">
        <v>8326</v>
      </c>
      <c r="S2933" s="14">
        <f>(((J2933/60)/60)/24)+DATE(1970,1,1)</f>
        <v>42328.727141203708</v>
      </c>
      <c r="T2933" s="14">
        <f>(((I2933/60)/60)/24)+DATE(1970,1,1)</f>
        <v>42358.499305555553</v>
      </c>
    </row>
    <row r="2934" spans="1:20" ht="60" hidden="1" x14ac:dyDescent="0.25">
      <c r="A2934">
        <v>502</v>
      </c>
      <c r="B2934" s="3" t="s">
        <v>503</v>
      </c>
      <c r="C2934" s="3" t="s">
        <v>4612</v>
      </c>
      <c r="D2934" s="8">
        <v>20000</v>
      </c>
      <c r="E2934" s="6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>ROUND(E2934/D2934*100,0)</f>
        <v>1</v>
      </c>
      <c r="P2934">
        <f>IFERROR(ROUND(E2934/L2934,2),0)</f>
        <v>57.5</v>
      </c>
      <c r="Q2934" s="11" t="s">
        <v>8321</v>
      </c>
      <c r="R2934" t="s">
        <v>8339</v>
      </c>
      <c r="S2934" s="14">
        <f>(((J2934/60)/60)/24)+DATE(1970,1,1)</f>
        <v>40956.553530092591</v>
      </c>
      <c r="T2934" s="14">
        <f>(((I2934/60)/60)/24)+DATE(1970,1,1)</f>
        <v>40986.511863425927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>IFERROR(ROUND(E2935/L2935,2),0)</f>
        <v>45.2</v>
      </c>
      <c r="Q2935" s="11" t="s">
        <v>8308</v>
      </c>
      <c r="R2935" t="s">
        <v>8310</v>
      </c>
      <c r="S2935" s="14">
        <f>(((J2935/60)/60)/24)+DATE(1970,1,1)</f>
        <v>42111.709027777775</v>
      </c>
      <c r="T2935" s="14">
        <f>(((I2935/60)/60)/24)+DATE(1970,1,1)</f>
        <v>42156.709027777775</v>
      </c>
    </row>
    <row r="2936" spans="1:20" ht="45" hidden="1" x14ac:dyDescent="0.25">
      <c r="A2936">
        <v>3830</v>
      </c>
      <c r="B2936" s="3" t="s">
        <v>3827</v>
      </c>
      <c r="C2936" s="3" t="s">
        <v>7939</v>
      </c>
      <c r="D2936" s="8">
        <v>100</v>
      </c>
      <c r="E2936" s="6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>ROUND(E2936/D2936*100,0)</f>
        <v>225</v>
      </c>
      <c r="P2936">
        <f>IFERROR(ROUND(E2936/L2936,2),0)</f>
        <v>75</v>
      </c>
      <c r="Q2936" s="11" t="s">
        <v>8323</v>
      </c>
      <c r="R2936" t="s">
        <v>8326</v>
      </c>
      <c r="S2936" s="14">
        <f>(((J2936/60)/60)/24)+DATE(1970,1,1)</f>
        <v>42503.740868055553</v>
      </c>
      <c r="T2936" s="14">
        <f>(((I2936/60)/60)/24)+DATE(1970,1,1)</f>
        <v>42517.740868055553</v>
      </c>
    </row>
    <row r="2937" spans="1:20" ht="60" hidden="1" x14ac:dyDescent="0.25">
      <c r="A2937">
        <v>4044</v>
      </c>
      <c r="B2937" s="3" t="s">
        <v>4040</v>
      </c>
      <c r="C2937" s="3" t="s">
        <v>8148</v>
      </c>
      <c r="D2937" s="8">
        <v>600</v>
      </c>
      <c r="E2937" s="6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>
        <f>ROUND(E2937/D2937*100,0)</f>
        <v>38</v>
      </c>
      <c r="P2937">
        <f>IFERROR(ROUND(E2937/L2937,2),0)</f>
        <v>56.25</v>
      </c>
      <c r="Q2937" s="11" t="s">
        <v>8323</v>
      </c>
      <c r="R2937" t="s">
        <v>8326</v>
      </c>
      <c r="S2937" s="14">
        <f>(((J2937/60)/60)/24)+DATE(1970,1,1)</f>
        <v>42074.219699074078</v>
      </c>
      <c r="T2937" s="14">
        <f>(((I2937/60)/60)/24)+DATE(1970,1,1)</f>
        <v>42104.208333333328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>IFERROR(ROUND(E2938/L2938,2),0)</f>
        <v>18.75</v>
      </c>
      <c r="Q2938" s="11" t="s">
        <v>8323</v>
      </c>
      <c r="R2938" t="s">
        <v>8326</v>
      </c>
      <c r="S2938" s="14">
        <f>(((J2938/60)/60)/24)+DATE(1970,1,1)</f>
        <v>42800.720127314817</v>
      </c>
      <c r="T2938" s="14">
        <f>(((I2938/60)/60)/24)+DATE(1970,1,1)</f>
        <v>42821.678460648152</v>
      </c>
    </row>
    <row r="2939" spans="1:20" ht="60" hidden="1" x14ac:dyDescent="0.25">
      <c r="A2939">
        <v>2143</v>
      </c>
      <c r="B2939" s="3" t="s">
        <v>2144</v>
      </c>
      <c r="C2939" s="3" t="s">
        <v>6253</v>
      </c>
      <c r="D2939" s="8">
        <v>2000</v>
      </c>
      <c r="E2939" s="6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>ROUND(E2939/D2939*100,0)</f>
        <v>11</v>
      </c>
      <c r="P2939">
        <f>IFERROR(ROUND(E2939/L2939,2),0)</f>
        <v>45</v>
      </c>
      <c r="Q2939" s="11" t="s">
        <v>8316</v>
      </c>
      <c r="R2939" t="s">
        <v>8334</v>
      </c>
      <c r="S2939" s="14">
        <f>(((J2939/60)/60)/24)+DATE(1970,1,1)</f>
        <v>40332.886712962965</v>
      </c>
      <c r="T2939" s="14">
        <f>(((I2939/60)/60)/24)+DATE(1970,1,1)</f>
        <v>40380.791666666664</v>
      </c>
    </row>
    <row r="2940" spans="1:20" ht="60" hidden="1" x14ac:dyDescent="0.25">
      <c r="A2940">
        <v>1720</v>
      </c>
      <c r="B2940" s="3" t="s">
        <v>1721</v>
      </c>
      <c r="C2940" s="3" t="s">
        <v>5830</v>
      </c>
      <c r="D2940" s="8">
        <v>4000</v>
      </c>
      <c r="E2940" s="6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>ROUND(E2940/D2940*100,0)</f>
        <v>6</v>
      </c>
      <c r="P2940">
        <f>IFERROR(ROUND(E2940/L2940,2),0)</f>
        <v>28.13</v>
      </c>
      <c r="Q2940" s="11" t="s">
        <v>8327</v>
      </c>
      <c r="R2940" t="s">
        <v>8330</v>
      </c>
      <c r="S2940" s="14">
        <f>(((J2940/60)/60)/24)+DATE(1970,1,1)</f>
        <v>41922.783229166671</v>
      </c>
      <c r="T2940" s="14">
        <f>(((I2940/60)/60)/24)+DATE(1970,1,1)</f>
        <v>41952.824895833335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>IFERROR(ROUND(E2941/L2941,2),0)</f>
        <v>24.78</v>
      </c>
      <c r="Q2941" s="11" t="s">
        <v>8308</v>
      </c>
      <c r="R2941" t="s">
        <v>8342</v>
      </c>
      <c r="S2941" s="14">
        <f>(((J2941/60)/60)/24)+DATE(1970,1,1)</f>
        <v>42377.554756944446</v>
      </c>
      <c r="T2941" s="14">
        <f>(((I2941/60)/60)/24)+DATE(1970,1,1)</f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>IFERROR(ROUND(E2942/L2942,2),0)</f>
        <v>74.33</v>
      </c>
      <c r="Q2942" s="11" t="s">
        <v>8311</v>
      </c>
      <c r="R2942" t="s">
        <v>8349</v>
      </c>
      <c r="S2942" s="14">
        <f>(((J2942/60)/60)/24)+DATE(1970,1,1)</f>
        <v>42786.000023148154</v>
      </c>
      <c r="T2942" s="14">
        <f>(((I2942/60)/60)/24)+DATE(1970,1,1)</f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>IFERROR(ROUND(E2943/L2943,2),0)</f>
        <v>55</v>
      </c>
      <c r="Q2943" s="11" t="s">
        <v>8308</v>
      </c>
      <c r="R2943" t="s">
        <v>8310</v>
      </c>
      <c r="S2943" s="14">
        <f>(((J2943/60)/60)/24)+DATE(1970,1,1)</f>
        <v>42561.829421296294</v>
      </c>
      <c r="T2943" s="14">
        <f>(((I2943/60)/60)/24)+DATE(1970,1,1)</f>
        <v>42618.124305555553</v>
      </c>
    </row>
    <row r="2944" spans="1:20" ht="45" hidden="1" x14ac:dyDescent="0.25">
      <c r="A2944">
        <v>4088</v>
      </c>
      <c r="B2944" s="3" t="s">
        <v>4084</v>
      </c>
      <c r="C2944" s="3" t="s">
        <v>8191</v>
      </c>
      <c r="D2944" s="8">
        <v>2000</v>
      </c>
      <c r="E2944" s="6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>ROUND(E2944/D2944*100,0)</f>
        <v>11</v>
      </c>
      <c r="P2944">
        <f>IFERROR(ROUND(E2944/L2944,2),0)</f>
        <v>72</v>
      </c>
      <c r="Q2944" s="11" t="s">
        <v>8323</v>
      </c>
      <c r="R2944" t="s">
        <v>8326</v>
      </c>
      <c r="S2944" s="14">
        <f>(((J2944/60)/60)/24)+DATE(1970,1,1)</f>
        <v>41990.612546296295</v>
      </c>
      <c r="T2944" s="14">
        <f>(((I2944/60)/60)/24)+DATE(1970,1,1)</f>
        <v>42020.434722222228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>IFERROR(ROUND(E2945/L2945,2),0)</f>
        <v>108</v>
      </c>
      <c r="Q2945" s="11" t="s">
        <v>8323</v>
      </c>
      <c r="R2945" t="s">
        <v>8335</v>
      </c>
      <c r="S2945" s="14">
        <f>(((J2945/60)/60)/24)+DATE(1970,1,1)</f>
        <v>42053.672824074078</v>
      </c>
      <c r="T2945" s="14">
        <f>(((I2945/60)/60)/24)+DATE(1970,1,1)</f>
        <v>42113.631157407406</v>
      </c>
    </row>
    <row r="2946" spans="1:20" ht="60" hidden="1" x14ac:dyDescent="0.25">
      <c r="A2946">
        <v>1699</v>
      </c>
      <c r="B2946" s="3" t="s">
        <v>1700</v>
      </c>
      <c r="C2946" s="3" t="s">
        <v>5809</v>
      </c>
      <c r="D2946" s="8">
        <v>5105</v>
      </c>
      <c r="E2946" s="6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>ROUND(E2946/D2946*100,0)</f>
        <v>4</v>
      </c>
      <c r="P2946">
        <f>IFERROR(ROUND(E2946/L2946,2),0)</f>
        <v>54</v>
      </c>
      <c r="Q2946" s="11" t="s">
        <v>8327</v>
      </c>
      <c r="R2946" t="s">
        <v>8330</v>
      </c>
      <c r="S2946" s="14">
        <f>(((J2946/60)/60)/24)+DATE(1970,1,1)</f>
        <v>42806.863946759258</v>
      </c>
      <c r="T2946" s="14">
        <f>(((I2946/60)/60)/24)+DATE(1970,1,1)</f>
        <v>42836.863946759258</v>
      </c>
    </row>
    <row r="2947" spans="1:20" ht="60" hidden="1" x14ac:dyDescent="0.25">
      <c r="A2947">
        <v>4027</v>
      </c>
      <c r="B2947" s="3" t="s">
        <v>4023</v>
      </c>
      <c r="C2947" s="3" t="s">
        <v>8132</v>
      </c>
      <c r="D2947" s="8">
        <v>3000</v>
      </c>
      <c r="E2947" s="6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>ROUND(E2947/D2947*100,0)</f>
        <v>7</v>
      </c>
      <c r="P2947">
        <f>IFERROR(ROUND(E2947/L2947,2),0)</f>
        <v>30.71</v>
      </c>
      <c r="Q2947" s="11" t="s">
        <v>8323</v>
      </c>
      <c r="R2947" t="s">
        <v>8326</v>
      </c>
      <c r="S2947" s="14">
        <f>(((J2947/60)/60)/24)+DATE(1970,1,1)</f>
        <v>42768.97084490741</v>
      </c>
      <c r="T2947" s="14">
        <f>(((I2947/60)/60)/24)+DATE(1970,1,1)</f>
        <v>42789.041666666672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>IFERROR(ROUND(E2948/L2948,2),0)</f>
        <v>53.75</v>
      </c>
      <c r="Q2948" s="11" t="s">
        <v>8321</v>
      </c>
      <c r="R2948" t="s">
        <v>8339</v>
      </c>
      <c r="S2948" s="14">
        <f>(((J2948/60)/60)/24)+DATE(1970,1,1)</f>
        <v>40247.886006944449</v>
      </c>
      <c r="T2948" s="14">
        <f>(((I2948/60)/60)/24)+DATE(1970,1,1)</f>
        <v>40306.927777777775</v>
      </c>
    </row>
    <row r="2949" spans="1:20" ht="45" hidden="1" x14ac:dyDescent="0.25">
      <c r="A2949">
        <v>489</v>
      </c>
      <c r="B2949" s="3" t="s">
        <v>490</v>
      </c>
      <c r="C2949" s="3" t="s">
        <v>4599</v>
      </c>
      <c r="D2949" s="8">
        <v>74997</v>
      </c>
      <c r="E2949" s="6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>ROUND(E2949/D2949*100,0)</f>
        <v>0</v>
      </c>
      <c r="P2949">
        <f>IFERROR(ROUND(E2949/L2949,2),0)</f>
        <v>71.67</v>
      </c>
      <c r="Q2949" s="11" t="s">
        <v>8321</v>
      </c>
      <c r="R2949" t="s">
        <v>8339</v>
      </c>
      <c r="S2949" s="14">
        <f>(((J2949/60)/60)/24)+DATE(1970,1,1)</f>
        <v>40882.481666666667</v>
      </c>
      <c r="T2949" s="14">
        <f>(((I2949/60)/60)/24)+DATE(1970,1,1)</f>
        <v>40913.481249999997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>IFERROR(ROUND(E2950/L2950,2),0)</f>
        <v>26.75</v>
      </c>
      <c r="Q2950" s="11" t="s">
        <v>8323</v>
      </c>
      <c r="R2950" t="s">
        <v>8326</v>
      </c>
      <c r="S2950" s="14">
        <f>(((J2950/60)/60)/24)+DATE(1970,1,1)</f>
        <v>41975.642974537041</v>
      </c>
      <c r="T2950" s="14">
        <f>(((I2950/60)/60)/24)+DATE(1970,1,1)</f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>IFERROR(ROUND(E2951/L2951,2),0)</f>
        <v>30.29</v>
      </c>
      <c r="Q2951" s="11" t="s">
        <v>8308</v>
      </c>
      <c r="R2951" t="s">
        <v>8310</v>
      </c>
      <c r="S2951" s="14">
        <f>(((J2951/60)/60)/24)+DATE(1970,1,1)</f>
        <v>42538.75680555556</v>
      </c>
      <c r="T2951" s="14">
        <f>(((I2951/60)/60)/24)+DATE(1970,1,1)</f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>IFERROR(ROUND(E2952/L2952,2),0)</f>
        <v>53</v>
      </c>
      <c r="Q2952" s="11" t="s">
        <v>8346</v>
      </c>
      <c r="R2952" t="s">
        <v>8347</v>
      </c>
      <c r="S2952" s="14">
        <f>(((J2952/60)/60)/24)+DATE(1970,1,1)</f>
        <v>42598.053113425922</v>
      </c>
      <c r="T2952" s="14">
        <f>(((I2952/60)/60)/24)+DATE(1970,1,1)</f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>
        <f>IFERROR(ROUND(E2953/L2953,2),0)</f>
        <v>16.309999999999999</v>
      </c>
      <c r="Q2953" s="11" t="s">
        <v>8316</v>
      </c>
      <c r="R2953" t="s">
        <v>8344</v>
      </c>
      <c r="S2953" s="14">
        <f>(((J2953/60)/60)/24)+DATE(1970,1,1)</f>
        <v>42155.129652777774</v>
      </c>
      <c r="T2953" s="14">
        <f>(((I2953/60)/60)/24)+DATE(1970,1,1)</f>
        <v>42185.129652777774</v>
      </c>
    </row>
    <row r="2954" spans="1:20" ht="45" hidden="1" x14ac:dyDescent="0.25">
      <c r="A2954">
        <v>3972</v>
      </c>
      <c r="B2954" s="3" t="s">
        <v>3969</v>
      </c>
      <c r="C2954" s="3" t="s">
        <v>8079</v>
      </c>
      <c r="D2954" s="8">
        <v>1000</v>
      </c>
      <c r="E2954" s="6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>ROUND(E2954/D2954*100,0)</f>
        <v>21</v>
      </c>
      <c r="P2954">
        <f>IFERROR(ROUND(E2954/L2954,2),0)</f>
        <v>26.38</v>
      </c>
      <c r="Q2954" s="11" t="s">
        <v>8323</v>
      </c>
      <c r="R2954" t="s">
        <v>8326</v>
      </c>
      <c r="S2954" s="14">
        <f>(((J2954/60)/60)/24)+DATE(1970,1,1)</f>
        <v>41981.067523148144</v>
      </c>
      <c r="T2954" s="14">
        <f>(((I2954/60)/60)/24)+DATE(1970,1,1)</f>
        <v>42041.067523148144</v>
      </c>
    </row>
    <row r="2955" spans="1:20" ht="60" hidden="1" x14ac:dyDescent="0.25">
      <c r="A2955">
        <v>3969</v>
      </c>
      <c r="B2955" s="3" t="s">
        <v>3966</v>
      </c>
      <c r="C2955" s="3" t="s">
        <v>8076</v>
      </c>
      <c r="D2955" s="8">
        <v>2825</v>
      </c>
      <c r="E2955" s="6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>ROUND(E2955/D2955*100,0)</f>
        <v>7</v>
      </c>
      <c r="P2955">
        <f>IFERROR(ROUND(E2955/L2955,2),0)</f>
        <v>35.17</v>
      </c>
      <c r="Q2955" s="11" t="s">
        <v>8323</v>
      </c>
      <c r="R2955" t="s">
        <v>8326</v>
      </c>
      <c r="S2955" s="14">
        <f>(((J2955/60)/60)/24)+DATE(1970,1,1)</f>
        <v>42601.854699074072</v>
      </c>
      <c r="T2955" s="14">
        <f>(((I2955/60)/60)/24)+DATE(1970,1,1)</f>
        <v>42611.163194444445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>
        <f>IFERROR(ROUND(E2956/L2956,2),0)</f>
        <v>35</v>
      </c>
      <c r="Q2956" s="11" t="s">
        <v>8327</v>
      </c>
      <c r="R2956" t="s">
        <v>8354</v>
      </c>
      <c r="S2956" s="14">
        <f>(((J2956/60)/60)/24)+DATE(1970,1,1)</f>
        <v>41583.135405092595</v>
      </c>
      <c r="T2956" s="14">
        <f>(((I2956/60)/60)/24)+DATE(1970,1,1)</f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>
        <f>IFERROR(ROUND(E2957/L2957,2),0)</f>
        <v>52.5</v>
      </c>
      <c r="Q2957" s="11" t="s">
        <v>8319</v>
      </c>
      <c r="R2957" t="s">
        <v>8357</v>
      </c>
      <c r="S2957" s="14">
        <f>(((J2957/60)/60)/24)+DATE(1970,1,1)</f>
        <v>41854.389780092592</v>
      </c>
      <c r="T2957" s="14">
        <f>(((I2957/60)/60)/24)+DATE(1970,1,1)</f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>IFERROR(ROUND(E2958/L2958,2),0)</f>
        <v>15.77</v>
      </c>
      <c r="Q2958" s="11" t="s">
        <v>8321</v>
      </c>
      <c r="R2958" t="s">
        <v>8343</v>
      </c>
      <c r="S2958" s="14">
        <f>(((J2958/60)/60)/24)+DATE(1970,1,1)</f>
        <v>42042.615613425922</v>
      </c>
      <c r="T2958" s="14">
        <f>(((I2958/60)/60)/24)+DATE(1970,1,1)</f>
        <v>42057.479166666672</v>
      </c>
    </row>
    <row r="2959" spans="1:20" ht="60" hidden="1" x14ac:dyDescent="0.25">
      <c r="A2959">
        <v>886</v>
      </c>
      <c r="B2959" s="3" t="s">
        <v>887</v>
      </c>
      <c r="C2959" s="3" t="s">
        <v>4996</v>
      </c>
      <c r="D2959" s="8">
        <v>500</v>
      </c>
      <c r="E2959" s="6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>ROUND(E2959/D2959*100,0)</f>
        <v>41</v>
      </c>
      <c r="P2959">
        <f>IFERROR(ROUND(E2959/L2959,2),0)</f>
        <v>29.29</v>
      </c>
      <c r="Q2959" s="11" t="s">
        <v>8327</v>
      </c>
      <c r="R2959" t="s">
        <v>8328</v>
      </c>
      <c r="S2959" s="14">
        <f>(((J2959/60)/60)/24)+DATE(1970,1,1)</f>
        <v>42603.870520833334</v>
      </c>
      <c r="T2959" s="14">
        <f>(((I2959/60)/60)/24)+DATE(1970,1,1)</f>
        <v>42628.870520833334</v>
      </c>
    </row>
    <row r="2960" spans="1:20" ht="45" hidden="1" x14ac:dyDescent="0.25">
      <c r="A2960">
        <v>1594</v>
      </c>
      <c r="B2960" s="3" t="s">
        <v>1595</v>
      </c>
      <c r="C2960" s="3" t="s">
        <v>5704</v>
      </c>
      <c r="D2960" s="8">
        <v>1000</v>
      </c>
      <c r="E2960" s="6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>ROUND(E2960/D2960*100,0)</f>
        <v>21</v>
      </c>
      <c r="P2960">
        <f>IFERROR(ROUND(E2960/L2960,2),0)</f>
        <v>20.5</v>
      </c>
      <c r="Q2960" s="11" t="s">
        <v>8313</v>
      </c>
      <c r="R2960" t="s">
        <v>8351</v>
      </c>
      <c r="S2960" s="14">
        <f>(((J2960/60)/60)/24)+DATE(1970,1,1)</f>
        <v>42445.712754629625</v>
      </c>
      <c r="T2960" s="14">
        <f>(((I2960/60)/60)/24)+DATE(1970,1,1)</f>
        <v>42505.681249999994</v>
      </c>
    </row>
    <row r="2961" spans="1:20" ht="60" hidden="1" x14ac:dyDescent="0.25">
      <c r="A2961">
        <v>1578</v>
      </c>
      <c r="B2961" s="3" t="s">
        <v>1579</v>
      </c>
      <c r="C2961" s="3" t="s">
        <v>5688</v>
      </c>
      <c r="D2961" s="8">
        <v>1897</v>
      </c>
      <c r="E2961" s="6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>ROUND(E2961/D2961*100,0)</f>
        <v>11</v>
      </c>
      <c r="P2961">
        <f>IFERROR(ROUND(E2961/L2961,2),0)</f>
        <v>51.25</v>
      </c>
      <c r="Q2961" s="11" t="s">
        <v>8311</v>
      </c>
      <c r="R2961" t="s">
        <v>8349</v>
      </c>
      <c r="S2961" s="14">
        <f>(((J2961/60)/60)/24)+DATE(1970,1,1)</f>
        <v>40399.065868055557</v>
      </c>
      <c r="T2961" s="14">
        <f>(((I2961/60)/60)/24)+DATE(1970,1,1)</f>
        <v>40423.083333333336</v>
      </c>
    </row>
    <row r="2962" spans="1:20" ht="60" hidden="1" x14ac:dyDescent="0.25">
      <c r="A2962">
        <v>517</v>
      </c>
      <c r="B2962" s="3" t="s">
        <v>518</v>
      </c>
      <c r="C2962" s="3" t="s">
        <v>4627</v>
      </c>
      <c r="D2962" s="8">
        <v>15000</v>
      </c>
      <c r="E2962" s="6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>ROUND(E2962/D2962*100,0)</f>
        <v>1</v>
      </c>
      <c r="P2962">
        <f>IFERROR(ROUND(E2962/L2962,2),0)</f>
        <v>68.33</v>
      </c>
      <c r="Q2962" s="11" t="s">
        <v>8321</v>
      </c>
      <c r="R2962" t="s">
        <v>8339</v>
      </c>
      <c r="S2962" s="14">
        <f>(((J2962/60)/60)/24)+DATE(1970,1,1)</f>
        <v>42738.615289351852</v>
      </c>
      <c r="T2962" s="14">
        <f>(((I2962/60)/60)/24)+DATE(1970,1,1)</f>
        <v>42768.615289351852</v>
      </c>
    </row>
    <row r="2963" spans="1:20" ht="60" hidden="1" x14ac:dyDescent="0.25">
      <c r="A2963">
        <v>673</v>
      </c>
      <c r="B2963" s="3" t="s">
        <v>674</v>
      </c>
      <c r="C2963" s="3" t="s">
        <v>4783</v>
      </c>
      <c r="D2963" s="8">
        <v>100000</v>
      </c>
      <c r="E2963" s="6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>ROUND(E2963/D2963*100,0)</f>
        <v>0</v>
      </c>
      <c r="P2963">
        <f>IFERROR(ROUND(E2963/L2963,2),0)</f>
        <v>68.33</v>
      </c>
      <c r="Q2963" s="11" t="s">
        <v>8308</v>
      </c>
      <c r="R2963" t="s">
        <v>8310</v>
      </c>
      <c r="S2963" s="14">
        <f>(((J2963/60)/60)/24)+DATE(1970,1,1)</f>
        <v>41838.840474537035</v>
      </c>
      <c r="T2963" s="14">
        <f>(((I2963/60)/60)/24)+DATE(1970,1,1)</f>
        <v>41883.840474537035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>IFERROR(ROUND(E2964/L2964,2),0)</f>
        <v>25.5</v>
      </c>
      <c r="Q2964" s="11" t="s">
        <v>8323</v>
      </c>
      <c r="R2964" t="s">
        <v>8326</v>
      </c>
      <c r="S2964" s="14">
        <f>(((J2964/60)/60)/24)+DATE(1970,1,1)</f>
        <v>41990.506377314814</v>
      </c>
      <c r="T2964" s="14">
        <f>(((I2964/60)/60)/24)+DATE(1970,1,1)</f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>IFERROR(ROUND(E2965/L2965,2),0)</f>
        <v>40.78</v>
      </c>
      <c r="Q2965" s="11" t="s">
        <v>8321</v>
      </c>
      <c r="R2965" t="s">
        <v>8339</v>
      </c>
      <c r="S2965" s="14">
        <f>(((J2965/60)/60)/24)+DATE(1970,1,1)</f>
        <v>40934.376145833332</v>
      </c>
      <c r="T2965" s="14">
        <f>(((I2965/60)/60)/24)+DATE(1970,1,1)</f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>
        <f>IFERROR(ROUND(E2966/L2966,2),0)</f>
        <v>16.829999999999998</v>
      </c>
      <c r="Q2966" s="11" t="s">
        <v>8319</v>
      </c>
      <c r="R2966" t="s">
        <v>8345</v>
      </c>
      <c r="S2966" s="14">
        <f>(((J2966/60)/60)/24)+DATE(1970,1,1)</f>
        <v>42399.882615740738</v>
      </c>
      <c r="T2966" s="14">
        <f>(((I2966/60)/60)/24)+DATE(1970,1,1)</f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>IFERROR(ROUND(E2967/L2967,2),0)</f>
        <v>202</v>
      </c>
      <c r="Q2967" s="11" t="s">
        <v>8323</v>
      </c>
      <c r="R2967" t="s">
        <v>8326</v>
      </c>
      <c r="S2967" s="14">
        <f>(((J2967/60)/60)/24)+DATE(1970,1,1)</f>
        <v>42621.389340277776</v>
      </c>
      <c r="T2967" s="14">
        <f>(((I2967/60)/60)/24)+DATE(1970,1,1)</f>
        <v>42651.389340277776</v>
      </c>
    </row>
    <row r="2968" spans="1:20" ht="45" hidden="1" x14ac:dyDescent="0.25">
      <c r="A2968">
        <v>3588</v>
      </c>
      <c r="B2968" s="3" t="s">
        <v>3587</v>
      </c>
      <c r="C2968" s="3" t="s">
        <v>7698</v>
      </c>
      <c r="D2968" s="8">
        <v>200</v>
      </c>
      <c r="E2968" s="6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>ROUND(E2968/D2968*100,0)</f>
        <v>101</v>
      </c>
      <c r="P2968">
        <f>IFERROR(ROUND(E2968/L2968,2),0)</f>
        <v>18.27</v>
      </c>
      <c r="Q2968" s="11" t="s">
        <v>8323</v>
      </c>
      <c r="R2968" t="s">
        <v>8326</v>
      </c>
      <c r="S2968" s="14">
        <f>(((J2968/60)/60)/24)+DATE(1970,1,1)</f>
        <v>42101.828819444447</v>
      </c>
      <c r="T2968" s="14">
        <f>(((I2968/60)/60)/24)+DATE(1970,1,1)</f>
        <v>42123.958333333328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8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10</v>
      </c>
      <c r="P2969">
        <f>IFERROR(ROUND(E2969/L2969,2),0)</f>
        <v>100.5</v>
      </c>
      <c r="Q2969" s="11" t="s">
        <v>8323</v>
      </c>
      <c r="R2969" t="s">
        <v>8326</v>
      </c>
      <c r="S2969" s="14">
        <f>(((J2969/60)/60)/24)+DATE(1970,1,1)</f>
        <v>42020.587349537032</v>
      </c>
      <c r="T2969" s="14">
        <f>(((I2969/60)/60)/24)+DATE(1970,1,1)</f>
        <v>42050.587349537032</v>
      </c>
    </row>
    <row r="2970" spans="1:20" ht="60" hidden="1" x14ac:dyDescent="0.25">
      <c r="A2970">
        <v>2401</v>
      </c>
      <c r="B2970" s="3" t="s">
        <v>2402</v>
      </c>
      <c r="C2970" s="3" t="s">
        <v>6511</v>
      </c>
      <c r="D2970" s="8">
        <v>28000</v>
      </c>
      <c r="E2970" s="6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>ROUND(E2970/D2970*100,0)</f>
        <v>1</v>
      </c>
      <c r="P2970">
        <f>IFERROR(ROUND(E2970/L2970,2),0)</f>
        <v>22.33</v>
      </c>
      <c r="Q2970" s="11" t="s">
        <v>8319</v>
      </c>
      <c r="R2970" t="s">
        <v>8345</v>
      </c>
      <c r="S2970" s="14">
        <f>(((J2970/60)/60)/24)+DATE(1970,1,1)</f>
        <v>42374.822870370372</v>
      </c>
      <c r="T2970" s="14">
        <f>(((I2970/60)/60)/24)+DATE(1970,1,1)</f>
        <v>42434.822870370372</v>
      </c>
    </row>
    <row r="2971" spans="1:20" ht="60" hidden="1" x14ac:dyDescent="0.25">
      <c r="A2971">
        <v>1363</v>
      </c>
      <c r="B2971" s="3" t="s">
        <v>1364</v>
      </c>
      <c r="C2971" s="3" t="s">
        <v>5473</v>
      </c>
      <c r="D2971" s="8">
        <v>200</v>
      </c>
      <c r="E2971" s="6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>ROUND(E2971/D2971*100,0)</f>
        <v>100</v>
      </c>
      <c r="P2971">
        <f>IFERROR(ROUND(E2971/L2971,2),0)</f>
        <v>40</v>
      </c>
      <c r="Q2971" s="11" t="s">
        <v>8311</v>
      </c>
      <c r="R2971" t="s">
        <v>8333</v>
      </c>
      <c r="S2971" s="14">
        <f>(((J2971/60)/60)/24)+DATE(1970,1,1)</f>
        <v>42396.8440625</v>
      </c>
      <c r="T2971" s="14">
        <f>(((I2971/60)/60)/24)+DATE(1970,1,1)</f>
        <v>42415.332638888889</v>
      </c>
    </row>
    <row r="2972" spans="1:20" ht="45" hidden="1" x14ac:dyDescent="0.25">
      <c r="A2972">
        <v>3415</v>
      </c>
      <c r="B2972" s="3" t="s">
        <v>3414</v>
      </c>
      <c r="C2972" s="3" t="s">
        <v>7525</v>
      </c>
      <c r="D2972" s="8">
        <v>200</v>
      </c>
      <c r="E2972" s="6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>ROUND(E2972/D2972*100,0)</f>
        <v>100</v>
      </c>
      <c r="P2972">
        <f>IFERROR(ROUND(E2972/L2972,2),0)</f>
        <v>22.22</v>
      </c>
      <c r="Q2972" s="11" t="s">
        <v>8323</v>
      </c>
      <c r="R2972" t="s">
        <v>8326</v>
      </c>
      <c r="S2972" s="14">
        <f>(((J2972/60)/60)/24)+DATE(1970,1,1)</f>
        <v>42467.144166666665</v>
      </c>
      <c r="T2972" s="14">
        <f>(((I2972/60)/60)/24)+DATE(1970,1,1)</f>
        <v>42477.979166666672</v>
      </c>
    </row>
    <row r="2973" spans="1:20" ht="30" hidden="1" x14ac:dyDescent="0.25">
      <c r="A2973">
        <v>179</v>
      </c>
      <c r="B2973" s="3" t="s">
        <v>181</v>
      </c>
      <c r="C2973" s="3" t="s">
        <v>4289</v>
      </c>
      <c r="D2973" s="8">
        <v>1000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>ROUND(E2973/D2973*100,0)</f>
        <v>20</v>
      </c>
      <c r="P2973">
        <f>IFERROR(ROUND(E2973/L2973,2),0)</f>
        <v>100</v>
      </c>
      <c r="Q2973" s="11" t="s">
        <v>8321</v>
      </c>
      <c r="R2973" t="s">
        <v>8325</v>
      </c>
      <c r="S2973" s="14">
        <f>(((J2973/60)/60)/24)+DATE(1970,1,1)</f>
        <v>42403.080497685187</v>
      </c>
      <c r="T2973" s="14">
        <f>(((I2973/60)/60)/24)+DATE(1970,1,1)</f>
        <v>42433.080497685187</v>
      </c>
    </row>
    <row r="2974" spans="1:20" ht="45" hidden="1" x14ac:dyDescent="0.25">
      <c r="A2974">
        <v>893</v>
      </c>
      <c r="B2974" s="3" t="s">
        <v>894</v>
      </c>
      <c r="C2974" s="3" t="s">
        <v>5003</v>
      </c>
      <c r="D2974" s="8">
        <v>2000</v>
      </c>
      <c r="E2974" s="6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>ROUND(E2974/D2974*100,0)</f>
        <v>10</v>
      </c>
      <c r="P2974">
        <f>IFERROR(ROUND(E2974/L2974,2),0)</f>
        <v>40</v>
      </c>
      <c r="Q2974" s="11" t="s">
        <v>8327</v>
      </c>
      <c r="R2974" t="s">
        <v>8328</v>
      </c>
      <c r="S2974" s="14">
        <f>(((J2974/60)/60)/24)+DATE(1970,1,1)</f>
        <v>42065.897719907407</v>
      </c>
      <c r="T2974" s="14">
        <f>(((I2974/60)/60)/24)+DATE(1970,1,1)</f>
        <v>42095.856053240743</v>
      </c>
    </row>
    <row r="2975" spans="1:20" ht="30" hidden="1" x14ac:dyDescent="0.25">
      <c r="A2975">
        <v>556</v>
      </c>
      <c r="B2975" s="3" t="s">
        <v>557</v>
      </c>
      <c r="C2975" s="3" t="s">
        <v>4666</v>
      </c>
      <c r="D2975" s="8">
        <v>8000</v>
      </c>
      <c r="E2975" s="6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>ROUND(E2975/D2975*100,0)</f>
        <v>3</v>
      </c>
      <c r="P2975">
        <f>IFERROR(ROUND(E2975/L2975,2),0)</f>
        <v>200</v>
      </c>
      <c r="Q2975" s="11" t="s">
        <v>8308</v>
      </c>
      <c r="R2975" t="s">
        <v>8342</v>
      </c>
      <c r="S2975" s="14">
        <f>(((J2975/60)/60)/24)+DATE(1970,1,1)</f>
        <v>42345.860150462962</v>
      </c>
      <c r="T2975" s="14">
        <f>(((I2975/60)/60)/24)+DATE(1970,1,1)</f>
        <v>42375.860150462962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>
        <f>IFERROR(ROUND(E2976/L2976,2),0)</f>
        <v>200</v>
      </c>
      <c r="Q2976" s="11" t="s">
        <v>8323</v>
      </c>
      <c r="R2976" t="s">
        <v>8324</v>
      </c>
      <c r="S2976" s="14">
        <f>(((J2976/60)/60)/24)+DATE(1970,1,1)</f>
        <v>42226.938414351855</v>
      </c>
      <c r="T2976" s="14">
        <f>(((I2976/60)/60)/24)+DATE(1970,1,1)</f>
        <v>42256.938414351855</v>
      </c>
    </row>
    <row r="2977" spans="1:20" ht="60" hidden="1" x14ac:dyDescent="0.25">
      <c r="A2977">
        <v>4034</v>
      </c>
      <c r="B2977" s="3" t="s">
        <v>4030</v>
      </c>
      <c r="C2977" s="3" t="s">
        <v>8139</v>
      </c>
      <c r="D2977" s="8">
        <v>13500</v>
      </c>
      <c r="E2977" s="6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>ROUND(E2977/D2977*100,0)</f>
        <v>1</v>
      </c>
      <c r="P2977">
        <f>IFERROR(ROUND(E2977/L2977,2),0)</f>
        <v>100</v>
      </c>
      <c r="Q2977" s="11" t="s">
        <v>8323</v>
      </c>
      <c r="R2977" t="s">
        <v>8326</v>
      </c>
      <c r="S2977" s="14">
        <f>(((J2977/60)/60)/24)+DATE(1970,1,1)</f>
        <v>42067.947337962964</v>
      </c>
      <c r="T2977" s="14">
        <f>(((I2977/60)/60)/24)+DATE(1970,1,1)</f>
        <v>42097.905671296292</v>
      </c>
    </row>
    <row r="2978" spans="1:20" ht="60" hidden="1" x14ac:dyDescent="0.25">
      <c r="A2978">
        <v>1421</v>
      </c>
      <c r="B2978" s="3" t="s">
        <v>1422</v>
      </c>
      <c r="C2978" s="3" t="s">
        <v>5531</v>
      </c>
      <c r="D2978" s="8">
        <v>200000</v>
      </c>
      <c r="E2978" s="6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>ROUND(E2978/D2978*100,0)</f>
        <v>0</v>
      </c>
      <c r="P2978">
        <f>IFERROR(ROUND(E2978/L2978,2),0)</f>
        <v>100</v>
      </c>
      <c r="Q2978" s="11" t="s">
        <v>8311</v>
      </c>
      <c r="R2978" t="s">
        <v>8348</v>
      </c>
      <c r="S2978" s="14">
        <f>(((J2978/60)/60)/24)+DATE(1970,1,1)</f>
        <v>42013.915613425925</v>
      </c>
      <c r="T2978" s="14">
        <f>(((I2978/60)/60)/24)+DATE(1970,1,1)</f>
        <v>42043.915613425925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>IFERROR(ROUND(E2979/L2979,2),0)</f>
        <v>199</v>
      </c>
      <c r="Q2979" s="11" t="s">
        <v>8308</v>
      </c>
      <c r="R2979" t="s">
        <v>8310</v>
      </c>
      <c r="S2979" s="14">
        <f>(((J2979/60)/60)/24)+DATE(1970,1,1)</f>
        <v>42496.529305555552</v>
      </c>
      <c r="T2979" s="14">
        <f>(((I2979/60)/60)/24)+DATE(1970,1,1)</f>
        <v>42526.529305555552</v>
      </c>
    </row>
    <row r="2980" spans="1:20" ht="60" hidden="1" x14ac:dyDescent="0.25">
      <c r="A2980">
        <v>918</v>
      </c>
      <c r="B2980" s="3" t="s">
        <v>919</v>
      </c>
      <c r="C2980" s="3" t="s">
        <v>5028</v>
      </c>
      <c r="D2980" s="8">
        <v>3900</v>
      </c>
      <c r="E2980" s="6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>ROUND(E2980/D2980*100,0)</f>
        <v>5</v>
      </c>
      <c r="P2980">
        <f>IFERROR(ROUND(E2980/L2980,2),0)</f>
        <v>19.600000000000001</v>
      </c>
      <c r="Q2980" s="11" t="s">
        <v>8327</v>
      </c>
      <c r="R2980" t="s">
        <v>8350</v>
      </c>
      <c r="S2980" s="14">
        <f>(((J2980/60)/60)/24)+DATE(1970,1,1)</f>
        <v>41944.916215277779</v>
      </c>
      <c r="T2980" s="14">
        <f>(((I2980/60)/60)/24)+DATE(1970,1,1)</f>
        <v>41974.957881944443</v>
      </c>
    </row>
    <row r="2981" spans="1:20" ht="45" hidden="1" x14ac:dyDescent="0.25">
      <c r="A2981">
        <v>905</v>
      </c>
      <c r="B2981" s="3" t="s">
        <v>906</v>
      </c>
      <c r="C2981" s="3" t="s">
        <v>5015</v>
      </c>
      <c r="D2981" s="8">
        <v>6500</v>
      </c>
      <c r="E2981" s="6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>ROUND(E2981/D2981*100,0)</f>
        <v>3</v>
      </c>
      <c r="P2981">
        <f>IFERROR(ROUND(E2981/L2981,2),0)</f>
        <v>32.67</v>
      </c>
      <c r="Q2981" s="11" t="s">
        <v>8327</v>
      </c>
      <c r="R2981" t="s">
        <v>8350</v>
      </c>
      <c r="S2981" s="14">
        <f>(((J2981/60)/60)/24)+DATE(1970,1,1)</f>
        <v>40507.239884259259</v>
      </c>
      <c r="T2981" s="14">
        <f>(((I2981/60)/60)/24)+DATE(1970,1,1)</f>
        <v>40567.239884259259</v>
      </c>
    </row>
    <row r="2982" spans="1:20" ht="60" hidden="1" x14ac:dyDescent="0.25">
      <c r="A2982">
        <v>3429</v>
      </c>
      <c r="B2982" s="3" t="s">
        <v>3428</v>
      </c>
      <c r="C2982" s="3" t="s">
        <v>7539</v>
      </c>
      <c r="D2982" s="8">
        <v>150</v>
      </c>
      <c r="E2982" s="6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>ROUND(E2982/D2982*100,0)</f>
        <v>130</v>
      </c>
      <c r="P2982">
        <f>IFERROR(ROUND(E2982/L2982,2),0)</f>
        <v>16.25</v>
      </c>
      <c r="Q2982" s="11" t="s">
        <v>8323</v>
      </c>
      <c r="R2982" t="s">
        <v>8326</v>
      </c>
      <c r="S2982" s="14">
        <f>(((J2982/60)/60)/24)+DATE(1970,1,1)</f>
        <v>42662.021539351852</v>
      </c>
      <c r="T2982" s="14">
        <f>(((I2982/60)/60)/24)+DATE(1970,1,1)</f>
        <v>42676.021539351852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8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>ROUND(E2983/D2983*100,0)</f>
        <v>3</v>
      </c>
      <c r="P2983">
        <f>IFERROR(ROUND(E2983/L2983,2),0)</f>
        <v>39</v>
      </c>
      <c r="Q2983" s="11" t="s">
        <v>8323</v>
      </c>
      <c r="R2983" t="s">
        <v>8326</v>
      </c>
      <c r="S2983" s="14">
        <f>(((J2983/60)/60)/24)+DATE(1970,1,1)</f>
        <v>42031.833587962959</v>
      </c>
      <c r="T2983" s="14">
        <f>(((I2983/60)/60)/24)+DATE(1970,1,1)</f>
        <v>42063.333333333328</v>
      </c>
    </row>
    <row r="2984" spans="1:20" ht="60" hidden="1" x14ac:dyDescent="0.25">
      <c r="A2984">
        <v>895</v>
      </c>
      <c r="B2984" s="3" t="s">
        <v>896</v>
      </c>
      <c r="C2984" s="3" t="s">
        <v>5005</v>
      </c>
      <c r="D2984" s="8">
        <v>8000</v>
      </c>
      <c r="E2984" s="6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>ROUND(E2984/D2984*100,0)</f>
        <v>2</v>
      </c>
      <c r="P2984">
        <f>IFERROR(ROUND(E2984/L2984,2),0)</f>
        <v>27.86</v>
      </c>
      <c r="Q2984" s="11" t="s">
        <v>8327</v>
      </c>
      <c r="R2984" t="s">
        <v>8328</v>
      </c>
      <c r="S2984" s="14">
        <f>(((J2984/60)/60)/24)+DATE(1970,1,1)</f>
        <v>40431.127650462964</v>
      </c>
      <c r="T2984" s="14">
        <f>(((I2984/60)/60)/24)+DATE(1970,1,1)</f>
        <v>40476.127650462964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>IFERROR(ROUND(E2985/L2985,2),0)</f>
        <v>19.399999999999999</v>
      </c>
      <c r="Q2985" s="11" t="s">
        <v>8308</v>
      </c>
      <c r="R2985" t="s">
        <v>8310</v>
      </c>
      <c r="S2985" s="14">
        <f>(((J2985/60)/60)/24)+DATE(1970,1,1)</f>
        <v>42409.040231481486</v>
      </c>
      <c r="T2985" s="14">
        <f>(((I2985/60)/60)/24)+DATE(1970,1,1)</f>
        <v>42423.040231481486</v>
      </c>
    </row>
    <row r="2986" spans="1:20" ht="30" hidden="1" x14ac:dyDescent="0.25">
      <c r="A2986">
        <v>1062</v>
      </c>
      <c r="B2986" s="3" t="s">
        <v>1063</v>
      </c>
      <c r="C2986" s="3" t="s">
        <v>5172</v>
      </c>
      <c r="D2986" s="8">
        <v>199</v>
      </c>
      <c r="E2986" s="6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>ROUND(E2986/D2986*100,0)</f>
        <v>95</v>
      </c>
      <c r="P2986">
        <f>IFERROR(ROUND(E2986/L2986,2),0)</f>
        <v>47.5</v>
      </c>
      <c r="Q2986" s="11" t="s">
        <v>8346</v>
      </c>
      <c r="R2986" t="s">
        <v>8347</v>
      </c>
      <c r="S2986" s="14">
        <f>(((J2986/60)/60)/24)+DATE(1970,1,1)</f>
        <v>42556.807187500002</v>
      </c>
      <c r="T2986" s="14">
        <f>(((I2986/60)/60)/24)+DATE(1970,1,1)</f>
        <v>42563.807187500002</v>
      </c>
    </row>
    <row r="2987" spans="1:20" ht="60" hidden="1" x14ac:dyDescent="0.25">
      <c r="A2987">
        <v>127</v>
      </c>
      <c r="B2987" s="3" t="s">
        <v>129</v>
      </c>
      <c r="C2987" s="3" t="s">
        <v>4238</v>
      </c>
      <c r="D2987" s="8">
        <v>8000</v>
      </c>
      <c r="E2987" s="6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>ROUND(E2987/D2987*100,0)</f>
        <v>2</v>
      </c>
      <c r="P2987">
        <f>IFERROR(ROUND(E2987/L2987,2),0)</f>
        <v>47.5</v>
      </c>
      <c r="Q2987" s="11" t="s">
        <v>8321</v>
      </c>
      <c r="R2987" t="s">
        <v>8337</v>
      </c>
      <c r="S2987" s="14">
        <f>(((J2987/60)/60)/24)+DATE(1970,1,1)</f>
        <v>42067.62431712963</v>
      </c>
      <c r="T2987" s="14">
        <f>(((I2987/60)/60)/24)+DATE(1970,1,1)</f>
        <v>42097.582650462966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>IFERROR(ROUND(E2988/L2988,2),0)</f>
        <v>23.63</v>
      </c>
      <c r="Q2988" s="11" t="s">
        <v>8323</v>
      </c>
      <c r="R2988" t="s">
        <v>8326</v>
      </c>
      <c r="S2988" s="14">
        <f>(((J2988/60)/60)/24)+DATE(1970,1,1)</f>
        <v>41885.221550925926</v>
      </c>
      <c r="T2988" s="14">
        <f>(((I2988/60)/60)/24)+DATE(1970,1,1)</f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>IFERROR(ROUND(E2989/L2989,2),0)</f>
        <v>23.5</v>
      </c>
      <c r="Q2989" s="11" t="s">
        <v>8319</v>
      </c>
      <c r="R2989" t="s">
        <v>8345</v>
      </c>
      <c r="S2989" s="14">
        <f>(((J2989/60)/60)/24)+DATE(1970,1,1)</f>
        <v>41835.763981481483</v>
      </c>
      <c r="T2989" s="14">
        <f>(((I2989/60)/60)/24)+DATE(1970,1,1)</f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>IFERROR(ROUND(E2990/L2990,2),0)</f>
        <v>12.47</v>
      </c>
      <c r="Q2990" s="11" t="s">
        <v>8313</v>
      </c>
      <c r="R2990" t="s">
        <v>8314</v>
      </c>
      <c r="S2990" s="14">
        <f>(((J2990/60)/60)/24)+DATE(1970,1,1)</f>
        <v>41849.560694444444</v>
      </c>
      <c r="T2990" s="14">
        <f>(((I2990/60)/60)/24)+DATE(1970,1,1)</f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>IFERROR(ROUND(E2991/L2991,2),0)</f>
        <v>23.25</v>
      </c>
      <c r="Q2991" s="11" t="s">
        <v>8316</v>
      </c>
      <c r="R2991" t="s">
        <v>8344</v>
      </c>
      <c r="S2991" s="14">
        <f>(((J2991/60)/60)/24)+DATE(1970,1,1)</f>
        <v>42325.19358796296</v>
      </c>
      <c r="T2991" s="14">
        <f>(((I2991/60)/60)/24)+DATE(1970,1,1)</f>
        <v>42355.19358796296</v>
      </c>
    </row>
    <row r="2992" spans="1:20" ht="45" hidden="1" x14ac:dyDescent="0.25">
      <c r="A2992">
        <v>3910</v>
      </c>
      <c r="B2992" s="3" t="s">
        <v>3907</v>
      </c>
      <c r="C2992" s="3" t="s">
        <v>8018</v>
      </c>
      <c r="D2992" s="8">
        <v>6000</v>
      </c>
      <c r="E2992" s="6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3</v>
      </c>
      <c r="P2992">
        <f>IFERROR(ROUND(E2992/L2992,2),0)</f>
        <v>61.67</v>
      </c>
      <c r="Q2992" s="11" t="s">
        <v>8323</v>
      </c>
      <c r="R2992" t="s">
        <v>8326</v>
      </c>
      <c r="S2992" s="14">
        <f>(((J2992/60)/60)/24)+DATE(1970,1,1)</f>
        <v>42224.756909722222</v>
      </c>
      <c r="T2992" s="14">
        <f>(((I2992/60)/60)/24)+DATE(1970,1,1)</f>
        <v>42254.756909722222</v>
      </c>
    </row>
    <row r="2993" spans="1:20" ht="45" hidden="1" x14ac:dyDescent="0.25">
      <c r="A2993">
        <v>2884</v>
      </c>
      <c r="B2993" s="3" t="s">
        <v>2884</v>
      </c>
      <c r="C2993" s="3" t="s">
        <v>6994</v>
      </c>
      <c r="D2993" s="8">
        <v>45000</v>
      </c>
      <c r="E2993" s="6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>ROUND(E2993/D2993*100,0)</f>
        <v>0</v>
      </c>
      <c r="P2993">
        <f>IFERROR(ROUND(E2993/L2993,2),0)</f>
        <v>46.25</v>
      </c>
      <c r="Q2993" s="11" t="s">
        <v>8323</v>
      </c>
      <c r="R2993" t="s">
        <v>8326</v>
      </c>
      <c r="S2993" s="14">
        <f>(((J2993/60)/60)/24)+DATE(1970,1,1)</f>
        <v>41948.727256944447</v>
      </c>
      <c r="T2993" s="14">
        <f>(((I2993/60)/60)/24)+DATE(1970,1,1)</f>
        <v>41978.727256944447</v>
      </c>
    </row>
    <row r="2994" spans="1:20" ht="60" hidden="1" x14ac:dyDescent="0.25">
      <c r="A2994">
        <v>3508</v>
      </c>
      <c r="B2994" s="3" t="s">
        <v>3507</v>
      </c>
      <c r="C2994" s="3" t="s">
        <v>7618</v>
      </c>
      <c r="D2994" s="8">
        <v>100</v>
      </c>
      <c r="E2994" s="6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>ROUND(E2994/D2994*100,0)</f>
        <v>180</v>
      </c>
      <c r="P2994">
        <f>IFERROR(ROUND(E2994/L2994,2),0)</f>
        <v>12</v>
      </c>
      <c r="Q2994" s="11" t="s">
        <v>8323</v>
      </c>
      <c r="R2994" t="s">
        <v>8326</v>
      </c>
      <c r="S2994" s="14">
        <f>(((J2994/60)/60)/24)+DATE(1970,1,1)</f>
        <v>42477.729780092588</v>
      </c>
      <c r="T2994" s="14">
        <f>(((I2994/60)/60)/24)+DATE(1970,1,1)</f>
        <v>42500.875</v>
      </c>
    </row>
    <row r="2995" spans="1:20" ht="30" hidden="1" x14ac:dyDescent="0.25">
      <c r="A2995">
        <v>2167</v>
      </c>
      <c r="B2995" s="3" t="s">
        <v>2168</v>
      </c>
      <c r="C2995" s="3" t="s">
        <v>6277</v>
      </c>
      <c r="D2995" s="8">
        <v>150</v>
      </c>
      <c r="E2995" s="6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>ROUND(E2995/D2995*100,0)</f>
        <v>120</v>
      </c>
      <c r="P2995">
        <f>IFERROR(ROUND(E2995/L2995,2),0)</f>
        <v>22.5</v>
      </c>
      <c r="Q2995" s="11" t="s">
        <v>8327</v>
      </c>
      <c r="R2995" t="s">
        <v>8331</v>
      </c>
      <c r="S2995" s="14">
        <f>(((J2995/60)/60)/24)+DATE(1970,1,1)</f>
        <v>41153.066400462965</v>
      </c>
      <c r="T2995" s="14">
        <f>(((I2995/60)/60)/24)+DATE(1970,1,1)</f>
        <v>41167.066400462965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8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>ROUND(E2996/D2996*100,0)</f>
        <v>40</v>
      </c>
      <c r="P2996">
        <f>IFERROR(ROUND(E2996/L2996,2),0)</f>
        <v>25.71</v>
      </c>
      <c r="Q2996" s="11" t="s">
        <v>8321</v>
      </c>
      <c r="R2996" t="s">
        <v>8325</v>
      </c>
      <c r="S2996" s="14">
        <f>(((J2996/60)/60)/24)+DATE(1970,1,1)</f>
        <v>42070.047754629632</v>
      </c>
      <c r="T2996" s="14">
        <f>(((I2996/60)/60)/24)+DATE(1970,1,1)</f>
        <v>42087.00608796296</v>
      </c>
    </row>
    <row r="2997" spans="1:20" ht="45" hidden="1" x14ac:dyDescent="0.25">
      <c r="A2997">
        <v>1439</v>
      </c>
      <c r="B2997" s="3" t="s">
        <v>1440</v>
      </c>
      <c r="C2997" s="3" t="s">
        <v>5549</v>
      </c>
      <c r="D2997" s="8">
        <v>2725</v>
      </c>
      <c r="E2997" s="6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>ROUND(E2997/D2997*100,0)</f>
        <v>7</v>
      </c>
      <c r="P2997">
        <f>IFERROR(ROUND(E2997/L2997,2),0)</f>
        <v>30</v>
      </c>
      <c r="Q2997" s="11" t="s">
        <v>8311</v>
      </c>
      <c r="R2997" t="s">
        <v>8348</v>
      </c>
      <c r="S2997" s="14">
        <f>(((J2997/60)/60)/24)+DATE(1970,1,1)</f>
        <v>42040.829872685179</v>
      </c>
      <c r="T2997" s="14">
        <f>(((I2997/60)/60)/24)+DATE(1970,1,1)</f>
        <v>42070.829872685179</v>
      </c>
    </row>
    <row r="2998" spans="1:20" ht="60" hidden="1" x14ac:dyDescent="0.25">
      <c r="A2998">
        <v>2372</v>
      </c>
      <c r="B2998" s="3" t="s">
        <v>2373</v>
      </c>
      <c r="C2998" s="3" t="s">
        <v>6482</v>
      </c>
      <c r="D2998" s="8">
        <v>5500</v>
      </c>
      <c r="E2998" s="6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>ROUND(E2998/D2998*100,0)</f>
        <v>3</v>
      </c>
      <c r="P2998">
        <f>IFERROR(ROUND(E2998/L2998,2),0)</f>
        <v>30</v>
      </c>
      <c r="Q2998" s="11" t="s">
        <v>8308</v>
      </c>
      <c r="R2998" t="s">
        <v>8342</v>
      </c>
      <c r="S2998" s="14">
        <f>(((J2998/60)/60)/24)+DATE(1970,1,1)</f>
        <v>42088.069108796291</v>
      </c>
      <c r="T2998" s="14">
        <f>(((I2998/60)/60)/24)+DATE(1970,1,1)</f>
        <v>42118.069108796291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>IFERROR(ROUND(E2999/L2999,2),0)</f>
        <v>17.850000000000001</v>
      </c>
      <c r="Q2999" s="11" t="s">
        <v>8316</v>
      </c>
      <c r="R2999" t="s">
        <v>8334</v>
      </c>
      <c r="S2999" s="14">
        <f>(((J2999/60)/60)/24)+DATE(1970,1,1)</f>
        <v>41009.847314814811</v>
      </c>
      <c r="T2999" s="14">
        <f>(((I2999/60)/60)/24)+DATE(1970,1,1)</f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>IFERROR(ROUND(E3000/L3000,2),0)</f>
        <v>59.33</v>
      </c>
      <c r="Q3000" s="11" t="s">
        <v>8327</v>
      </c>
      <c r="R3000" t="s">
        <v>8354</v>
      </c>
      <c r="S3000" s="14">
        <f>(((J3000/60)/60)/24)+DATE(1970,1,1)</f>
        <v>40731.61037037037</v>
      </c>
      <c r="T3000" s="14">
        <f>(((I3000/60)/60)/24)+DATE(1970,1,1)</f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>IFERROR(ROUND(E3001/L3001,2),0)</f>
        <v>59</v>
      </c>
      <c r="Q3001" s="11" t="s">
        <v>8311</v>
      </c>
      <c r="R3001" t="s">
        <v>8352</v>
      </c>
      <c r="S3001" s="14">
        <f>(((J3001/60)/60)/24)+DATE(1970,1,1)</f>
        <v>42115.143634259264</v>
      </c>
      <c r="T3001" s="14">
        <f>(((I3001/60)/60)/24)+DATE(1970,1,1)</f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>IFERROR(ROUND(E3002/L3002,2),0)</f>
        <v>35.4</v>
      </c>
      <c r="Q3002" s="11" t="s">
        <v>8323</v>
      </c>
      <c r="R3002" t="s">
        <v>8326</v>
      </c>
      <c r="S3002" s="14">
        <f>(((J3002/60)/60)/24)+DATE(1970,1,1)</f>
        <v>42540.593530092592</v>
      </c>
      <c r="T3002" s="14">
        <f>(((I3002/60)/60)/24)+DATE(1970,1,1)</f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>
        <f>IFERROR(ROUND(E3003/L3003,2),0)</f>
        <v>35</v>
      </c>
      <c r="Q3003" s="11" t="s">
        <v>8308</v>
      </c>
      <c r="R3003" t="s">
        <v>8342</v>
      </c>
      <c r="S3003" s="14">
        <f>(((J3003/60)/60)/24)+DATE(1970,1,1)</f>
        <v>41968.852118055554</v>
      </c>
      <c r="T3003" s="14">
        <f>(((I3003/60)/60)/24)+DATE(1970,1,1)</f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>
        <f>IFERROR(ROUND(E3004/L3004,2),0)</f>
        <v>87.5</v>
      </c>
      <c r="Q3004" s="11" t="s">
        <v>8323</v>
      </c>
      <c r="R3004" t="s">
        <v>8324</v>
      </c>
      <c r="S3004" s="14">
        <f>(((J3004/60)/60)/24)+DATE(1970,1,1)</f>
        <v>42263.691574074073</v>
      </c>
      <c r="T3004" s="14">
        <f>(((I3004/60)/60)/24)+DATE(1970,1,1)</f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>IFERROR(ROUND(E3005/L3005,2),0)</f>
        <v>24.71</v>
      </c>
      <c r="Q3005" s="11" t="s">
        <v>8323</v>
      </c>
      <c r="R3005" t="s">
        <v>8326</v>
      </c>
      <c r="S3005" s="14">
        <f>(((J3005/60)/60)/24)+DATE(1970,1,1)</f>
        <v>42124.623877314814</v>
      </c>
      <c r="T3005" s="14">
        <f>(((I3005/60)/60)/24)+DATE(1970,1,1)</f>
        <v>42166.958333333328</v>
      </c>
    </row>
    <row r="3006" spans="1:20" ht="45" hidden="1" x14ac:dyDescent="0.25">
      <c r="A3006">
        <v>1549</v>
      </c>
      <c r="B3006" s="3" t="s">
        <v>1550</v>
      </c>
      <c r="C3006" s="3" t="s">
        <v>5659</v>
      </c>
      <c r="D3006" s="8">
        <v>500</v>
      </c>
      <c r="E3006" s="6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>ROUND(E3006/D3006*100,0)</f>
        <v>34</v>
      </c>
      <c r="P3006">
        <f>IFERROR(ROUND(E3006/L3006,2),0)</f>
        <v>28.33</v>
      </c>
      <c r="Q3006" s="11" t="s">
        <v>8313</v>
      </c>
      <c r="R3006" t="s">
        <v>8355</v>
      </c>
      <c r="S3006" s="14">
        <f>(((J3006/60)/60)/24)+DATE(1970,1,1)</f>
        <v>42281.136099537034</v>
      </c>
      <c r="T3006" s="14">
        <f>(((I3006/60)/60)/24)+DATE(1970,1,1)</f>
        <v>42311.177766203706</v>
      </c>
    </row>
    <row r="3007" spans="1:20" ht="60" hidden="1" x14ac:dyDescent="0.25">
      <c r="A3007">
        <v>3982</v>
      </c>
      <c r="B3007" s="3" t="s">
        <v>3978</v>
      </c>
      <c r="C3007" s="3" t="s">
        <v>8088</v>
      </c>
      <c r="D3007" s="8">
        <v>850</v>
      </c>
      <c r="E3007" s="6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20</v>
      </c>
      <c r="P3007">
        <f>IFERROR(ROUND(E3007/L3007,2),0)</f>
        <v>34</v>
      </c>
      <c r="Q3007" s="11" t="s">
        <v>8323</v>
      </c>
      <c r="R3007" t="s">
        <v>8326</v>
      </c>
      <c r="S3007" s="14">
        <f>(((J3007/60)/60)/24)+DATE(1970,1,1)</f>
        <v>42132.809953703705</v>
      </c>
      <c r="T3007" s="14">
        <f>(((I3007/60)/60)/24)+DATE(1970,1,1)</f>
        <v>42192.809953703705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8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>ROUND(E3008/D3008*100,0)</f>
        <v>11</v>
      </c>
      <c r="P3008">
        <f>IFERROR(ROUND(E3008/L3008,2),0)</f>
        <v>42.5</v>
      </c>
      <c r="Q3008" s="11" t="s">
        <v>8323</v>
      </c>
      <c r="R3008" t="s">
        <v>8326</v>
      </c>
      <c r="S3008" s="14">
        <f>(((J3008/60)/60)/24)+DATE(1970,1,1)</f>
        <v>41793.191875000004</v>
      </c>
      <c r="T3008" s="14">
        <f>(((I3008/60)/60)/24)+DATE(1970,1,1)</f>
        <v>41807.191875000004</v>
      </c>
    </row>
    <row r="3009" spans="1:20" ht="45" hidden="1" x14ac:dyDescent="0.25">
      <c r="A3009">
        <v>775</v>
      </c>
      <c r="B3009" s="3" t="s">
        <v>776</v>
      </c>
      <c r="C3009" s="3" t="s">
        <v>4885</v>
      </c>
      <c r="D3009" s="8">
        <v>10000</v>
      </c>
      <c r="E3009" s="6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>ROUND(E3009/D3009*100,0)</f>
        <v>2</v>
      </c>
      <c r="P3009">
        <f>IFERROR(ROUND(E3009/L3009,2),0)</f>
        <v>34</v>
      </c>
      <c r="Q3009" s="11" t="s">
        <v>8311</v>
      </c>
      <c r="R3009" t="s">
        <v>8352</v>
      </c>
      <c r="S3009" s="14">
        <f>(((J3009/60)/60)/24)+DATE(1970,1,1)</f>
        <v>40863.060127314813</v>
      </c>
      <c r="T3009" s="14">
        <f>(((I3009/60)/60)/24)+DATE(1970,1,1)</f>
        <v>40893.060127314813</v>
      </c>
    </row>
    <row r="3010" spans="1:20" ht="45" hidden="1" x14ac:dyDescent="0.25">
      <c r="A3010">
        <v>862</v>
      </c>
      <c r="B3010" s="3" t="s">
        <v>863</v>
      </c>
      <c r="C3010" s="3" t="s">
        <v>4972</v>
      </c>
      <c r="D3010" s="8">
        <v>50000</v>
      </c>
      <c r="E3010" s="6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>ROUND(E3010/D3010*100,0)</f>
        <v>0</v>
      </c>
      <c r="P3010">
        <f>IFERROR(ROUND(E3010/L3010,2),0)</f>
        <v>42.5</v>
      </c>
      <c r="Q3010" s="11" t="s">
        <v>8327</v>
      </c>
      <c r="R3010" t="s">
        <v>8350</v>
      </c>
      <c r="S3010" s="14">
        <f>(((J3010/60)/60)/24)+DATE(1970,1,1)</f>
        <v>41559.5549537037</v>
      </c>
      <c r="T3010" s="14">
        <f>(((I3010/60)/60)/24)+DATE(1970,1,1)</f>
        <v>41589.596620370372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>
        <f>IFERROR(ROUND(E3011/L3011,2),0)</f>
        <v>23.57</v>
      </c>
      <c r="Q3011" s="11" t="s">
        <v>8316</v>
      </c>
      <c r="R3011" t="s">
        <v>8334</v>
      </c>
      <c r="S3011" s="14">
        <f>(((J3011/60)/60)/24)+DATE(1970,1,1)</f>
        <v>40973.740451388891</v>
      </c>
      <c r="T3011" s="14">
        <f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>IFERROR(ROUND(E3012/L3012,2),0)</f>
        <v>27.5</v>
      </c>
      <c r="Q3012" s="11" t="s">
        <v>8323</v>
      </c>
      <c r="R3012" t="s">
        <v>8326</v>
      </c>
      <c r="S3012" s="14">
        <f>(((J3012/60)/60)/24)+DATE(1970,1,1)</f>
        <v>42031.666898148149</v>
      </c>
      <c r="T3012" s="14">
        <f>(((I3012/60)/60)/24)+DATE(1970,1,1)</f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>IFERROR(ROUND(E3013/L3013,2),0)</f>
        <v>23.14</v>
      </c>
      <c r="Q3013" s="11" t="s">
        <v>8323</v>
      </c>
      <c r="R3013" t="s">
        <v>8326</v>
      </c>
      <c r="S3013" s="14">
        <f>(((J3013/60)/60)/24)+DATE(1970,1,1)</f>
        <v>42807.151863425926</v>
      </c>
      <c r="T3013" s="14">
        <f>(((I3013/60)/60)/24)+DATE(1970,1,1)</f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>IFERROR(ROUND(E3014/L3014,2),0)</f>
        <v>40</v>
      </c>
      <c r="Q3014" s="11" t="s">
        <v>8327</v>
      </c>
      <c r="R3014" t="s">
        <v>8350</v>
      </c>
      <c r="S3014" s="14">
        <f>(((J3014/60)/60)/24)+DATE(1970,1,1)</f>
        <v>41149.796064814815</v>
      </c>
      <c r="T3014" s="14">
        <f>(((I3014/60)/60)/24)+DATE(1970,1,1)</f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>IFERROR(ROUND(E3015/L3015,2),0)</f>
        <v>32</v>
      </c>
      <c r="Q3015" s="11" t="s">
        <v>8327</v>
      </c>
      <c r="R3015" t="s">
        <v>8350</v>
      </c>
      <c r="S3015" s="14">
        <f>(((J3015/60)/60)/24)+DATE(1970,1,1)</f>
        <v>41575.880914351852</v>
      </c>
      <c r="T3015" s="14">
        <f>(((I3015/60)/60)/24)+DATE(1970,1,1)</f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>IFERROR(ROUND(E3016/L3016,2),0)</f>
        <v>39</v>
      </c>
      <c r="Q3016" s="11" t="s">
        <v>8308</v>
      </c>
      <c r="R3016" t="s">
        <v>8310</v>
      </c>
      <c r="S3016" s="14">
        <f>(((J3016/60)/60)/24)+DATE(1970,1,1)</f>
        <v>41990.438043981485</v>
      </c>
      <c r="T3016" s="14">
        <f>(((I3016/60)/60)/24)+DATE(1970,1,1)</f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>IFERROR(ROUND(E3017/L3017,2),0)</f>
        <v>51.67</v>
      </c>
      <c r="Q3017" s="11" t="s">
        <v>8313</v>
      </c>
      <c r="R3017" t="s">
        <v>8314</v>
      </c>
      <c r="S3017" s="14">
        <f>(((J3017/60)/60)/24)+DATE(1970,1,1)</f>
        <v>42209.567824074074</v>
      </c>
      <c r="T3017" s="14">
        <f>(((I3017/60)/60)/24)+DATE(1970,1,1)</f>
        <v>42259.567824074074</v>
      </c>
    </row>
    <row r="3018" spans="1:20" ht="60" hidden="1" x14ac:dyDescent="0.25">
      <c r="A3018">
        <v>2169</v>
      </c>
      <c r="B3018" s="3" t="s">
        <v>2170</v>
      </c>
      <c r="C3018" s="3" t="s">
        <v>6279</v>
      </c>
      <c r="D3018" s="8">
        <v>153</v>
      </c>
      <c r="E3018" s="6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>ROUND(E3018/D3018*100,0)</f>
        <v>100</v>
      </c>
      <c r="P3018">
        <f>IFERROR(ROUND(E3018/L3018,2),0)</f>
        <v>21.86</v>
      </c>
      <c r="Q3018" s="11" t="s">
        <v>8327</v>
      </c>
      <c r="R3018" t="s">
        <v>8331</v>
      </c>
      <c r="S3018" s="14">
        <f>(((J3018/60)/60)/24)+DATE(1970,1,1)</f>
        <v>42793.700821759259</v>
      </c>
      <c r="T3018" s="14">
        <f>(((I3018/60)/60)/24)+DATE(1970,1,1)</f>
        <v>42796.700821759259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8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>ROUND(E3019/D3019*100,0)</f>
        <v>15</v>
      </c>
      <c r="P3019">
        <f>IFERROR(ROUND(E3019/L3019,2),0)</f>
        <v>38.25</v>
      </c>
      <c r="Q3019" s="11" t="s">
        <v>8323</v>
      </c>
      <c r="R3019" t="s">
        <v>8326</v>
      </c>
      <c r="S3019" s="14">
        <f>(((J3019/60)/60)/24)+DATE(1970,1,1)</f>
        <v>41906.819513888891</v>
      </c>
      <c r="T3019" s="14">
        <f>(((I3019/60)/60)/24)+DATE(1970,1,1)</f>
        <v>41938.838888888888</v>
      </c>
    </row>
    <row r="3020" spans="1:20" ht="45" hidden="1" x14ac:dyDescent="0.25">
      <c r="A3020">
        <v>423</v>
      </c>
      <c r="B3020" s="3" t="s">
        <v>424</v>
      </c>
      <c r="C3020" s="3" t="s">
        <v>4533</v>
      </c>
      <c r="D3020" s="8">
        <v>20000</v>
      </c>
      <c r="E3020" s="6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>ROUND(E3020/D3020*100,0)</f>
        <v>1</v>
      </c>
      <c r="P3020">
        <f>IFERROR(ROUND(E3020/L3020,2),0)</f>
        <v>11.77</v>
      </c>
      <c r="Q3020" s="11" t="s">
        <v>8321</v>
      </c>
      <c r="R3020" t="s">
        <v>8339</v>
      </c>
      <c r="S3020" s="14">
        <f>(((J3020/60)/60)/24)+DATE(1970,1,1)</f>
        <v>41400.92627314815</v>
      </c>
      <c r="T3020" s="14">
        <f>(((I3020/60)/60)/24)+DATE(1970,1,1)</f>
        <v>41430.92627314815</v>
      </c>
    </row>
    <row r="3021" spans="1:20" ht="45" hidden="1" x14ac:dyDescent="0.25">
      <c r="A3021">
        <v>3987</v>
      </c>
      <c r="B3021" s="3" t="s">
        <v>3983</v>
      </c>
      <c r="C3021" s="3" t="s">
        <v>8093</v>
      </c>
      <c r="D3021" s="8">
        <v>400</v>
      </c>
      <c r="E3021" s="6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>ROUND(E3021/D3021*100,0)</f>
        <v>38</v>
      </c>
      <c r="P3021">
        <f>IFERROR(ROUND(E3021/L3021,2),0)</f>
        <v>11.62</v>
      </c>
      <c r="Q3021" s="11" t="s">
        <v>8323</v>
      </c>
      <c r="R3021" t="s">
        <v>8326</v>
      </c>
      <c r="S3021" s="14">
        <f>(((J3021/60)/60)/24)+DATE(1970,1,1)</f>
        <v>41765.92465277778</v>
      </c>
      <c r="T3021" s="14">
        <f>(((I3021/60)/60)/24)+DATE(1970,1,1)</f>
        <v>41775.92465277778</v>
      </c>
    </row>
    <row r="3022" spans="1:20" ht="45" hidden="1" x14ac:dyDescent="0.25">
      <c r="A3022">
        <v>3191</v>
      </c>
      <c r="B3022" s="3" t="s">
        <v>3191</v>
      </c>
      <c r="C3022" s="3" t="s">
        <v>7301</v>
      </c>
      <c r="D3022" s="8">
        <v>3750</v>
      </c>
      <c r="E3022" s="6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>ROUND(E3022/D3022*100,0)</f>
        <v>4</v>
      </c>
      <c r="P3022">
        <f>IFERROR(ROUND(E3022/L3022,2),0)</f>
        <v>37.75</v>
      </c>
      <c r="Q3022" s="11" t="s">
        <v>8323</v>
      </c>
      <c r="R3022" t="s">
        <v>8335</v>
      </c>
      <c r="S3022" s="14">
        <f>(((J3022/60)/60)/24)+DATE(1970,1,1)</f>
        <v>42538.755428240736</v>
      </c>
      <c r="T3022" s="14">
        <f>(((I3022/60)/60)/24)+DATE(1970,1,1)</f>
        <v>42598.755428240736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>IFERROR(ROUND(E3023/L3023,2),0)</f>
        <v>50.33</v>
      </c>
      <c r="Q3023" s="11" t="s">
        <v>8319</v>
      </c>
      <c r="R3023" t="s">
        <v>8345</v>
      </c>
      <c r="S3023" s="14">
        <f>(((J3023/60)/60)/24)+DATE(1970,1,1)</f>
        <v>41918.628240740742</v>
      </c>
      <c r="T3023" s="14">
        <f>(((I3023/60)/60)/24)+DATE(1970,1,1)</f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>
        <f>IFERROR(ROUND(E3024/L3024,2),0)</f>
        <v>50.33</v>
      </c>
      <c r="Q3024" s="11" t="s">
        <v>8319</v>
      </c>
      <c r="R3024" t="s">
        <v>8345</v>
      </c>
      <c r="S3024" s="14">
        <f>(((J3024/60)/60)/24)+DATE(1970,1,1)</f>
        <v>42211.732430555552</v>
      </c>
      <c r="T3024" s="14">
        <f>(((I3024/60)/60)/24)+DATE(1970,1,1)</f>
        <v>42241.732430555552</v>
      </c>
    </row>
    <row r="3025" spans="1:20" ht="60" hidden="1" x14ac:dyDescent="0.25">
      <c r="A3025">
        <v>123</v>
      </c>
      <c r="B3025" s="3" t="s">
        <v>125</v>
      </c>
      <c r="C3025" s="3" t="s">
        <v>4234</v>
      </c>
      <c r="D3025" s="8">
        <v>55000</v>
      </c>
      <c r="E3025" s="6">
        <v>151</v>
      </c>
      <c r="F3025" t="s">
        <v>8219</v>
      </c>
      <c r="G3025" t="s">
        <v>8223</v>
      </c>
      <c r="H3025" t="s">
        <v>8245</v>
      </c>
      <c r="I3025">
        <v>1414533600</v>
      </c>
      <c r="J3025">
        <v>1411411564</v>
      </c>
      <c r="K3025" t="b">
        <v>0</v>
      </c>
      <c r="L3025">
        <v>6</v>
      </c>
      <c r="M3025" t="b">
        <v>0</v>
      </c>
      <c r="N3025" t="s">
        <v>8265</v>
      </c>
      <c r="O3025">
        <f>ROUND(E3025/D3025*100,0)</f>
        <v>0</v>
      </c>
      <c r="P3025">
        <f>IFERROR(ROUND(E3025/L3025,2),0)</f>
        <v>25.17</v>
      </c>
      <c r="Q3025" s="11" t="s">
        <v>8321</v>
      </c>
      <c r="R3025" t="s">
        <v>8337</v>
      </c>
      <c r="S3025" s="14">
        <f>(((J3025/60)/60)/24)+DATE(1970,1,1)</f>
        <v>41904.781990740739</v>
      </c>
      <c r="T3025" s="14">
        <f>(((I3025/60)/60)/24)+DATE(1970,1,1)</f>
        <v>41940.916666666664</v>
      </c>
    </row>
    <row r="3026" spans="1:20" ht="45" hidden="1" x14ac:dyDescent="0.25">
      <c r="A3026">
        <v>904</v>
      </c>
      <c r="B3026" s="3" t="s">
        <v>905</v>
      </c>
      <c r="C3026" s="3" t="s">
        <v>5014</v>
      </c>
      <c r="D3026" s="8">
        <v>50000</v>
      </c>
      <c r="E3026" s="6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>
        <f>ROUND(E3026/D3026*100,0)</f>
        <v>0</v>
      </c>
      <c r="P3026">
        <f>IFERROR(ROUND(E3026/L3026,2),0)</f>
        <v>50.33</v>
      </c>
      <c r="Q3026" s="11" t="s">
        <v>8327</v>
      </c>
      <c r="R3026" t="s">
        <v>8350</v>
      </c>
      <c r="S3026" s="14">
        <f>(((J3026/60)/60)/24)+DATE(1970,1,1)</f>
        <v>42342.080289351856</v>
      </c>
      <c r="T3026" s="14">
        <f>(((I3026/60)/60)/24)+DATE(1970,1,1)</f>
        <v>42372.080289351856</v>
      </c>
    </row>
    <row r="3027" spans="1:20" ht="45" hidden="1" x14ac:dyDescent="0.25">
      <c r="A3027">
        <v>3737</v>
      </c>
      <c r="B3027" s="3" t="s">
        <v>3734</v>
      </c>
      <c r="C3027" s="3" t="s">
        <v>7847</v>
      </c>
      <c r="D3027" s="8">
        <v>700</v>
      </c>
      <c r="E3027" s="6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>ROUND(E3027/D3027*100,0)</f>
        <v>21</v>
      </c>
      <c r="P3027">
        <f>IFERROR(ROUND(E3027/L3027,2),0)</f>
        <v>37.5</v>
      </c>
      <c r="Q3027" s="11" t="s">
        <v>8323</v>
      </c>
      <c r="R3027" t="s">
        <v>8326</v>
      </c>
      <c r="S3027" s="14">
        <f>(((J3027/60)/60)/24)+DATE(1970,1,1)</f>
        <v>42297.691006944442</v>
      </c>
      <c r="T3027" s="14">
        <f>(((I3027/60)/60)/24)+DATE(1970,1,1)</f>
        <v>42320.290972222225</v>
      </c>
    </row>
    <row r="3028" spans="1:20" ht="60" hidden="1" x14ac:dyDescent="0.25">
      <c r="A3028">
        <v>1716</v>
      </c>
      <c r="B3028" s="3" t="s">
        <v>1717</v>
      </c>
      <c r="C3028" s="3" t="s">
        <v>5826</v>
      </c>
      <c r="D3028" s="8">
        <v>2000</v>
      </c>
      <c r="E3028" s="6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>ROUND(E3028/D3028*100,0)</f>
        <v>8</v>
      </c>
      <c r="P3028">
        <f>IFERROR(ROUND(E3028/L3028,2),0)</f>
        <v>50</v>
      </c>
      <c r="Q3028" s="11" t="s">
        <v>8327</v>
      </c>
      <c r="R3028" t="s">
        <v>8330</v>
      </c>
      <c r="S3028" s="14">
        <f>(((J3028/60)/60)/24)+DATE(1970,1,1)</f>
        <v>42673.577534722222</v>
      </c>
      <c r="T3028" s="14">
        <f>(((I3028/60)/60)/24)+DATE(1970,1,1)</f>
        <v>42713.619201388887</v>
      </c>
    </row>
    <row r="3029" spans="1:20" ht="45" hidden="1" x14ac:dyDescent="0.25">
      <c r="A3029">
        <v>511</v>
      </c>
      <c r="B3029" s="3" t="s">
        <v>512</v>
      </c>
      <c r="C3029" s="3" t="s">
        <v>4621</v>
      </c>
      <c r="D3029" s="8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>ROUND(E3029/D3029*100,0)</f>
        <v>3</v>
      </c>
      <c r="P3029">
        <f>IFERROR(ROUND(E3029/L3029,2),0)</f>
        <v>30</v>
      </c>
      <c r="Q3029" s="11" t="s">
        <v>8321</v>
      </c>
      <c r="R3029" t="s">
        <v>8339</v>
      </c>
      <c r="S3029" s="14">
        <f>(((J3029/60)/60)/24)+DATE(1970,1,1)</f>
        <v>41340.303032407406</v>
      </c>
      <c r="T3029" s="14">
        <f>(((I3029/60)/60)/24)+DATE(1970,1,1)</f>
        <v>41370.261365740742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>
        <f>IFERROR(ROUND(E3030/L3030,2),0)</f>
        <v>75</v>
      </c>
      <c r="Q3030" s="11" t="s">
        <v>8311</v>
      </c>
      <c r="R3030" t="s">
        <v>8356</v>
      </c>
      <c r="S3030" s="14">
        <f>(((J3030/60)/60)/24)+DATE(1970,1,1)</f>
        <v>40863.013356481482</v>
      </c>
      <c r="T3030" s="14">
        <f>(((I3030/60)/60)/24)+DATE(1970,1,1)</f>
        <v>40893.013356481482</v>
      </c>
    </row>
    <row r="3031" spans="1:20" ht="60" hidden="1" x14ac:dyDescent="0.25">
      <c r="A3031">
        <v>1485</v>
      </c>
      <c r="B3031" s="3" t="s">
        <v>1486</v>
      </c>
      <c r="C3031" s="3" t="s">
        <v>5595</v>
      </c>
      <c r="D3031" s="8">
        <v>6700</v>
      </c>
      <c r="E3031" s="6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>ROUND(E3031/D3031*100,0)</f>
        <v>2</v>
      </c>
      <c r="P3031">
        <f>IFERROR(ROUND(E3031/L3031,2),0)</f>
        <v>50</v>
      </c>
      <c r="Q3031" s="11" t="s">
        <v>8311</v>
      </c>
      <c r="R3031" t="s">
        <v>8352</v>
      </c>
      <c r="S3031" s="14">
        <f>(((J3031/60)/60)/24)+DATE(1970,1,1)</f>
        <v>42130.795983796299</v>
      </c>
      <c r="T3031" s="14">
        <f>(((I3031/60)/60)/24)+DATE(1970,1,1)</f>
        <v>42175.795983796299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>IFERROR(ROUND(E3032/L3032,2),0)</f>
        <v>13.55</v>
      </c>
      <c r="Q3032" s="11" t="s">
        <v>8321</v>
      </c>
      <c r="R3032" t="s">
        <v>8339</v>
      </c>
      <c r="S3032" s="14">
        <f>(((J3032/60)/60)/24)+DATE(1970,1,1)</f>
        <v>42272.93949074074</v>
      </c>
      <c r="T3032" s="14">
        <f>(((I3032/60)/60)/24)+DATE(1970,1,1)</f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>IFERROR(ROUND(E3033/L3033,2),0)</f>
        <v>24.33</v>
      </c>
      <c r="Q3033" s="11" t="s">
        <v>8323</v>
      </c>
      <c r="R3033" t="s">
        <v>8326</v>
      </c>
      <c r="S3033" s="14">
        <f>(((J3033/60)/60)/24)+DATE(1970,1,1)</f>
        <v>42165.037581018521</v>
      </c>
      <c r="T3033" s="14">
        <f>(((I3033/60)/60)/24)+DATE(1970,1,1)</f>
        <v>42224.898611111115</v>
      </c>
    </row>
    <row r="3034" spans="1:20" ht="45" hidden="1" x14ac:dyDescent="0.25">
      <c r="A3034">
        <v>2916</v>
      </c>
      <c r="B3034" s="3" t="s">
        <v>2916</v>
      </c>
      <c r="C3034" s="3" t="s">
        <v>7026</v>
      </c>
      <c r="D3034" s="8">
        <v>1850</v>
      </c>
      <c r="E3034" s="6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>ROUND(E3034/D3034*100,0)</f>
        <v>8</v>
      </c>
      <c r="P3034">
        <f>IFERROR(ROUND(E3034/L3034,2),0)</f>
        <v>20.71</v>
      </c>
      <c r="Q3034" s="11" t="s">
        <v>8323</v>
      </c>
      <c r="R3034" t="s">
        <v>8326</v>
      </c>
      <c r="S3034" s="14">
        <f>(((J3034/60)/60)/24)+DATE(1970,1,1)</f>
        <v>41755.476724537039</v>
      </c>
      <c r="T3034" s="14">
        <f>(((I3034/60)/60)/24)+DATE(1970,1,1)</f>
        <v>41778.476724537039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8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>ROUND(E3035/D3035*100,0)</f>
        <v>3</v>
      </c>
      <c r="P3035">
        <f>IFERROR(ROUND(E3035/L3035,2),0)</f>
        <v>48.33</v>
      </c>
      <c r="Q3035" s="11" t="s">
        <v>8311</v>
      </c>
      <c r="R3035" t="s">
        <v>8348</v>
      </c>
      <c r="S3035" s="14">
        <f>(((J3035/60)/60)/24)+DATE(1970,1,1)</f>
        <v>42708.668576388889</v>
      </c>
      <c r="T3035" s="14">
        <f>(((I3035/60)/60)/24)+DATE(1970,1,1)</f>
        <v>42738.668576388889</v>
      </c>
    </row>
    <row r="3036" spans="1:20" ht="45" hidden="1" x14ac:dyDescent="0.25">
      <c r="A3036">
        <v>2569</v>
      </c>
      <c r="B3036" s="3" t="s">
        <v>2569</v>
      </c>
      <c r="C3036" s="3" t="s">
        <v>6679</v>
      </c>
      <c r="D3036" s="8">
        <v>6500</v>
      </c>
      <c r="E3036" s="6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>ROUND(E3036/D3036*100,0)</f>
        <v>2</v>
      </c>
      <c r="P3036">
        <f>IFERROR(ROUND(E3036/L3036,2),0)</f>
        <v>72.5</v>
      </c>
      <c r="Q3036" s="11" t="s">
        <v>8319</v>
      </c>
      <c r="R3036" t="s">
        <v>8345</v>
      </c>
      <c r="S3036" s="14">
        <f>(((J3036/60)/60)/24)+DATE(1970,1,1)</f>
        <v>42234.105462962965</v>
      </c>
      <c r="T3036" s="14">
        <f>(((I3036/60)/60)/24)+DATE(1970,1,1)</f>
        <v>42264.105462962965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>IFERROR(ROUND(E3037/L3037,2),0)</f>
        <v>142</v>
      </c>
      <c r="Q3037" s="11" t="s">
        <v>8308</v>
      </c>
      <c r="R3037" t="s">
        <v>8342</v>
      </c>
      <c r="S3037" s="14">
        <f>(((J3037/60)/60)/24)+DATE(1970,1,1)</f>
        <v>42388.798252314817</v>
      </c>
      <c r="T3037" s="14">
        <f>(((I3037/60)/60)/24)+DATE(1970,1,1)</f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>IFERROR(ROUND(E3038/L3038,2),0)</f>
        <v>28.2</v>
      </c>
      <c r="Q3038" s="11" t="s">
        <v>8321</v>
      </c>
      <c r="R3038" t="s">
        <v>8339</v>
      </c>
      <c r="S3038" s="14">
        <f>(((J3038/60)/60)/24)+DATE(1970,1,1)</f>
        <v>41844.922662037039</v>
      </c>
      <c r="T3038" s="14">
        <f>(((I3038/60)/60)/24)+DATE(1970,1,1)</f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>IFERROR(ROUND(E3039/L3039,2),0)</f>
        <v>20.14</v>
      </c>
      <c r="Q3039" s="11" t="s">
        <v>8323</v>
      </c>
      <c r="R3039" t="s">
        <v>8324</v>
      </c>
      <c r="S3039" s="14">
        <f>(((J3039/60)/60)/24)+DATE(1970,1,1)</f>
        <v>41957.833726851852</v>
      </c>
      <c r="T3039" s="14">
        <f>(((I3039/60)/60)/24)+DATE(1970,1,1)</f>
        <v>41987.833726851852</v>
      </c>
    </row>
    <row r="3040" spans="1:20" ht="45" hidden="1" x14ac:dyDescent="0.25">
      <c r="A3040">
        <v>2747</v>
      </c>
      <c r="B3040" s="3" t="s">
        <v>2747</v>
      </c>
      <c r="C3040" s="3" t="s">
        <v>6857</v>
      </c>
      <c r="D3040" s="8">
        <v>500</v>
      </c>
      <c r="E3040" s="6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>ROUND(E3040/D3040*100,0)</f>
        <v>28</v>
      </c>
      <c r="P3040">
        <f>IFERROR(ROUND(E3040/L3040,2),0)</f>
        <v>35</v>
      </c>
      <c r="Q3040" s="11" t="s">
        <v>8311</v>
      </c>
      <c r="R3040" t="s">
        <v>8356</v>
      </c>
      <c r="S3040" s="14">
        <f>(((J3040/60)/60)/24)+DATE(1970,1,1)</f>
        <v>41044.64811342593</v>
      </c>
      <c r="T3040" s="14">
        <f>(((I3040/60)/60)/24)+DATE(1970,1,1)</f>
        <v>41076.131944444445</v>
      </c>
    </row>
    <row r="3041" spans="1:20" ht="30" hidden="1" x14ac:dyDescent="0.25">
      <c r="A3041">
        <v>1991</v>
      </c>
      <c r="B3041" s="3" t="s">
        <v>1992</v>
      </c>
      <c r="C3041" s="3" t="s">
        <v>6101</v>
      </c>
      <c r="D3041" s="8">
        <v>2000</v>
      </c>
      <c r="E3041" s="6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>ROUND(E3041/D3041*100,0)</f>
        <v>7</v>
      </c>
      <c r="P3041">
        <f>IFERROR(ROUND(E3041/L3041,2),0)</f>
        <v>46.67</v>
      </c>
      <c r="Q3041" s="11" t="s">
        <v>8313</v>
      </c>
      <c r="R3041" t="s">
        <v>8353</v>
      </c>
      <c r="S3041" s="14">
        <f>(((J3041/60)/60)/24)+DATE(1970,1,1)</f>
        <v>42167.89335648148</v>
      </c>
      <c r="T3041" s="14">
        <f>(((I3041/60)/60)/24)+DATE(1970,1,1)</f>
        <v>42188.89335648148</v>
      </c>
    </row>
    <row r="3042" spans="1:20" ht="60" hidden="1" x14ac:dyDescent="0.25">
      <c r="A3042">
        <v>601</v>
      </c>
      <c r="B3042" s="3" t="s">
        <v>602</v>
      </c>
      <c r="C3042" s="3" t="s">
        <v>4711</v>
      </c>
      <c r="D3042" s="8">
        <v>10000</v>
      </c>
      <c r="E3042" s="6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>ROUND(E3042/D3042*100,0)</f>
        <v>1</v>
      </c>
      <c r="P3042">
        <f>IFERROR(ROUND(E3042/L3042,2),0)</f>
        <v>23.33</v>
      </c>
      <c r="Q3042" s="11" t="s">
        <v>8308</v>
      </c>
      <c r="R3042" t="s">
        <v>8342</v>
      </c>
      <c r="S3042" s="14">
        <f>(((J3042/60)/60)/24)+DATE(1970,1,1)</f>
        <v>41969.858090277776</v>
      </c>
      <c r="T3042" s="14">
        <f>(((I3042/60)/60)/24)+DATE(1970,1,1)</f>
        <v>41999.858090277776</v>
      </c>
    </row>
    <row r="3043" spans="1:20" ht="60" hidden="1" x14ac:dyDescent="0.25">
      <c r="A3043">
        <v>151</v>
      </c>
      <c r="B3043" s="3" t="s">
        <v>153</v>
      </c>
      <c r="C3043" s="3" t="s">
        <v>4261</v>
      </c>
      <c r="D3043" s="8">
        <v>250000</v>
      </c>
      <c r="E3043" s="6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>ROUND(E3043/D3043*100,0)</f>
        <v>0</v>
      </c>
      <c r="P3043">
        <f>IFERROR(ROUND(E3043/L3043,2),0)</f>
        <v>28</v>
      </c>
      <c r="Q3043" s="11" t="s">
        <v>8321</v>
      </c>
      <c r="R3043" t="s">
        <v>8337</v>
      </c>
      <c r="S3043" s="14">
        <f>(((J3043/60)/60)/24)+DATE(1970,1,1)</f>
        <v>42113.550821759258</v>
      </c>
      <c r="T3043" s="14">
        <f>(((I3043/60)/60)/24)+DATE(1970,1,1)</f>
        <v>42173.550821759258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>IFERROR(ROUND(E3044/L3044,2),0)</f>
        <v>17.25</v>
      </c>
      <c r="Q3044" s="11" t="s">
        <v>8321</v>
      </c>
      <c r="R3044" t="s">
        <v>8339</v>
      </c>
      <c r="S3044" s="14">
        <f>(((J3044/60)/60)/24)+DATE(1970,1,1)</f>
        <v>41801.120069444441</v>
      </c>
      <c r="T3044" s="14">
        <f>(((I3044/60)/60)/24)+DATE(1970,1,1)</f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>IFERROR(ROUND(E3045/L3045,2),0)</f>
        <v>22.83</v>
      </c>
      <c r="Q3045" s="11" t="s">
        <v>8323</v>
      </c>
      <c r="R3045" t="s">
        <v>8326</v>
      </c>
      <c r="S3045" s="14">
        <f>(((J3045/60)/60)/24)+DATE(1970,1,1)</f>
        <v>42475.848067129627</v>
      </c>
      <c r="T3045" s="14">
        <f>(((I3045/60)/60)/24)+DATE(1970,1,1)</f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>IFERROR(ROUND(E3046/L3046,2),0)</f>
        <v>22.67</v>
      </c>
      <c r="Q3046" s="11" t="s">
        <v>8323</v>
      </c>
      <c r="R3046" t="s">
        <v>8326</v>
      </c>
      <c r="S3046" s="14">
        <f>(((J3046/60)/60)/24)+DATE(1970,1,1)</f>
        <v>41811.536180555559</v>
      </c>
      <c r="T3046" s="14">
        <f>(((I3046/60)/60)/24)+DATE(1970,1,1)</f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>
        <f>IFERROR(ROUND(E3047/L3047,2),0)</f>
        <v>27</v>
      </c>
      <c r="Q3047" s="11" t="s">
        <v>8323</v>
      </c>
      <c r="R3047" t="s">
        <v>8326</v>
      </c>
      <c r="S3047" s="14">
        <f>(((J3047/60)/60)/24)+DATE(1970,1,1)</f>
        <v>42136.092488425929</v>
      </c>
      <c r="T3047" s="14">
        <f>(((I3047/60)/60)/24)+DATE(1970,1,1)</f>
        <v>42166.092488425929</v>
      </c>
    </row>
    <row r="3048" spans="1:20" ht="60" hidden="1" x14ac:dyDescent="0.25">
      <c r="A3048">
        <v>3920</v>
      </c>
      <c r="B3048" s="3" t="s">
        <v>3917</v>
      </c>
      <c r="C3048" s="3" t="s">
        <v>8028</v>
      </c>
      <c r="D3048" s="8">
        <v>2500</v>
      </c>
      <c r="E3048" s="6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>ROUND(E3048/D3048*100,0)</f>
        <v>5</v>
      </c>
      <c r="P3048">
        <f>IFERROR(ROUND(E3048/L3048,2),0)</f>
        <v>45</v>
      </c>
      <c r="Q3048" s="11" t="s">
        <v>8323</v>
      </c>
      <c r="R3048" t="s">
        <v>8326</v>
      </c>
      <c r="S3048" s="14">
        <f>(((J3048/60)/60)/24)+DATE(1970,1,1)</f>
        <v>42657.38726851852</v>
      </c>
      <c r="T3048" s="14">
        <f>(((I3048/60)/60)/24)+DATE(1970,1,1)</f>
        <v>42687.428935185191</v>
      </c>
    </row>
    <row r="3049" spans="1:20" ht="60" hidden="1" x14ac:dyDescent="0.25">
      <c r="A3049">
        <v>4063</v>
      </c>
      <c r="B3049" s="3" t="s">
        <v>4059</v>
      </c>
      <c r="C3049" s="3" t="s">
        <v>8167</v>
      </c>
      <c r="D3049" s="8">
        <v>9500</v>
      </c>
      <c r="E3049" s="6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>ROUND(E3049/D3049*100,0)</f>
        <v>1</v>
      </c>
      <c r="P3049">
        <f>IFERROR(ROUND(E3049/L3049,2),0)</f>
        <v>15</v>
      </c>
      <c r="Q3049" s="11" t="s">
        <v>8323</v>
      </c>
      <c r="R3049" t="s">
        <v>8326</v>
      </c>
      <c r="S3049" s="14">
        <f>(((J3049/60)/60)/24)+DATE(1970,1,1)</f>
        <v>41787.681527777779</v>
      </c>
      <c r="T3049" s="14">
        <f>(((I3049/60)/60)/24)+DATE(1970,1,1)</f>
        <v>41817.681527777779</v>
      </c>
    </row>
    <row r="3050" spans="1:20" ht="45" hidden="1" x14ac:dyDescent="0.25">
      <c r="A3050">
        <v>3909</v>
      </c>
      <c r="B3050" s="3" t="s">
        <v>3906</v>
      </c>
      <c r="C3050" s="3" t="s">
        <v>8017</v>
      </c>
      <c r="D3050" s="8">
        <v>60000</v>
      </c>
      <c r="E3050" s="6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>ROUND(E3050/D3050*100,0)</f>
        <v>0</v>
      </c>
      <c r="P3050">
        <f>IFERROR(ROUND(E3050/L3050,2),0)</f>
        <v>33.75</v>
      </c>
      <c r="Q3050" s="11" t="s">
        <v>8323</v>
      </c>
      <c r="R3050" t="s">
        <v>8326</v>
      </c>
      <c r="S3050" s="14">
        <f>(((J3050/60)/60)/24)+DATE(1970,1,1)</f>
        <v>41863.359282407408</v>
      </c>
      <c r="T3050" s="14">
        <f>(((I3050/60)/60)/24)+DATE(1970,1,1)</f>
        <v>41893.359282407408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>IFERROR(ROUND(E3051/L3051,2),0)</f>
        <v>16.63</v>
      </c>
      <c r="Q3051" s="11" t="s">
        <v>8321</v>
      </c>
      <c r="R3051" t="s">
        <v>8339</v>
      </c>
      <c r="S3051" s="14">
        <f>(((J3051/60)/60)/24)+DATE(1970,1,1)</f>
        <v>42400.711967592593</v>
      </c>
      <c r="T3051" s="14">
        <f>(((I3051/60)/60)/24)+DATE(1970,1,1)</f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>
        <f>IFERROR(ROUND(E3052/L3052,2),0)</f>
        <v>44</v>
      </c>
      <c r="Q3052" s="11" t="s">
        <v>8327</v>
      </c>
      <c r="R3052" t="s">
        <v>8354</v>
      </c>
      <c r="S3052" s="14">
        <f>(((J3052/60)/60)/24)+DATE(1970,1,1)</f>
        <v>41509.905995370369</v>
      </c>
      <c r="T3052" s="14">
        <f>(((I3052/60)/60)/24)+DATE(1970,1,1)</f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>
        <f>IFERROR(ROUND(E3053/L3053,2),0)</f>
        <v>44</v>
      </c>
      <c r="Q3053" s="11" t="s">
        <v>8308</v>
      </c>
      <c r="R3053" t="s">
        <v>8340</v>
      </c>
      <c r="S3053" s="14">
        <f>(((J3053/60)/60)/24)+DATE(1970,1,1)</f>
        <v>42033.001087962963</v>
      </c>
      <c r="T3053" s="14">
        <f>(((I3053/60)/60)/24)+DATE(1970,1,1)</f>
        <v>42063.001087962963</v>
      </c>
    </row>
    <row r="3054" spans="1:20" ht="45" hidden="1" x14ac:dyDescent="0.25">
      <c r="A3054">
        <v>3732</v>
      </c>
      <c r="B3054" s="3" t="s">
        <v>3729</v>
      </c>
      <c r="C3054" s="3" t="s">
        <v>7842</v>
      </c>
      <c r="D3054" s="8">
        <v>850</v>
      </c>
      <c r="E3054" s="6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>ROUND(E3054/D3054*100,0)</f>
        <v>15</v>
      </c>
      <c r="P3054">
        <f>IFERROR(ROUND(E3054/L3054,2),0)</f>
        <v>32.75</v>
      </c>
      <c r="Q3054" s="11" t="s">
        <v>8323</v>
      </c>
      <c r="R3054" t="s">
        <v>8326</v>
      </c>
      <c r="S3054" s="14">
        <f>(((J3054/60)/60)/24)+DATE(1970,1,1)</f>
        <v>41968.677465277782</v>
      </c>
      <c r="T3054" s="14">
        <f>(((I3054/60)/60)/24)+DATE(1970,1,1)</f>
        <v>42028.5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>IFERROR(ROUND(E3055/L3055,2),0)</f>
        <v>18.71</v>
      </c>
      <c r="Q3055" s="11" t="s">
        <v>8327</v>
      </c>
      <c r="R3055" t="s">
        <v>8350</v>
      </c>
      <c r="S3055" s="14">
        <f>(((J3055/60)/60)/24)+DATE(1970,1,1)</f>
        <v>41680.359976851854</v>
      </c>
      <c r="T3055" s="14">
        <f>(((I3055/60)/60)/24)+DATE(1970,1,1)</f>
        <v>41714.916666666664</v>
      </c>
    </row>
    <row r="3056" spans="1:20" ht="30" hidden="1" x14ac:dyDescent="0.25">
      <c r="A3056">
        <v>605</v>
      </c>
      <c r="B3056" s="3" t="s">
        <v>606</v>
      </c>
      <c r="C3056" s="3" t="s">
        <v>4715</v>
      </c>
      <c r="D3056" s="8">
        <v>5000</v>
      </c>
      <c r="E3056" s="6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>ROUND(E3056/D3056*100,0)</f>
        <v>3</v>
      </c>
      <c r="P3056">
        <f>IFERROR(ROUND(E3056/L3056,2),0)</f>
        <v>16.38</v>
      </c>
      <c r="Q3056" s="11" t="s">
        <v>8308</v>
      </c>
      <c r="R3056" t="s">
        <v>8342</v>
      </c>
      <c r="S3056" s="14">
        <f>(((J3056/60)/60)/24)+DATE(1970,1,1)</f>
        <v>42194.357731481476</v>
      </c>
      <c r="T3056" s="14">
        <f>(((I3056/60)/60)/24)+DATE(1970,1,1)</f>
        <v>42239.357731481476</v>
      </c>
    </row>
    <row r="3057" spans="1:20" ht="60" x14ac:dyDescent="0.25">
      <c r="A3057">
        <v>3188</v>
      </c>
      <c r="B3057" s="3" t="s">
        <v>3188</v>
      </c>
      <c r="C3057" s="3" t="s">
        <v>7298</v>
      </c>
      <c r="D3057" s="8">
        <v>200</v>
      </c>
      <c r="E3057" s="6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>ROUND(E3057/D3057*100,0)</f>
        <v>65</v>
      </c>
      <c r="P3057">
        <f>IFERROR(ROUND(E3057/L3057,2),0)</f>
        <v>14.44</v>
      </c>
      <c r="Q3057" s="11" t="s">
        <v>8323</v>
      </c>
      <c r="R3057" t="s">
        <v>8335</v>
      </c>
      <c r="S3057" s="14">
        <f>(((J3057/60)/60)/24)+DATE(1970,1,1)</f>
        <v>42144.415532407409</v>
      </c>
      <c r="T3057" s="14">
        <f>(((I3057/60)/60)/24)+DATE(1970,1,1)</f>
        <v>42165.415532407409</v>
      </c>
    </row>
    <row r="3058" spans="1:20" ht="30" hidden="1" x14ac:dyDescent="0.25">
      <c r="A3058">
        <v>2885</v>
      </c>
      <c r="B3058" s="3" t="s">
        <v>2885</v>
      </c>
      <c r="C3058" s="3" t="s">
        <v>6995</v>
      </c>
      <c r="D3058" s="8">
        <v>400</v>
      </c>
      <c r="E3058" s="6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>
        <f>ROUND(E3058/D3058*100,0)</f>
        <v>33</v>
      </c>
      <c r="P3058">
        <f>IFERROR(ROUND(E3058/L3058,2),0)</f>
        <v>26</v>
      </c>
      <c r="Q3058" s="11" t="s">
        <v>8323</v>
      </c>
      <c r="R3058" t="s">
        <v>8326</v>
      </c>
      <c r="S3058" s="14">
        <f>(((J3058/60)/60)/24)+DATE(1970,1,1)</f>
        <v>42047.07640046296</v>
      </c>
      <c r="T3058" s="14">
        <f>(((I3058/60)/60)/24)+DATE(1970,1,1)</f>
        <v>42077.034733796296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8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>ROUND(E3059/D3059*100,0)</f>
        <v>26</v>
      </c>
      <c r="P3059">
        <f>IFERROR(ROUND(E3059/L3059,2),0)</f>
        <v>13</v>
      </c>
      <c r="Q3059" s="11" t="s">
        <v>8316</v>
      </c>
      <c r="R3059" t="s">
        <v>8334</v>
      </c>
      <c r="S3059" s="14">
        <f>(((J3059/60)/60)/24)+DATE(1970,1,1)</f>
        <v>41599.855682870373</v>
      </c>
      <c r="T3059" s="14">
        <f>(((I3059/60)/60)/24)+DATE(1970,1,1)</f>
        <v>41629.855682870373</v>
      </c>
    </row>
    <row r="3060" spans="1:20" ht="60" hidden="1" x14ac:dyDescent="0.25">
      <c r="A3060">
        <v>222</v>
      </c>
      <c r="B3060" s="3" t="s">
        <v>224</v>
      </c>
      <c r="C3060" s="3" t="s">
        <v>4332</v>
      </c>
      <c r="D3060" s="8">
        <v>1000</v>
      </c>
      <c r="E3060" s="6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>ROUND(E3060/D3060*100,0)</f>
        <v>13</v>
      </c>
      <c r="P3060">
        <f>IFERROR(ROUND(E3060/L3060,2),0)</f>
        <v>65</v>
      </c>
      <c r="Q3060" s="11" t="s">
        <v>8321</v>
      </c>
      <c r="R3060" t="s">
        <v>8325</v>
      </c>
      <c r="S3060" s="14">
        <f>(((J3060/60)/60)/24)+DATE(1970,1,1)</f>
        <v>42031.769884259258</v>
      </c>
      <c r="T3060" s="14">
        <f>(((I3060/60)/60)/24)+DATE(1970,1,1)</f>
        <v>42090.110416666663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>IFERROR(ROUND(E3061/L3061,2),0)</f>
        <v>32.5</v>
      </c>
      <c r="Q3061" s="11" t="s">
        <v>8323</v>
      </c>
      <c r="R3061" t="s">
        <v>8326</v>
      </c>
      <c r="S3061" s="14">
        <f>(((J3061/60)/60)/24)+DATE(1970,1,1)</f>
        <v>42620.91097222222</v>
      </c>
      <c r="T3061" s="14">
        <f>(((I3061/60)/60)/24)+DATE(1970,1,1)</f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>IFERROR(ROUND(E3062/L3062,2),0)</f>
        <v>43</v>
      </c>
      <c r="Q3062" s="11" t="s">
        <v>8323</v>
      </c>
      <c r="R3062" t="s">
        <v>8335</v>
      </c>
      <c r="S3062" s="14">
        <f>(((J3062/60)/60)/24)+DATE(1970,1,1)</f>
        <v>41877.886620370373</v>
      </c>
      <c r="T3062" s="14">
        <f>(((I3062/60)/60)/24)+DATE(1970,1,1)</f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>
        <f>IFERROR(ROUND(E3063/L3063,2),0)</f>
        <v>10.67</v>
      </c>
      <c r="Q3063" s="11" t="s">
        <v>8316</v>
      </c>
      <c r="R3063" t="s">
        <v>8334</v>
      </c>
      <c r="S3063" s="14">
        <f>(((J3063/60)/60)/24)+DATE(1970,1,1)</f>
        <v>41557.013182870374</v>
      </c>
      <c r="T3063" s="14">
        <f>(((I3063/60)/60)/24)+DATE(1970,1,1)</f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>
        <f>IFERROR(ROUND(E3064/L3064,2),0)</f>
        <v>12.8</v>
      </c>
      <c r="Q3064" s="11" t="s">
        <v>8323</v>
      </c>
      <c r="R3064" t="s">
        <v>8324</v>
      </c>
      <c r="S3064" s="14">
        <f>(((J3064/60)/60)/24)+DATE(1970,1,1)</f>
        <v>42435.942083333335</v>
      </c>
      <c r="T3064" s="14">
        <f>(((I3064/60)/60)/24)+DATE(1970,1,1)</f>
        <v>42495.900416666671</v>
      </c>
    </row>
    <row r="3065" spans="1:20" ht="45" hidden="1" x14ac:dyDescent="0.25">
      <c r="A3065">
        <v>3964</v>
      </c>
      <c r="B3065" s="3" t="s">
        <v>3961</v>
      </c>
      <c r="C3065" s="3" t="s">
        <v>8071</v>
      </c>
      <c r="D3065" s="8">
        <v>2000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>ROUND(E3065/D3065*100,0)</f>
        <v>6</v>
      </c>
      <c r="P3065">
        <f>IFERROR(ROUND(E3065/L3065,2),0)</f>
        <v>42</v>
      </c>
      <c r="Q3065" s="11" t="s">
        <v>8323</v>
      </c>
      <c r="R3065" t="s">
        <v>8326</v>
      </c>
      <c r="S3065" s="14">
        <f>(((J3065/60)/60)/24)+DATE(1970,1,1)</f>
        <v>42053.722060185188</v>
      </c>
      <c r="T3065" s="14">
        <f>(((I3065/60)/60)/24)+DATE(1970,1,1)</f>
        <v>42113.680393518516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8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>ROUND(E3066/D3066*100,0)</f>
        <v>1</v>
      </c>
      <c r="P3066">
        <f>IFERROR(ROUND(E3066/L3066,2),0)</f>
        <v>25.2</v>
      </c>
      <c r="Q3066" s="11" t="s">
        <v>8308</v>
      </c>
      <c r="R3066" t="s">
        <v>8310</v>
      </c>
      <c r="S3066" s="14">
        <f>(((J3066/60)/60)/24)+DATE(1970,1,1)</f>
        <v>41999.164340277777</v>
      </c>
      <c r="T3066" s="14">
        <f>(((I3066/60)/60)/24)+DATE(1970,1,1)</f>
        <v>42029.164340277777</v>
      </c>
    </row>
    <row r="3067" spans="1:20" ht="45" hidden="1" x14ac:dyDescent="0.25">
      <c r="A3067">
        <v>3088</v>
      </c>
      <c r="B3067" s="3" t="s">
        <v>3088</v>
      </c>
      <c r="C3067" s="3" t="s">
        <v>7198</v>
      </c>
      <c r="D3067" s="8">
        <v>65000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42</v>
      </c>
      <c r="Q3067" s="11" t="s">
        <v>8323</v>
      </c>
      <c r="R3067" t="s">
        <v>8324</v>
      </c>
      <c r="S3067" s="14">
        <f>(((J3067/60)/60)/24)+DATE(1970,1,1)</f>
        <v>41981.57230324074</v>
      </c>
      <c r="T3067" s="14">
        <f>(((I3067/60)/60)/24)+DATE(1970,1,1)</f>
        <v>42012.570138888885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>
        <f>IFERROR(ROUND(E3068/L3068,2),0)</f>
        <v>62.5</v>
      </c>
      <c r="Q3068" s="11" t="s">
        <v>8321</v>
      </c>
      <c r="R3068" t="s">
        <v>8339</v>
      </c>
      <c r="S3068" s="14">
        <f>(((J3068/60)/60)/24)+DATE(1970,1,1)</f>
        <v>41576.834513888891</v>
      </c>
      <c r="T3068" s="14">
        <f>(((I3068/60)/60)/24)+DATE(1970,1,1)</f>
        <v>41609.876180555555</v>
      </c>
    </row>
    <row r="3069" spans="1:20" ht="60" hidden="1" x14ac:dyDescent="0.25">
      <c r="A3069">
        <v>1572</v>
      </c>
      <c r="B3069" s="3" t="s">
        <v>1573</v>
      </c>
      <c r="C3069" s="3" t="s">
        <v>5682</v>
      </c>
      <c r="D3069" s="8">
        <v>2500</v>
      </c>
      <c r="E3069" s="6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>ROUND(E3069/D3069*100,0)</f>
        <v>5</v>
      </c>
      <c r="P3069">
        <f>IFERROR(ROUND(E3069/L3069,2),0)</f>
        <v>41.67</v>
      </c>
      <c r="Q3069" s="11" t="s">
        <v>8311</v>
      </c>
      <c r="R3069" t="s">
        <v>8349</v>
      </c>
      <c r="S3069" s="14">
        <f>(((J3069/60)/60)/24)+DATE(1970,1,1)</f>
        <v>42404.033090277779</v>
      </c>
      <c r="T3069" s="14">
        <f>(((I3069/60)/60)/24)+DATE(1970,1,1)</f>
        <v>42428.999305555553</v>
      </c>
    </row>
    <row r="3070" spans="1:20" ht="60" hidden="1" x14ac:dyDescent="0.25">
      <c r="A3070">
        <v>890</v>
      </c>
      <c r="B3070" s="3" t="s">
        <v>891</v>
      </c>
      <c r="C3070" s="3" t="s">
        <v>5000</v>
      </c>
      <c r="D3070" s="8">
        <v>3000</v>
      </c>
      <c r="E3070" s="6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>ROUND(E3070/D3070*100,0)</f>
        <v>4</v>
      </c>
      <c r="P3070">
        <f>IFERROR(ROUND(E3070/L3070,2),0)</f>
        <v>31.25</v>
      </c>
      <c r="Q3070" s="11" t="s">
        <v>8327</v>
      </c>
      <c r="R3070" t="s">
        <v>8328</v>
      </c>
      <c r="S3070" s="14">
        <f>(((J3070/60)/60)/24)+DATE(1970,1,1)</f>
        <v>41569.698831018519</v>
      </c>
      <c r="T3070" s="14">
        <f>(((I3070/60)/60)/24)+DATE(1970,1,1)</f>
        <v>41599.740497685183</v>
      </c>
    </row>
    <row r="3071" spans="1:20" ht="60" hidden="1" x14ac:dyDescent="0.25">
      <c r="A3071">
        <v>1866</v>
      </c>
      <c r="B3071" s="3" t="s">
        <v>1867</v>
      </c>
      <c r="C3071" s="3" t="s">
        <v>5976</v>
      </c>
      <c r="D3071" s="8">
        <v>25000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>
        <f>ROUND(E3071/D3071*100,0)</f>
        <v>1</v>
      </c>
      <c r="P3071">
        <f>IFERROR(ROUND(E3071/L3071,2),0)</f>
        <v>62.5</v>
      </c>
      <c r="Q3071" s="11" t="s">
        <v>8316</v>
      </c>
      <c r="R3071" t="s">
        <v>8344</v>
      </c>
      <c r="S3071" s="14">
        <f>(((J3071/60)/60)/24)+DATE(1970,1,1)</f>
        <v>42742.246493055558</v>
      </c>
      <c r="T3071" s="14">
        <f>(((I3071/60)/60)/24)+DATE(1970,1,1)</f>
        <v>42795.166666666672</v>
      </c>
    </row>
    <row r="3072" spans="1:20" ht="60" hidden="1" x14ac:dyDescent="0.25">
      <c r="A3072">
        <v>3087</v>
      </c>
      <c r="B3072" s="3" t="s">
        <v>3087</v>
      </c>
      <c r="C3072" s="3" t="s">
        <v>7197</v>
      </c>
      <c r="D3072" s="8">
        <v>20000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1482294990</v>
      </c>
      <c r="J3072">
        <v>1477107390</v>
      </c>
      <c r="K3072" t="b">
        <v>0</v>
      </c>
      <c r="L3072">
        <v>2</v>
      </c>
      <c r="M3072" t="b">
        <v>0</v>
      </c>
      <c r="N3072" t="s">
        <v>8301</v>
      </c>
      <c r="O3072">
        <f>ROUND(E3072/D3072*100,0)</f>
        <v>1</v>
      </c>
      <c r="P3072">
        <f>IFERROR(ROUND(E3072/L3072,2),0)</f>
        <v>62.5</v>
      </c>
      <c r="Q3072" s="11" t="s">
        <v>8323</v>
      </c>
      <c r="R3072" t="s">
        <v>8324</v>
      </c>
      <c r="S3072" s="14">
        <f>(((J3072/60)/60)/24)+DATE(1970,1,1)</f>
        <v>42665.150347222225</v>
      </c>
      <c r="T3072" s="14">
        <f>(((I3072/60)/60)/24)+DATE(1970,1,1)</f>
        <v>42725.192013888889</v>
      </c>
    </row>
    <row r="3073" spans="1:20" ht="45" hidden="1" x14ac:dyDescent="0.25">
      <c r="A3073">
        <v>3899</v>
      </c>
      <c r="B3073" s="3" t="s">
        <v>3896</v>
      </c>
      <c r="C3073" s="3" t="s">
        <v>8007</v>
      </c>
      <c r="D3073" s="8">
        <v>10000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>ROUND(E3073/D3073*100,0)</f>
        <v>1</v>
      </c>
      <c r="P3073">
        <f>IFERROR(ROUND(E3073/L3073,2),0)</f>
        <v>62.5</v>
      </c>
      <c r="Q3073" s="11" t="s">
        <v>8323</v>
      </c>
      <c r="R3073" t="s">
        <v>8326</v>
      </c>
      <c r="S3073" s="14">
        <f>(((J3073/60)/60)/24)+DATE(1970,1,1)</f>
        <v>41843.775011574071</v>
      </c>
      <c r="T3073" s="14">
        <f>(((I3073/60)/60)/24)+DATE(1970,1,1)</f>
        <v>41863.775011574071</v>
      </c>
    </row>
    <row r="3074" spans="1:20" ht="45" hidden="1" x14ac:dyDescent="0.25">
      <c r="A3074">
        <v>4021</v>
      </c>
      <c r="B3074" s="3" t="s">
        <v>4017</v>
      </c>
      <c r="C3074" s="3" t="s">
        <v>8126</v>
      </c>
      <c r="D3074" s="8">
        <v>15000</v>
      </c>
      <c r="E3074" s="6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>IFERROR(ROUND(E3074/L3074,2),0)</f>
        <v>62.5</v>
      </c>
      <c r="Q3074" s="11" t="s">
        <v>8323</v>
      </c>
      <c r="R3074" t="s">
        <v>8326</v>
      </c>
      <c r="S3074" s="14">
        <f>(((J3074/60)/60)/24)+DATE(1970,1,1)</f>
        <v>41878.911550925928</v>
      </c>
      <c r="T3074" s="14">
        <f>(((I3074/60)/60)/24)+DATE(1970,1,1)</f>
        <v>41938.911550925928</v>
      </c>
    </row>
    <row r="3075" spans="1:20" ht="60" hidden="1" x14ac:dyDescent="0.25">
      <c r="A3075">
        <v>1138</v>
      </c>
      <c r="B3075" s="3" t="s">
        <v>1139</v>
      </c>
      <c r="C3075" s="3" t="s">
        <v>5248</v>
      </c>
      <c r="D3075" s="8">
        <v>35000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>ROUND(E3075/D3075*100,0)</f>
        <v>0</v>
      </c>
      <c r="P3075">
        <f>IFERROR(ROUND(E3075/L3075,2),0)</f>
        <v>31.25</v>
      </c>
      <c r="Q3075" s="11" t="s">
        <v>8316</v>
      </c>
      <c r="R3075" t="s">
        <v>8344</v>
      </c>
      <c r="S3075" s="14">
        <f>(((J3075/60)/60)/24)+DATE(1970,1,1)</f>
        <v>42736.9066087963</v>
      </c>
      <c r="T3075" s="14">
        <f>(((I3075/60)/60)/24)+DATE(1970,1,1)</f>
        <v>42756.9066087963</v>
      </c>
    </row>
    <row r="3076" spans="1:20" ht="60" hidden="1" x14ac:dyDescent="0.25">
      <c r="A3076">
        <v>2823</v>
      </c>
      <c r="B3076" s="3" t="s">
        <v>2823</v>
      </c>
      <c r="C3076" s="3" t="s">
        <v>6933</v>
      </c>
      <c r="D3076" s="8">
        <v>100</v>
      </c>
      <c r="E3076" s="6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>ROUND(E3076/D3076*100,0)</f>
        <v>124</v>
      </c>
      <c r="P3076">
        <f>IFERROR(ROUND(E3076/L3076,2),0)</f>
        <v>8.86</v>
      </c>
      <c r="Q3076" s="11" t="s">
        <v>8323</v>
      </c>
      <c r="R3076" t="s">
        <v>8326</v>
      </c>
      <c r="S3076" s="14">
        <f>(((J3076/60)/60)/24)+DATE(1970,1,1)</f>
        <v>42067.011643518519</v>
      </c>
      <c r="T3076" s="14">
        <f>(((I3076/60)/60)/24)+DATE(1970,1,1)</f>
        <v>42094.957638888889</v>
      </c>
    </row>
    <row r="3077" spans="1:20" ht="30" hidden="1" x14ac:dyDescent="0.25">
      <c r="A3077">
        <v>2649</v>
      </c>
      <c r="B3077" s="3" t="s">
        <v>2649</v>
      </c>
      <c r="C3077" s="3" t="s">
        <v>6759</v>
      </c>
      <c r="D3077" s="8">
        <v>125000</v>
      </c>
      <c r="E3077" s="6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>ROUND(E3077/D3077*100,0)</f>
        <v>0</v>
      </c>
      <c r="P3077">
        <f>IFERROR(ROUND(E3077/L3077,2),0)</f>
        <v>41.33</v>
      </c>
      <c r="Q3077" s="11" t="s">
        <v>8308</v>
      </c>
      <c r="R3077" t="s">
        <v>8315</v>
      </c>
      <c r="S3077" s="14">
        <f>(((J3077/60)/60)/24)+DATE(1970,1,1)</f>
        <v>42341.99700231482</v>
      </c>
      <c r="T3077" s="14">
        <f>(((I3077/60)/60)/24)+DATE(1970,1,1)</f>
        <v>42401.99700231482</v>
      </c>
    </row>
    <row r="3078" spans="1:20" ht="45" hidden="1" x14ac:dyDescent="0.25">
      <c r="A3078">
        <v>910</v>
      </c>
      <c r="B3078" s="3" t="s">
        <v>911</v>
      </c>
      <c r="C3078" s="3" t="s">
        <v>5020</v>
      </c>
      <c r="D3078" s="8">
        <v>550</v>
      </c>
      <c r="E3078" s="6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>ROUND(E3078/D3078*100,0)</f>
        <v>22</v>
      </c>
      <c r="P3078">
        <f>IFERROR(ROUND(E3078/L3078,2),0)</f>
        <v>24.6</v>
      </c>
      <c r="Q3078" s="11" t="s">
        <v>8327</v>
      </c>
      <c r="R3078" t="s">
        <v>8350</v>
      </c>
      <c r="S3078" s="14">
        <f>(((J3078/60)/60)/24)+DATE(1970,1,1)</f>
        <v>42737.545358796298</v>
      </c>
      <c r="T3078" s="14">
        <f>(((I3078/60)/60)/24)+DATE(1970,1,1)</f>
        <v>42797.545358796298</v>
      </c>
    </row>
    <row r="3079" spans="1:20" ht="45" hidden="1" x14ac:dyDescent="0.25">
      <c r="A3079">
        <v>553</v>
      </c>
      <c r="B3079" s="3" t="s">
        <v>554</v>
      </c>
      <c r="C3079" s="3" t="s">
        <v>4663</v>
      </c>
      <c r="D3079" s="8">
        <v>25000</v>
      </c>
      <c r="E3079" s="6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>ROUND(E3079/D3079*100,0)</f>
        <v>0</v>
      </c>
      <c r="P3079">
        <f>IFERROR(ROUND(E3079/L3079,2),0)</f>
        <v>20.5</v>
      </c>
      <c r="Q3079" s="11" t="s">
        <v>8308</v>
      </c>
      <c r="R3079" t="s">
        <v>8342</v>
      </c>
      <c r="S3079" s="14">
        <f>(((J3079/60)/60)/24)+DATE(1970,1,1)</f>
        <v>41927.71980324074</v>
      </c>
      <c r="T3079" s="14">
        <f>(((I3079/60)/60)/24)+DATE(1970,1,1)</f>
        <v>41957.761469907404</v>
      </c>
    </row>
    <row r="3080" spans="1:20" ht="45" hidden="1" x14ac:dyDescent="0.25">
      <c r="A3080">
        <v>2976</v>
      </c>
      <c r="B3080" s="3" t="s">
        <v>2976</v>
      </c>
      <c r="C3080" s="3" t="s">
        <v>7086</v>
      </c>
      <c r="D3080" s="8">
        <v>70</v>
      </c>
      <c r="E3080" s="6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>ROUND(E3080/D3080*100,0)</f>
        <v>171</v>
      </c>
      <c r="P3080">
        <f>IFERROR(ROUND(E3080/L3080,2),0)</f>
        <v>8.57</v>
      </c>
      <c r="Q3080" s="11" t="s">
        <v>8323</v>
      </c>
      <c r="R3080" t="s">
        <v>8326</v>
      </c>
      <c r="S3080" s="14">
        <f>(((J3080/60)/60)/24)+DATE(1970,1,1)</f>
        <v>42425.730671296296</v>
      </c>
      <c r="T3080" s="14">
        <f>(((I3080/60)/60)/24)+DATE(1970,1,1)</f>
        <v>42442.5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>IFERROR(ROUND(E3081/L3081,2),0)</f>
        <v>30</v>
      </c>
      <c r="Q3081" s="11" t="s">
        <v>8319</v>
      </c>
      <c r="R3081" t="s">
        <v>8320</v>
      </c>
      <c r="S3081" s="14">
        <f>(((J3081/60)/60)/24)+DATE(1970,1,1)</f>
        <v>42807.755173611105</v>
      </c>
      <c r="T3081" s="14">
        <f>(((I3081/60)/60)/24)+DATE(1970,1,1)</f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>
        <f>IFERROR(ROUND(E3082/L3082,2),0)</f>
        <v>60</v>
      </c>
      <c r="Q3082" s="11" t="s">
        <v>8308</v>
      </c>
      <c r="R3082" t="s">
        <v>8342</v>
      </c>
      <c r="S3082" s="14">
        <f>(((J3082/60)/60)/24)+DATE(1970,1,1)</f>
        <v>41954.688310185185</v>
      </c>
      <c r="T3082" s="14">
        <f>(((I3082/60)/60)/24)+DATE(1970,1,1)</f>
        <v>41984.688310185185</v>
      </c>
    </row>
    <row r="3083" spans="1:20" ht="60" hidden="1" x14ac:dyDescent="0.25">
      <c r="A3083">
        <v>933</v>
      </c>
      <c r="B3083" s="3" t="s">
        <v>934</v>
      </c>
      <c r="C3083" s="3" t="s">
        <v>5043</v>
      </c>
      <c r="D3083" s="8">
        <v>2000</v>
      </c>
      <c r="E3083" s="6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>ROUND(E3083/D3083*100,0)</f>
        <v>6</v>
      </c>
      <c r="P3083">
        <f>IFERROR(ROUND(E3083/L3083,2),0)</f>
        <v>60</v>
      </c>
      <c r="Q3083" s="11" t="s">
        <v>8327</v>
      </c>
      <c r="R3083" t="s">
        <v>8350</v>
      </c>
      <c r="S3083" s="14">
        <f>(((J3083/60)/60)/24)+DATE(1970,1,1)</f>
        <v>41711.169085648151</v>
      </c>
      <c r="T3083" s="14">
        <f>(((I3083/60)/60)/24)+DATE(1970,1,1)</f>
        <v>41771.169085648151</v>
      </c>
    </row>
    <row r="3084" spans="1:20" ht="45" hidden="1" x14ac:dyDescent="0.25">
      <c r="A3084">
        <v>2567</v>
      </c>
      <c r="B3084" s="3" t="s">
        <v>2567</v>
      </c>
      <c r="C3084" s="3" t="s">
        <v>6677</v>
      </c>
      <c r="D3084" s="8">
        <v>45000</v>
      </c>
      <c r="E3084" s="6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>ROUND(E3084/D3084*100,0)</f>
        <v>0</v>
      </c>
      <c r="P3084">
        <f>IFERROR(ROUND(E3084/L3084,2),0)</f>
        <v>60</v>
      </c>
      <c r="Q3084" s="11" t="s">
        <v>8319</v>
      </c>
      <c r="R3084" t="s">
        <v>8345</v>
      </c>
      <c r="S3084" s="14">
        <f>(((J3084/60)/60)/24)+DATE(1970,1,1)</f>
        <v>42087.878912037035</v>
      </c>
      <c r="T3084" s="14">
        <f>(((I3084/60)/60)/24)+DATE(1970,1,1)</f>
        <v>42117.878912037035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>
        <f>IFERROR(ROUND(E3085/L3085,2),0)</f>
        <v>40</v>
      </c>
      <c r="Q3085" s="11" t="s">
        <v>8323</v>
      </c>
      <c r="R3085" t="s">
        <v>8326</v>
      </c>
      <c r="S3085" s="14">
        <f>(((J3085/60)/60)/24)+DATE(1970,1,1)</f>
        <v>41843.664618055554</v>
      </c>
      <c r="T3085" s="14">
        <f>(((I3085/60)/60)/24)+DATE(1970,1,1)</f>
        <v>41855.666666666664</v>
      </c>
    </row>
    <row r="3086" spans="1:20" ht="45" hidden="1" x14ac:dyDescent="0.25">
      <c r="A3086">
        <v>3889</v>
      </c>
      <c r="B3086" s="3" t="s">
        <v>3886</v>
      </c>
      <c r="C3086" s="3" t="s">
        <v>7997</v>
      </c>
      <c r="D3086" s="8">
        <v>8000</v>
      </c>
      <c r="E3086" s="6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>ROUND(E3086/D3086*100,0)</f>
        <v>1</v>
      </c>
      <c r="P3086">
        <f>IFERROR(ROUND(E3086/L3086,2),0)</f>
        <v>13.11</v>
      </c>
      <c r="Q3086" s="11" t="s">
        <v>8323</v>
      </c>
      <c r="R3086" t="s">
        <v>8326</v>
      </c>
      <c r="S3086" s="14">
        <f>(((J3086/60)/60)/24)+DATE(1970,1,1)</f>
        <v>41977.004976851851</v>
      </c>
      <c r="T3086" s="14">
        <f>(((I3086/60)/60)/24)+DATE(1970,1,1)</f>
        <v>42008.976388888885</v>
      </c>
    </row>
    <row r="3087" spans="1:20" ht="60" hidden="1" x14ac:dyDescent="0.25">
      <c r="A3087">
        <v>2151</v>
      </c>
      <c r="B3087" s="3" t="s">
        <v>2152</v>
      </c>
      <c r="C3087" s="3" t="s">
        <v>6261</v>
      </c>
      <c r="D3087" s="8">
        <v>45000</v>
      </c>
      <c r="E3087" s="6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>ROUND(E3087/D3087*100,0)</f>
        <v>0</v>
      </c>
      <c r="P3087">
        <f>IFERROR(ROUND(E3087/L3087,2),0)</f>
        <v>19.670000000000002</v>
      </c>
      <c r="Q3087" s="11" t="s">
        <v>8316</v>
      </c>
      <c r="R3087" t="s">
        <v>8334</v>
      </c>
      <c r="S3087" s="14">
        <f>(((J3087/60)/60)/24)+DATE(1970,1,1)</f>
        <v>42520.847384259265</v>
      </c>
      <c r="T3087" s="14">
        <f>(((I3087/60)/60)/24)+DATE(1970,1,1)</f>
        <v>42550.847384259265</v>
      </c>
    </row>
    <row r="3088" spans="1:20" hidden="1" x14ac:dyDescent="0.25">
      <c r="A3088">
        <v>3122</v>
      </c>
      <c r="B3088" s="3" t="s">
        <v>3122</v>
      </c>
      <c r="C3088" s="3" t="s">
        <v>7232</v>
      </c>
      <c r="D3088" s="8">
        <v>199</v>
      </c>
      <c r="E3088" s="6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>ROUND(E3088/D3088*100,0)</f>
        <v>58</v>
      </c>
      <c r="P3088">
        <f>IFERROR(ROUND(E3088/L3088,2),0)</f>
        <v>58</v>
      </c>
      <c r="Q3088" s="11" t="s">
        <v>8323</v>
      </c>
      <c r="R3088" t="s">
        <v>8324</v>
      </c>
      <c r="S3088" s="14">
        <f>(((J3088/60)/60)/24)+DATE(1970,1,1)</f>
        <v>42678.932083333333</v>
      </c>
      <c r="T3088" s="14">
        <f>(((I3088/60)/60)/24)+DATE(1970,1,1)</f>
        <v>42683.973750000005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8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>ROUND(E3089/D3089*100,0)</f>
        <v>12</v>
      </c>
      <c r="P3089">
        <f>IFERROR(ROUND(E3089/L3089,2),0)</f>
        <v>19.329999999999998</v>
      </c>
      <c r="Q3089" s="11" t="s">
        <v>8327</v>
      </c>
      <c r="R3089" t="s">
        <v>8354</v>
      </c>
      <c r="S3089" s="14">
        <f>(((J3089/60)/60)/24)+DATE(1970,1,1)</f>
        <v>40939.948773148149</v>
      </c>
      <c r="T3089" s="14">
        <f>(((I3089/60)/60)/24)+DATE(1970,1,1)</f>
        <v>40960.948773148149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>
        <f>IFERROR(ROUND(E3090/L3090,2),0)</f>
        <v>29</v>
      </c>
      <c r="Q3090" s="11" t="s">
        <v>8323</v>
      </c>
      <c r="R3090" t="s">
        <v>8335</v>
      </c>
      <c r="S3090" s="14">
        <f>(((J3090/60)/60)/24)+DATE(1970,1,1)</f>
        <v>42138.798819444448</v>
      </c>
      <c r="T3090" s="14">
        <f>(((I3090/60)/60)/24)+DATE(1970,1,1)</f>
        <v>42170.798819444448</v>
      </c>
    </row>
    <row r="3091" spans="1:20" ht="60" hidden="1" x14ac:dyDescent="0.25">
      <c r="A3091">
        <v>593</v>
      </c>
      <c r="B3091" s="3" t="s">
        <v>594</v>
      </c>
      <c r="C3091" s="3" t="s">
        <v>4703</v>
      </c>
      <c r="D3091" s="8">
        <v>500</v>
      </c>
      <c r="E3091" s="6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>ROUND(E3091/D3091*100,0)</f>
        <v>23</v>
      </c>
      <c r="P3091">
        <f>IFERROR(ROUND(E3091/L3091,2),0)</f>
        <v>16.43</v>
      </c>
      <c r="Q3091" s="11" t="s">
        <v>8308</v>
      </c>
      <c r="R3091" t="s">
        <v>8342</v>
      </c>
      <c r="S3091" s="14">
        <f>(((J3091/60)/60)/24)+DATE(1970,1,1)</f>
        <v>42070.677604166667</v>
      </c>
      <c r="T3091" s="14">
        <f>(((I3091/60)/60)/24)+DATE(1970,1,1)</f>
        <v>42100.635937500003</v>
      </c>
    </row>
    <row r="3092" spans="1:20" ht="60" hidden="1" x14ac:dyDescent="0.25">
      <c r="A3092">
        <v>2124</v>
      </c>
      <c r="B3092" s="3" t="s">
        <v>2125</v>
      </c>
      <c r="C3092" s="3" t="s">
        <v>6234</v>
      </c>
      <c r="D3092" s="8">
        <v>1100</v>
      </c>
      <c r="E3092" s="6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>ROUND(E3092/D3092*100,0)</f>
        <v>10</v>
      </c>
      <c r="P3092">
        <f>IFERROR(ROUND(E3092/L3092,2),0)</f>
        <v>23</v>
      </c>
      <c r="Q3092" s="11" t="s">
        <v>8316</v>
      </c>
      <c r="R3092" t="s">
        <v>8334</v>
      </c>
      <c r="S3092" s="14">
        <f>(((J3092/60)/60)/24)+DATE(1970,1,1)</f>
        <v>40464.028182870366</v>
      </c>
      <c r="T3092" s="14">
        <f>(((I3092/60)/60)/24)+DATE(1970,1,1)</f>
        <v>40512.208333333336</v>
      </c>
    </row>
    <row r="3093" spans="1:20" ht="45" hidden="1" x14ac:dyDescent="0.25">
      <c r="A3093">
        <v>2155</v>
      </c>
      <c r="B3093" s="3" t="s">
        <v>2156</v>
      </c>
      <c r="C3093" s="3" t="s">
        <v>6265</v>
      </c>
      <c r="D3093" s="8">
        <v>5000</v>
      </c>
      <c r="E3093" s="6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2</v>
      </c>
      <c r="P3093">
        <f>IFERROR(ROUND(E3093/L3093,2),0)</f>
        <v>23</v>
      </c>
      <c r="Q3093" s="11" t="s">
        <v>8316</v>
      </c>
      <c r="R3093" t="s">
        <v>8334</v>
      </c>
      <c r="S3093" s="14">
        <f>(((J3093/60)/60)/24)+DATE(1970,1,1)</f>
        <v>42430.747511574074</v>
      </c>
      <c r="T3093" s="14">
        <f>(((I3093/60)/60)/24)+DATE(1970,1,1)</f>
        <v>42460.70584490741</v>
      </c>
    </row>
    <row r="3094" spans="1:20" ht="60" hidden="1" x14ac:dyDescent="0.25">
      <c r="A3094">
        <v>146</v>
      </c>
      <c r="B3094" s="3" t="s">
        <v>148</v>
      </c>
      <c r="C3094" s="3" t="s">
        <v>4256</v>
      </c>
      <c r="D3094" s="8">
        <v>20000</v>
      </c>
      <c r="E3094" s="6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>ROUND(E3094/D3094*100,0)</f>
        <v>1</v>
      </c>
      <c r="P3094">
        <f>IFERROR(ROUND(E3094/L3094,2),0)</f>
        <v>38.33</v>
      </c>
      <c r="Q3094" s="11" t="s">
        <v>8321</v>
      </c>
      <c r="R3094" t="s">
        <v>8337</v>
      </c>
      <c r="S3094" s="14">
        <f>(((J3094/60)/60)/24)+DATE(1970,1,1)</f>
        <v>42693.016180555554</v>
      </c>
      <c r="T3094" s="14">
        <f>(((I3094/60)/60)/24)+DATE(1970,1,1)</f>
        <v>42753.016180555554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>IFERROR(ROUND(E3095/L3095,2),0)</f>
        <v>12.67</v>
      </c>
      <c r="Q3095" s="11" t="s">
        <v>8321</v>
      </c>
      <c r="R3095" t="s">
        <v>8339</v>
      </c>
      <c r="S3095" s="14">
        <f>(((J3095/60)/60)/24)+DATE(1970,1,1)</f>
        <v>41991.526655092588</v>
      </c>
      <c r="T3095" s="14">
        <f>(((I3095/60)/60)/24)+DATE(1970,1,1)</f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>IFERROR(ROUND(E3096/L3096,2),0)</f>
        <v>14.13</v>
      </c>
      <c r="Q3096" s="11" t="s">
        <v>8327</v>
      </c>
      <c r="R3096" t="s">
        <v>8328</v>
      </c>
      <c r="S3096" s="14">
        <f>(((J3096/60)/60)/24)+DATE(1970,1,1)</f>
        <v>41179.32104166667</v>
      </c>
      <c r="T3096" s="14">
        <f>(((I3096/60)/60)/24)+DATE(1970,1,1)</f>
        <v>41212.32104166667</v>
      </c>
    </row>
    <row r="3097" spans="1:20" ht="60" hidden="1" x14ac:dyDescent="0.25">
      <c r="A3097">
        <v>4053</v>
      </c>
      <c r="B3097" s="3" t="s">
        <v>4049</v>
      </c>
      <c r="C3097" s="3" t="s">
        <v>8157</v>
      </c>
      <c r="D3097" s="8">
        <v>500</v>
      </c>
      <c r="E3097" s="6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>ROUND(E3097/D3097*100,0)</f>
        <v>22</v>
      </c>
      <c r="P3097">
        <f>IFERROR(ROUND(E3097/L3097,2),0)</f>
        <v>55</v>
      </c>
      <c r="Q3097" s="11" t="s">
        <v>8323</v>
      </c>
      <c r="R3097" t="s">
        <v>8326</v>
      </c>
      <c r="S3097" s="14">
        <f>(((J3097/60)/60)/24)+DATE(1970,1,1)</f>
        <v>41928.690138888887</v>
      </c>
      <c r="T3097" s="14">
        <f>(((I3097/60)/60)/24)+DATE(1970,1,1)</f>
        <v>41958.833333333328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>IFERROR(ROUND(E3098/L3098,2),0)</f>
        <v>55</v>
      </c>
      <c r="Q3098" s="11" t="s">
        <v>8327</v>
      </c>
      <c r="R3098" t="s">
        <v>8330</v>
      </c>
      <c r="S3098" s="14">
        <f>(((J3098/60)/60)/24)+DATE(1970,1,1)</f>
        <v>42559.814178240747</v>
      </c>
      <c r="T3098" s="14">
        <f>(((I3098/60)/60)/24)+DATE(1970,1,1)</f>
        <v>42589.814178240747</v>
      </c>
    </row>
    <row r="3099" spans="1:20" ht="60" hidden="1" x14ac:dyDescent="0.25">
      <c r="A3099">
        <v>232</v>
      </c>
      <c r="B3099" s="3" t="s">
        <v>234</v>
      </c>
      <c r="C3099" s="3" t="s">
        <v>4342</v>
      </c>
      <c r="D3099" s="8">
        <v>4000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>ROUND(E3099/D3099*100,0)</f>
        <v>3</v>
      </c>
      <c r="P3099">
        <f>IFERROR(ROUND(E3099/L3099,2),0)</f>
        <v>15.71</v>
      </c>
      <c r="Q3099" s="11" t="s">
        <v>8321</v>
      </c>
      <c r="R3099" t="s">
        <v>8325</v>
      </c>
      <c r="S3099" s="14">
        <f>(((J3099/60)/60)/24)+DATE(1970,1,1)</f>
        <v>42032.82576388889</v>
      </c>
      <c r="T3099" s="14">
        <f>(((I3099/60)/60)/24)+DATE(1970,1,1)</f>
        <v>42062.82576388889</v>
      </c>
    </row>
    <row r="3100" spans="1:20" ht="60" hidden="1" x14ac:dyDescent="0.25">
      <c r="A3100">
        <v>3979</v>
      </c>
      <c r="B3100" s="3" t="s">
        <v>3976</v>
      </c>
      <c r="C3100" s="3" t="s">
        <v>8086</v>
      </c>
      <c r="D3100" s="8">
        <v>6000</v>
      </c>
      <c r="E3100" s="6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>ROUND(E3100/D3100*100,0)</f>
        <v>2</v>
      </c>
      <c r="P3100">
        <f>IFERROR(ROUND(E3100/L3100,2),0)</f>
        <v>18.329999999999998</v>
      </c>
      <c r="Q3100" s="11" t="s">
        <v>8323</v>
      </c>
      <c r="R3100" t="s">
        <v>8326</v>
      </c>
      <c r="S3100" s="14">
        <f>(((J3100/60)/60)/24)+DATE(1970,1,1)</f>
        <v>42069.903437500005</v>
      </c>
      <c r="T3100" s="14">
        <f>(((I3100/60)/60)/24)+DATE(1970,1,1)</f>
        <v>42092.833333333328</v>
      </c>
    </row>
    <row r="3101" spans="1:20" ht="45" hidden="1" x14ac:dyDescent="0.25">
      <c r="A3101">
        <v>4047</v>
      </c>
      <c r="B3101" s="3" t="s">
        <v>4043</v>
      </c>
      <c r="C3101" s="3" t="s">
        <v>8151</v>
      </c>
      <c r="D3101" s="8">
        <v>5000</v>
      </c>
      <c r="E3101" s="6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>IFERROR(ROUND(E3101/L3101,2),0)</f>
        <v>27.5</v>
      </c>
      <c r="Q3101" s="11" t="s">
        <v>8323</v>
      </c>
      <c r="R3101" t="s">
        <v>8326</v>
      </c>
      <c r="S3101" s="14">
        <f>(((J3101/60)/60)/24)+DATE(1970,1,1)</f>
        <v>41991.022488425922</v>
      </c>
      <c r="T3101" s="14">
        <f>(((I3101/60)/60)/24)+DATE(1970,1,1)</f>
        <v>42015.041666666672</v>
      </c>
    </row>
    <row r="3102" spans="1:20" ht="30" hidden="1" x14ac:dyDescent="0.25">
      <c r="A3102">
        <v>2749</v>
      </c>
      <c r="B3102" s="3" t="s">
        <v>2749</v>
      </c>
      <c r="C3102" s="3" t="s">
        <v>6859</v>
      </c>
      <c r="D3102" s="8">
        <v>10000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>ROUND(E3102/D3102*100,0)</f>
        <v>1</v>
      </c>
      <c r="P3102">
        <f>IFERROR(ROUND(E3102/L3102,2),0)</f>
        <v>55</v>
      </c>
      <c r="Q3102" s="11" t="s">
        <v>8311</v>
      </c>
      <c r="R3102" t="s">
        <v>8356</v>
      </c>
      <c r="S3102" s="14">
        <f>(((J3102/60)/60)/24)+DATE(1970,1,1)</f>
        <v>42068.799039351856</v>
      </c>
      <c r="T3102" s="14">
        <f>(((I3102/60)/60)/24)+DATE(1970,1,1)</f>
        <v>42098.757372685184</v>
      </c>
    </row>
    <row r="3103" spans="1:20" ht="60" hidden="1" x14ac:dyDescent="0.25">
      <c r="A3103">
        <v>3198</v>
      </c>
      <c r="B3103" s="3" t="s">
        <v>3198</v>
      </c>
      <c r="C3103" s="3" t="s">
        <v>7308</v>
      </c>
      <c r="D3103" s="8">
        <v>30000</v>
      </c>
      <c r="E3103" s="6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>ROUND(E3103/D3103*100,0)</f>
        <v>0</v>
      </c>
      <c r="P3103">
        <f>IFERROR(ROUND(E3103/L3103,2),0)</f>
        <v>36.67</v>
      </c>
      <c r="Q3103" s="11" t="s">
        <v>8323</v>
      </c>
      <c r="R3103" t="s">
        <v>8335</v>
      </c>
      <c r="S3103" s="14">
        <f>(((J3103/60)/60)/24)+DATE(1970,1,1)</f>
        <v>42013.424502314811</v>
      </c>
      <c r="T3103" s="14">
        <f>(((I3103/60)/60)/24)+DATE(1970,1,1)</f>
        <v>42051.424502314811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>IFERROR(ROUND(E3104/L3104,2),0)</f>
        <v>36.33</v>
      </c>
      <c r="Q3104" s="11" t="s">
        <v>8316</v>
      </c>
      <c r="R3104" t="s">
        <v>8334</v>
      </c>
      <c r="S3104" s="14">
        <f>(((J3104/60)/60)/24)+DATE(1970,1,1)</f>
        <v>41704.16642361111</v>
      </c>
      <c r="T3104" s="14">
        <f>(((I3104/60)/60)/24)+DATE(1970,1,1)</f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>IFERROR(ROUND(E3105/L3105,2),0)</f>
        <v>108</v>
      </c>
      <c r="Q3105" s="11" t="s">
        <v>8319</v>
      </c>
      <c r="R3105" t="s">
        <v>8320</v>
      </c>
      <c r="S3105" s="14">
        <f>(((J3105/60)/60)/24)+DATE(1970,1,1)</f>
        <v>42804.034120370372</v>
      </c>
      <c r="T3105" s="14">
        <f>(((I3105/60)/60)/24)+DATE(1970,1,1)</f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>IFERROR(ROUND(E3106/L3106,2),0)</f>
        <v>15.43</v>
      </c>
      <c r="Q3106" s="11" t="s">
        <v>8308</v>
      </c>
      <c r="R3106" t="s">
        <v>8342</v>
      </c>
      <c r="S3106" s="14">
        <f>(((J3106/60)/60)/24)+DATE(1970,1,1)</f>
        <v>42094.101145833338</v>
      </c>
      <c r="T3106" s="14">
        <f>(((I3106/60)/60)/24)+DATE(1970,1,1)</f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>IFERROR(ROUND(E3107/L3107,2),0)</f>
        <v>26.75</v>
      </c>
      <c r="Q3107" s="11" t="s">
        <v>8313</v>
      </c>
      <c r="R3107" t="s">
        <v>8314</v>
      </c>
      <c r="S3107" s="14">
        <f>(((J3107/60)/60)/24)+DATE(1970,1,1)</f>
        <v>41973.740335648152</v>
      </c>
      <c r="T3107" s="14">
        <f>(((I3107/60)/60)/24)+DATE(1970,1,1)</f>
        <v>42033.740335648152</v>
      </c>
    </row>
    <row r="3108" spans="1:20" ht="45" hidden="1" x14ac:dyDescent="0.25">
      <c r="A3108">
        <v>1380</v>
      </c>
      <c r="B3108" s="3" t="s">
        <v>1381</v>
      </c>
      <c r="C3108" s="3" t="s">
        <v>5490</v>
      </c>
      <c r="D3108" s="8">
        <v>25</v>
      </c>
      <c r="E3108" s="6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>ROUND(E3108/D3108*100,0)</f>
        <v>424</v>
      </c>
      <c r="P3108">
        <f>IFERROR(ROUND(E3108/L3108,2),0)</f>
        <v>21.2</v>
      </c>
      <c r="Q3108" s="11" t="s">
        <v>8327</v>
      </c>
      <c r="R3108" t="s">
        <v>8331</v>
      </c>
      <c r="S3108" s="14">
        <f>(((J3108/60)/60)/24)+DATE(1970,1,1)</f>
        <v>42141.762800925921</v>
      </c>
      <c r="T3108" s="14">
        <f>(((I3108/60)/60)/24)+DATE(1970,1,1)</f>
        <v>42164.083333333328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>
        <f>IFERROR(ROUND(E3109/L3109,2),0)</f>
        <v>26.5</v>
      </c>
      <c r="Q3109" s="11" t="s">
        <v>8308</v>
      </c>
      <c r="R3109" t="s">
        <v>8310</v>
      </c>
      <c r="S3109" s="14">
        <f>(((J3109/60)/60)/24)+DATE(1970,1,1)</f>
        <v>41836.847615740742</v>
      </c>
      <c r="T3109" s="14">
        <f>(((I3109/60)/60)/24)+DATE(1970,1,1)</f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>IFERROR(ROUND(E3110/L3110,2),0)</f>
        <v>35.33</v>
      </c>
      <c r="Q3110" s="11" t="s">
        <v>8308</v>
      </c>
      <c r="R3110" t="s">
        <v>8310</v>
      </c>
      <c r="S3110" s="14">
        <f>(((J3110/60)/60)/24)+DATE(1970,1,1)</f>
        <v>42061.11583333333</v>
      </c>
      <c r="T3110" s="14">
        <f>(((I3110/60)/60)/24)+DATE(1970,1,1)</f>
        <v>42091.074166666673</v>
      </c>
    </row>
    <row r="3111" spans="1:20" ht="60" hidden="1" x14ac:dyDescent="0.25">
      <c r="A3111">
        <v>2648</v>
      </c>
      <c r="B3111" s="3" t="s">
        <v>2648</v>
      </c>
      <c r="C3111" s="3" t="s">
        <v>6758</v>
      </c>
      <c r="D3111" s="8">
        <v>12000</v>
      </c>
      <c r="E3111" s="6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>ROUND(E3111/D3111*100,0)</f>
        <v>1</v>
      </c>
      <c r="P3111">
        <f>IFERROR(ROUND(E3111/L3111,2),0)</f>
        <v>17.670000000000002</v>
      </c>
      <c r="Q3111" s="11" t="s">
        <v>8308</v>
      </c>
      <c r="R3111" t="s">
        <v>8315</v>
      </c>
      <c r="S3111" s="14">
        <f>(((J3111/60)/60)/24)+DATE(1970,1,1)</f>
        <v>42408.714814814812</v>
      </c>
      <c r="T3111" s="14">
        <f>(((I3111/60)/60)/24)+DATE(1970,1,1)</f>
        <v>42438.714814814812</v>
      </c>
    </row>
    <row r="3112" spans="1:20" ht="60" hidden="1" x14ac:dyDescent="0.25">
      <c r="A3112">
        <v>571</v>
      </c>
      <c r="B3112" s="3" t="s">
        <v>572</v>
      </c>
      <c r="C3112" s="3" t="s">
        <v>4681</v>
      </c>
      <c r="D3112" s="8">
        <v>25000</v>
      </c>
      <c r="E3112" s="6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>ROUND(E3112/D3112*100,0)</f>
        <v>0</v>
      </c>
      <c r="P3112">
        <f>IFERROR(ROUND(E3112/L3112,2),0)</f>
        <v>53</v>
      </c>
      <c r="Q3112" s="11" t="s">
        <v>8308</v>
      </c>
      <c r="R3112" t="s">
        <v>8342</v>
      </c>
      <c r="S3112" s="14">
        <f>(((J3112/60)/60)/24)+DATE(1970,1,1)</f>
        <v>42192.816238425927</v>
      </c>
      <c r="T3112" s="14">
        <f>(((I3112/60)/60)/24)+DATE(1970,1,1)</f>
        <v>42212.165972222225</v>
      </c>
    </row>
    <row r="3113" spans="1:20" ht="60" hidden="1" x14ac:dyDescent="0.25">
      <c r="A3113">
        <v>1322</v>
      </c>
      <c r="B3113" s="3" t="s">
        <v>1323</v>
      </c>
      <c r="C3113" s="3" t="s">
        <v>5432</v>
      </c>
      <c r="D3113" s="8">
        <v>35000</v>
      </c>
      <c r="E3113" s="6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>ROUND(E3113/D3113*100,0)</f>
        <v>0</v>
      </c>
      <c r="P3113">
        <f>IFERROR(ROUND(E3113/L3113,2),0)</f>
        <v>26.5</v>
      </c>
      <c r="Q3113" s="11" t="s">
        <v>8308</v>
      </c>
      <c r="R3113" t="s">
        <v>8310</v>
      </c>
      <c r="S3113" s="14">
        <f>(((J3113/60)/60)/24)+DATE(1970,1,1)</f>
        <v>42115.656539351854</v>
      </c>
      <c r="T3113" s="14">
        <f>(((I3113/60)/60)/24)+DATE(1970,1,1)</f>
        <v>42145.656539351854</v>
      </c>
    </row>
    <row r="3114" spans="1:20" ht="60" hidden="1" x14ac:dyDescent="0.25">
      <c r="A3114">
        <v>2759</v>
      </c>
      <c r="B3114" s="3" t="s">
        <v>2759</v>
      </c>
      <c r="C3114" s="3" t="s">
        <v>6869</v>
      </c>
      <c r="D3114" s="8">
        <v>1000</v>
      </c>
      <c r="E3114" s="6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>ROUND(E3114/D3114*100,0)</f>
        <v>11</v>
      </c>
      <c r="P3114">
        <f>IFERROR(ROUND(E3114/L3114,2),0)</f>
        <v>52.5</v>
      </c>
      <c r="Q3114" s="11" t="s">
        <v>8311</v>
      </c>
      <c r="R3114" t="s">
        <v>8356</v>
      </c>
      <c r="S3114" s="14">
        <f>(((J3114/60)/60)/24)+DATE(1970,1,1)</f>
        <v>42524.36650462963</v>
      </c>
      <c r="T3114" s="14">
        <f>(((I3114/60)/60)/24)+DATE(1970,1,1)</f>
        <v>42567.36650462963</v>
      </c>
    </row>
    <row r="3115" spans="1:20" ht="60" hidden="1" x14ac:dyDescent="0.25">
      <c r="A3115">
        <v>1481</v>
      </c>
      <c r="B3115" s="3" t="s">
        <v>1482</v>
      </c>
      <c r="C3115" s="3" t="s">
        <v>5591</v>
      </c>
      <c r="D3115" s="8">
        <v>5000</v>
      </c>
      <c r="E3115" s="6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>ROUND(E3115/D3115*100,0)</f>
        <v>2</v>
      </c>
      <c r="P3115">
        <f>IFERROR(ROUND(E3115/L3115,2),0)</f>
        <v>17.5</v>
      </c>
      <c r="Q3115" s="11" t="s">
        <v>8311</v>
      </c>
      <c r="R3115" t="s">
        <v>8352</v>
      </c>
      <c r="S3115" s="14">
        <f>(((J3115/60)/60)/24)+DATE(1970,1,1)</f>
        <v>41550.922974537039</v>
      </c>
      <c r="T3115" s="14">
        <f>(((I3115/60)/60)/24)+DATE(1970,1,1)</f>
        <v>41580.922974537039</v>
      </c>
    </row>
    <row r="3116" spans="1:20" ht="60" hidden="1" x14ac:dyDescent="0.25">
      <c r="A3116">
        <v>4017</v>
      </c>
      <c r="B3116" s="3" t="s">
        <v>4013</v>
      </c>
      <c r="C3116" s="3" t="s">
        <v>8122</v>
      </c>
      <c r="D3116" s="8">
        <v>10000</v>
      </c>
      <c r="E3116" s="6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>ROUND(E3116/D3116*100,0)</f>
        <v>1</v>
      </c>
      <c r="P3116">
        <f>IFERROR(ROUND(E3116/L3116,2),0)</f>
        <v>52.5</v>
      </c>
      <c r="Q3116" s="11" t="s">
        <v>8323</v>
      </c>
      <c r="R3116" t="s">
        <v>8326</v>
      </c>
      <c r="S3116" s="14">
        <f>(((J3116/60)/60)/24)+DATE(1970,1,1)</f>
        <v>41856.672152777777</v>
      </c>
      <c r="T3116" s="14">
        <f>(((I3116/60)/60)/24)+DATE(1970,1,1)</f>
        <v>41886.672152777777</v>
      </c>
    </row>
    <row r="3117" spans="1:20" ht="60" hidden="1" x14ac:dyDescent="0.25">
      <c r="A3117">
        <v>712</v>
      </c>
      <c r="B3117" s="3" t="s">
        <v>713</v>
      </c>
      <c r="C3117" s="3" t="s">
        <v>4822</v>
      </c>
      <c r="D3117" s="8">
        <v>48500</v>
      </c>
      <c r="E3117" s="6">
        <v>105</v>
      </c>
      <c r="F3117" t="s">
        <v>8220</v>
      </c>
      <c r="G3117" t="s">
        <v>8223</v>
      </c>
      <c r="H3117" t="s">
        <v>8245</v>
      </c>
      <c r="I311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>
        <f>ROUND(E3117/D3117*100,0)</f>
        <v>0</v>
      </c>
      <c r="P3117">
        <f>IFERROR(ROUND(E3117/L3117,2),0)</f>
        <v>26.25</v>
      </c>
      <c r="Q3117" s="11" t="s">
        <v>8308</v>
      </c>
      <c r="R3117" t="s">
        <v>8310</v>
      </c>
      <c r="S3117" s="14">
        <f>(((J3117/60)/60)/24)+DATE(1970,1,1)</f>
        <v>42384.680925925932</v>
      </c>
      <c r="T3117" s="14">
        <f>(((I3117/60)/60)/24)+DATE(1970,1,1)</f>
        <v>42414.680925925932</v>
      </c>
    </row>
    <row r="3118" spans="1:20" ht="30" hidden="1" x14ac:dyDescent="0.25">
      <c r="A3118">
        <v>1405</v>
      </c>
      <c r="B3118" s="3" t="s">
        <v>1406</v>
      </c>
      <c r="C3118" s="3" t="s">
        <v>5515</v>
      </c>
      <c r="D3118" s="8">
        <v>25000</v>
      </c>
      <c r="E3118" s="6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>ROUND(E3118/D3118*100,0)</f>
        <v>0</v>
      </c>
      <c r="P3118">
        <f>IFERROR(ROUND(E3118/L3118,2),0)</f>
        <v>6.18</v>
      </c>
      <c r="Q3118" s="11" t="s">
        <v>8311</v>
      </c>
      <c r="R3118" t="s">
        <v>8348</v>
      </c>
      <c r="S3118" s="14">
        <f>(((J3118/60)/60)/24)+DATE(1970,1,1)</f>
        <v>41941.680567129632</v>
      </c>
      <c r="T3118" s="14">
        <f>(((I3118/60)/60)/24)+DATE(1970,1,1)</f>
        <v>41971.722233796296</v>
      </c>
    </row>
    <row r="3119" spans="1:20" ht="60" hidden="1" x14ac:dyDescent="0.25">
      <c r="A3119">
        <v>3077</v>
      </c>
      <c r="B3119" s="3" t="s">
        <v>3077</v>
      </c>
      <c r="C3119" s="3" t="s">
        <v>7187</v>
      </c>
      <c r="D3119" s="8">
        <v>22000</v>
      </c>
      <c r="E3119" s="6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52.5</v>
      </c>
      <c r="Q3119" s="11" t="s">
        <v>8323</v>
      </c>
      <c r="R3119" t="s">
        <v>8324</v>
      </c>
      <c r="S3119" s="14">
        <f>(((J3119/60)/60)/24)+DATE(1970,1,1)</f>
        <v>42766.956921296296</v>
      </c>
      <c r="T3119" s="14">
        <f>(((I3119/60)/60)/24)+DATE(1970,1,1)</f>
        <v>42796.956921296296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>IFERROR(ROUND(E3120/L3120,2),0)</f>
        <v>34.67</v>
      </c>
      <c r="Q3120" s="11" t="s">
        <v>8316</v>
      </c>
      <c r="R3120" t="s">
        <v>8334</v>
      </c>
      <c r="S3120" s="14">
        <f>(((J3120/60)/60)/24)+DATE(1970,1,1)</f>
        <v>41361.886469907404</v>
      </c>
      <c r="T3120" s="14">
        <f>(((I3120/60)/60)/24)+DATE(1970,1,1)</f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>IFERROR(ROUND(E3121/L3121,2),0)</f>
        <v>17</v>
      </c>
      <c r="Q3121" s="11" t="s">
        <v>8308</v>
      </c>
      <c r="R3121" t="s">
        <v>8318</v>
      </c>
      <c r="S3121" s="14">
        <f>(((J3121/60)/60)/24)+DATE(1970,1,1)</f>
        <v>42656.717303240745</v>
      </c>
      <c r="T3121" s="14">
        <f>(((I3121/60)/60)/24)+DATE(1970,1,1)</f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>IFERROR(ROUND(E3122/L3122,2),0)</f>
        <v>12.75</v>
      </c>
      <c r="Q3122" s="11" t="s">
        <v>8323</v>
      </c>
      <c r="R3122" t="s">
        <v>8335</v>
      </c>
      <c r="S3122" s="14">
        <f>(((J3122/60)/60)/24)+DATE(1970,1,1)</f>
        <v>42018.94049768518</v>
      </c>
      <c r="T3122" s="14">
        <f>(((I3122/60)/60)/24)+DATE(1970,1,1)</f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>IFERROR(ROUND(E3123/L3123,2),0)</f>
        <v>50.5</v>
      </c>
      <c r="Q3123" s="11" t="s">
        <v>8308</v>
      </c>
      <c r="R3123" t="s">
        <v>8310</v>
      </c>
      <c r="S3123" s="14">
        <f>(((J3123/60)/60)/24)+DATE(1970,1,1)</f>
        <v>42683.420312500006</v>
      </c>
      <c r="T3123" s="14">
        <f>(((I3123/60)/60)/24)+DATE(1970,1,1)</f>
        <v>42698.958333333328</v>
      </c>
    </row>
    <row r="3124" spans="1:20" ht="60" hidden="1" x14ac:dyDescent="0.25">
      <c r="A3124">
        <v>1550</v>
      </c>
      <c r="B3124" s="3" t="s">
        <v>1551</v>
      </c>
      <c r="C3124" s="3" t="s">
        <v>5660</v>
      </c>
      <c r="D3124" s="8">
        <v>750</v>
      </c>
      <c r="E3124" s="6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>ROUND(E3124/D3124*100,0)</f>
        <v>13</v>
      </c>
      <c r="P3124">
        <f>IFERROR(ROUND(E3124/L3124,2),0)</f>
        <v>14.43</v>
      </c>
      <c r="Q3124" s="11" t="s">
        <v>8313</v>
      </c>
      <c r="R3124" t="s">
        <v>8355</v>
      </c>
      <c r="S3124" s="14">
        <f>(((J3124/60)/60)/24)+DATE(1970,1,1)</f>
        <v>42472.449467592596</v>
      </c>
      <c r="T3124" s="14">
        <f>(((I3124/60)/60)/24)+DATE(1970,1,1)</f>
        <v>42502.449467592596</v>
      </c>
    </row>
    <row r="3125" spans="1:20" ht="60" hidden="1" x14ac:dyDescent="0.25">
      <c r="A3125">
        <v>3947</v>
      </c>
      <c r="B3125" s="3" t="s">
        <v>3944</v>
      </c>
      <c r="C3125" s="3" t="s">
        <v>8055</v>
      </c>
      <c r="D3125" s="8">
        <v>3000</v>
      </c>
      <c r="E3125" s="6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>ROUND(E3125/D3125*100,0)</f>
        <v>3</v>
      </c>
      <c r="P3125">
        <f>IFERROR(ROUND(E3125/L3125,2),0)</f>
        <v>50.5</v>
      </c>
      <c r="Q3125" s="11" t="s">
        <v>8323</v>
      </c>
      <c r="R3125" t="s">
        <v>8326</v>
      </c>
      <c r="S3125" s="14">
        <f>(((J3125/60)/60)/24)+DATE(1970,1,1)</f>
        <v>42615.142870370371</v>
      </c>
      <c r="T3125" s="14">
        <f>(((I3125/60)/60)/24)+DATE(1970,1,1)</f>
        <v>42645.142870370371</v>
      </c>
    </row>
    <row r="3126" spans="1:20" ht="45" hidden="1" x14ac:dyDescent="0.25">
      <c r="A3126">
        <v>861</v>
      </c>
      <c r="B3126" s="3" t="s">
        <v>862</v>
      </c>
      <c r="C3126" s="3" t="s">
        <v>4971</v>
      </c>
      <c r="D3126" s="8">
        <v>4500</v>
      </c>
      <c r="E3126" s="6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>ROUND(E3126/D3126*100,0)</f>
        <v>2</v>
      </c>
      <c r="P3126">
        <f>IFERROR(ROUND(E3126/L3126,2),0)</f>
        <v>50.5</v>
      </c>
      <c r="Q3126" s="11" t="s">
        <v>8327</v>
      </c>
      <c r="R3126" t="s">
        <v>8350</v>
      </c>
      <c r="S3126" s="14">
        <f>(((J3126/60)/60)/24)+DATE(1970,1,1)</f>
        <v>42599.965324074074</v>
      </c>
      <c r="T3126" s="14">
        <f>(((I3126/60)/60)/24)+DATE(1970,1,1)</f>
        <v>42629.965324074074</v>
      </c>
    </row>
    <row r="3127" spans="1:20" ht="45" hidden="1" x14ac:dyDescent="0.25">
      <c r="A3127">
        <v>3576</v>
      </c>
      <c r="B3127" s="3" t="s">
        <v>3575</v>
      </c>
      <c r="C3127" s="3" t="s">
        <v>7686</v>
      </c>
      <c r="D3127" s="8">
        <v>100</v>
      </c>
      <c r="E3127" s="6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>ROUND(E3127/D3127*100,0)</f>
        <v>100</v>
      </c>
      <c r="P3127">
        <f>IFERROR(ROUND(E3127/L3127,2),0)</f>
        <v>20</v>
      </c>
      <c r="Q3127" s="11" t="s">
        <v>8323</v>
      </c>
      <c r="R3127" t="s">
        <v>8326</v>
      </c>
      <c r="S3127" s="14">
        <f>(((J3127/60)/60)/24)+DATE(1970,1,1)</f>
        <v>42649.54923611111</v>
      </c>
      <c r="T3127" s="14">
        <f>(((I3127/60)/60)/24)+DATE(1970,1,1)</f>
        <v>42709.590902777782</v>
      </c>
    </row>
    <row r="3128" spans="1:20" ht="60" x14ac:dyDescent="0.25">
      <c r="A3128">
        <v>3632</v>
      </c>
      <c r="B3128" s="3" t="s">
        <v>3630</v>
      </c>
      <c r="C3128" s="3" t="s">
        <v>7742</v>
      </c>
      <c r="D3128" s="8">
        <v>500</v>
      </c>
      <c r="E3128" s="6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>ROUND(E3128/D3128*100,0)</f>
        <v>20</v>
      </c>
      <c r="P3128">
        <f>IFERROR(ROUND(E3128/L3128,2),0)</f>
        <v>100</v>
      </c>
      <c r="Q3128" s="11" t="s">
        <v>8323</v>
      </c>
      <c r="R3128" t="s">
        <v>8335</v>
      </c>
      <c r="S3128" s="14">
        <f>(((J3128/60)/60)/24)+DATE(1970,1,1)</f>
        <v>41946.936909722222</v>
      </c>
      <c r="T3128" s="14">
        <f>(((I3128/60)/60)/24)+DATE(1970,1,1)</f>
        <v>41966.936909722222</v>
      </c>
    </row>
    <row r="3129" spans="1:20" ht="30" hidden="1" x14ac:dyDescent="0.25">
      <c r="A3129">
        <v>3991</v>
      </c>
      <c r="B3129" s="3" t="s">
        <v>3987</v>
      </c>
      <c r="C3129" s="3" t="s">
        <v>8097</v>
      </c>
      <c r="D3129" s="8">
        <v>500</v>
      </c>
      <c r="E3129" s="6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>ROUND(E3129/D3129*100,0)</f>
        <v>20</v>
      </c>
      <c r="P3129">
        <f>IFERROR(ROUND(E3129/L3129,2),0)</f>
        <v>100</v>
      </c>
      <c r="Q3129" s="11" t="s">
        <v>8323</v>
      </c>
      <c r="R3129" t="s">
        <v>8326</v>
      </c>
      <c r="S3129" s="14">
        <f>(((J3129/60)/60)/24)+DATE(1970,1,1)</f>
        <v>42125.644467592589</v>
      </c>
      <c r="T3129" s="14">
        <f>(((I3129/60)/60)/24)+DATE(1970,1,1)</f>
        <v>42155.644467592589</v>
      </c>
    </row>
    <row r="3130" spans="1:20" ht="60" hidden="1" x14ac:dyDescent="0.25">
      <c r="A3130">
        <v>4020</v>
      </c>
      <c r="B3130" s="3" t="s">
        <v>4016</v>
      </c>
      <c r="C3130" s="3" t="s">
        <v>8125</v>
      </c>
      <c r="D3130" s="8">
        <v>600</v>
      </c>
      <c r="E3130" s="6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>
        <f>ROUND(E3130/D3130*100,0)</f>
        <v>17</v>
      </c>
      <c r="P3130">
        <f>IFERROR(ROUND(E3130/L3130,2),0)</f>
        <v>33.33</v>
      </c>
      <c r="Q3130" s="11" t="s">
        <v>8323</v>
      </c>
      <c r="R3130" t="s">
        <v>8326</v>
      </c>
      <c r="S3130" s="14">
        <f>(((J3130/60)/60)/24)+DATE(1970,1,1)</f>
        <v>42057.190960648149</v>
      </c>
      <c r="T3130" s="14">
        <f>(((I3130/60)/60)/24)+DATE(1970,1,1)</f>
        <v>42087.149293981478</v>
      </c>
    </row>
    <row r="3131" spans="1:20" ht="45" hidden="1" x14ac:dyDescent="0.25">
      <c r="A3131">
        <v>3730</v>
      </c>
      <c r="B3131" s="3" t="s">
        <v>3727</v>
      </c>
      <c r="C3131" s="3" t="s">
        <v>7840</v>
      </c>
      <c r="D3131" s="8">
        <v>1000</v>
      </c>
      <c r="E3131" s="6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10</v>
      </c>
      <c r="P3131">
        <f>IFERROR(ROUND(E3131/L3131,2),0)</f>
        <v>100</v>
      </c>
      <c r="Q3131" s="11" t="s">
        <v>8323</v>
      </c>
      <c r="R3131" t="s">
        <v>8326</v>
      </c>
      <c r="S3131" s="14">
        <f>(((J3131/60)/60)/24)+DATE(1970,1,1)</f>
        <v>42203.677766203706</v>
      </c>
      <c r="T3131" s="14">
        <f>(((I3131/60)/60)/24)+DATE(1970,1,1)</f>
        <v>42233.677766203706</v>
      </c>
    </row>
    <row r="3132" spans="1:20" ht="45" hidden="1" x14ac:dyDescent="0.25">
      <c r="A3132">
        <v>4103</v>
      </c>
      <c r="B3132" s="3" t="s">
        <v>4099</v>
      </c>
      <c r="C3132" s="3" t="s">
        <v>8206</v>
      </c>
      <c r="D3132" s="8">
        <v>1000</v>
      </c>
      <c r="E3132" s="6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>ROUND(E3132/D3132*100,0)</f>
        <v>10</v>
      </c>
      <c r="P3132">
        <f>IFERROR(ROUND(E3132/L3132,2),0)</f>
        <v>16.670000000000002</v>
      </c>
      <c r="Q3132" s="11" t="s">
        <v>8323</v>
      </c>
      <c r="R3132" t="s">
        <v>8326</v>
      </c>
      <c r="S3132" s="14">
        <f>(((J3132/60)/60)/24)+DATE(1970,1,1)</f>
        <v>42188.83293981482</v>
      </c>
      <c r="T3132" s="14">
        <f>(((I3132/60)/60)/24)+DATE(1970,1,1)</f>
        <v>42242.772222222222</v>
      </c>
    </row>
    <row r="3133" spans="1:20" ht="45" hidden="1" x14ac:dyDescent="0.25">
      <c r="A3133">
        <v>1491</v>
      </c>
      <c r="B3133" s="3" t="s">
        <v>1492</v>
      </c>
      <c r="C3133" s="3" t="s">
        <v>5601</v>
      </c>
      <c r="D3133" s="8">
        <v>1200</v>
      </c>
      <c r="E3133" s="6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>ROUND(E3133/D3133*100,0)</f>
        <v>8</v>
      </c>
      <c r="P3133">
        <f>IFERROR(ROUND(E3133/L3133,2),0)</f>
        <v>100</v>
      </c>
      <c r="Q3133" s="11" t="s">
        <v>8311</v>
      </c>
      <c r="R3133" t="s">
        <v>8352</v>
      </c>
      <c r="S3133" s="14">
        <f>(((J3133/60)/60)/24)+DATE(1970,1,1)</f>
        <v>41991.713460648149</v>
      </c>
      <c r="T3133" s="14">
        <f>(((I3133/60)/60)/24)+DATE(1970,1,1)</f>
        <v>42050.651388888888</v>
      </c>
    </row>
    <row r="3134" spans="1:20" ht="60" hidden="1" x14ac:dyDescent="0.25">
      <c r="A3134">
        <v>1413</v>
      </c>
      <c r="B3134" s="3" t="s">
        <v>1414</v>
      </c>
      <c r="C3134" s="3" t="s">
        <v>5523</v>
      </c>
      <c r="D3134" s="8">
        <v>2000</v>
      </c>
      <c r="E3134" s="6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>ROUND(E3134/D3134*100,0)</f>
        <v>5</v>
      </c>
      <c r="P3134">
        <f>IFERROR(ROUND(E3134/L3134,2),0)</f>
        <v>100</v>
      </c>
      <c r="Q3134" s="11" t="s">
        <v>8311</v>
      </c>
      <c r="R3134" t="s">
        <v>8348</v>
      </c>
      <c r="S3134" s="14">
        <f>(((J3134/60)/60)/24)+DATE(1970,1,1)</f>
        <v>42360.437152777777</v>
      </c>
      <c r="T3134" s="14">
        <f>(((I3134/60)/60)/24)+DATE(1970,1,1)</f>
        <v>42420.437152777777</v>
      </c>
    </row>
    <row r="3135" spans="1:20" hidden="1" x14ac:dyDescent="0.25">
      <c r="A3135">
        <v>3861</v>
      </c>
      <c r="B3135" s="3" t="s">
        <v>3858</v>
      </c>
      <c r="C3135" s="3" t="s">
        <v>7970</v>
      </c>
      <c r="D3135" s="8">
        <v>2000</v>
      </c>
      <c r="E3135" s="6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>ROUND(E3135/D3135*100,0)</f>
        <v>5</v>
      </c>
      <c r="P3135">
        <f>IFERROR(ROUND(E3135/L3135,2),0)</f>
        <v>100</v>
      </c>
      <c r="Q3135" s="11" t="s">
        <v>8323</v>
      </c>
      <c r="R3135" t="s">
        <v>8326</v>
      </c>
      <c r="S3135" s="14">
        <f>(((J3135/60)/60)/24)+DATE(1970,1,1)</f>
        <v>41914.590011574073</v>
      </c>
      <c r="T3135" s="14">
        <f>(((I3135/60)/60)/24)+DATE(1970,1,1)</f>
        <v>41955.907638888893</v>
      </c>
    </row>
    <row r="3136" spans="1:20" ht="60" hidden="1" x14ac:dyDescent="0.25">
      <c r="A3136">
        <v>1183</v>
      </c>
      <c r="B3136" s="3" t="s">
        <v>1184</v>
      </c>
      <c r="C3136" s="3" t="s">
        <v>5293</v>
      </c>
      <c r="D3136" s="8">
        <v>2500</v>
      </c>
      <c r="E3136" s="6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>ROUND(E3136/D3136*100,0)</f>
        <v>4</v>
      </c>
      <c r="P3136">
        <f>IFERROR(ROUND(E3136/L3136,2),0)</f>
        <v>33.33</v>
      </c>
      <c r="Q3136" s="11" t="s">
        <v>8319</v>
      </c>
      <c r="R3136" t="s">
        <v>8345</v>
      </c>
      <c r="S3136" s="14">
        <f>(((J3136/60)/60)/24)+DATE(1970,1,1)</f>
        <v>42656.86137731481</v>
      </c>
      <c r="T3136" s="14">
        <f>(((I3136/60)/60)/24)+DATE(1970,1,1)</f>
        <v>42676.165972222225</v>
      </c>
    </row>
    <row r="3137" spans="1:20" ht="45" hidden="1" x14ac:dyDescent="0.25">
      <c r="A3137">
        <v>1557</v>
      </c>
      <c r="B3137" s="3" t="s">
        <v>1558</v>
      </c>
      <c r="C3137" s="3" t="s">
        <v>5667</v>
      </c>
      <c r="D3137" s="8">
        <v>2500</v>
      </c>
      <c r="E3137" s="6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>ROUND(E3137/D3137*100,0)</f>
        <v>4</v>
      </c>
      <c r="P3137">
        <f>IFERROR(ROUND(E3137/L3137,2),0)</f>
        <v>100</v>
      </c>
      <c r="Q3137" s="11" t="s">
        <v>8313</v>
      </c>
      <c r="R3137" t="s">
        <v>8355</v>
      </c>
      <c r="S3137" s="14">
        <f>(((J3137/60)/60)/24)+DATE(1970,1,1)</f>
        <v>41871.65315972222</v>
      </c>
      <c r="T3137" s="14">
        <f>(((I3137/60)/60)/24)+DATE(1970,1,1)</f>
        <v>41902.65315972222</v>
      </c>
    </row>
    <row r="3138" spans="1:20" ht="45" hidden="1" x14ac:dyDescent="0.25">
      <c r="A3138">
        <v>1100</v>
      </c>
      <c r="B3138" s="3" t="s">
        <v>1101</v>
      </c>
      <c r="C3138" s="3" t="s">
        <v>5210</v>
      </c>
      <c r="D3138" s="8">
        <v>4000</v>
      </c>
      <c r="E3138" s="6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>ROUND(E3138/D3138*100,0)</f>
        <v>3</v>
      </c>
      <c r="P3138">
        <f>IFERROR(ROUND(E3138/L3138,2),0)</f>
        <v>10</v>
      </c>
      <c r="Q3138" s="11" t="s">
        <v>8316</v>
      </c>
      <c r="R3138" t="s">
        <v>8334</v>
      </c>
      <c r="S3138" s="14">
        <f>(((J3138/60)/60)/24)+DATE(1970,1,1)</f>
        <v>42384.110775462963</v>
      </c>
      <c r="T3138" s="14">
        <f>(((I3138/60)/60)/24)+DATE(1970,1,1)</f>
        <v>42414.110775462963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>
        <f>IFERROR(ROUND(E3139/L3139,2),0)</f>
        <v>100</v>
      </c>
      <c r="Q3139" s="11" t="s">
        <v>8311</v>
      </c>
      <c r="R3139" t="s">
        <v>8349</v>
      </c>
      <c r="S3139" s="14">
        <f>(((J3139/60)/60)/24)+DATE(1970,1,1)</f>
        <v>40672.729872685188</v>
      </c>
      <c r="T3139" s="14">
        <f>(((I3139/60)/60)/24)+DATE(1970,1,1)</f>
        <v>40702.729872685188</v>
      </c>
    </row>
    <row r="3140" spans="1:20" ht="60" hidden="1" x14ac:dyDescent="0.25">
      <c r="A3140">
        <v>218</v>
      </c>
      <c r="B3140" s="3" t="s">
        <v>220</v>
      </c>
      <c r="C3140" s="3" t="s">
        <v>4328</v>
      </c>
      <c r="D3140" s="8">
        <v>5000</v>
      </c>
      <c r="E3140" s="6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>ROUND(E3140/D3140*100,0)</f>
        <v>2</v>
      </c>
      <c r="P3140">
        <f>IFERROR(ROUND(E3140/L3140,2),0)</f>
        <v>100</v>
      </c>
      <c r="Q3140" s="11" t="s">
        <v>8321</v>
      </c>
      <c r="R3140" t="s">
        <v>8325</v>
      </c>
      <c r="S3140" s="14">
        <f>(((J3140/60)/60)/24)+DATE(1970,1,1)</f>
        <v>42079.628344907411</v>
      </c>
      <c r="T3140" s="14">
        <f>(((I3140/60)/60)/24)+DATE(1970,1,1)</f>
        <v>42139.628344907411</v>
      </c>
    </row>
    <row r="3141" spans="1:20" ht="30" hidden="1" x14ac:dyDescent="0.25">
      <c r="A3141">
        <v>600</v>
      </c>
      <c r="B3141" s="3" t="s">
        <v>601</v>
      </c>
      <c r="C3141" s="3" t="s">
        <v>4710</v>
      </c>
      <c r="D3141" s="8">
        <v>5000</v>
      </c>
      <c r="E3141" s="6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2</v>
      </c>
      <c r="P3141">
        <f>IFERROR(ROUND(E3141/L3141,2),0)</f>
        <v>100</v>
      </c>
      <c r="Q3141" s="11" t="s">
        <v>8308</v>
      </c>
      <c r="R3141" t="s">
        <v>8342</v>
      </c>
      <c r="S3141" s="14">
        <f>(((J3141/60)/60)/24)+DATE(1970,1,1)</f>
        <v>42073.798171296294</v>
      </c>
      <c r="T3141" s="14">
        <f>(((I3141/60)/60)/24)+DATE(1970,1,1)</f>
        <v>42133.798171296294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>
        <f>IFERROR(ROUND(E3142/L3142,2),0)</f>
        <v>25</v>
      </c>
      <c r="Q3142" s="11" t="s">
        <v>8311</v>
      </c>
      <c r="R3142" t="s">
        <v>8356</v>
      </c>
      <c r="S3142" s="14">
        <f>(((J3142/60)/60)/24)+DATE(1970,1,1)</f>
        <v>40736.668032407404</v>
      </c>
      <c r="T3142" s="14">
        <f>(((I3142/60)/60)/24)+DATE(1970,1,1)</f>
        <v>40766.668032407404</v>
      </c>
    </row>
    <row r="3143" spans="1:20" ht="60" hidden="1" x14ac:dyDescent="0.25">
      <c r="A3143">
        <v>3742</v>
      </c>
      <c r="B3143" s="3" t="s">
        <v>3739</v>
      </c>
      <c r="C3143" s="3" t="s">
        <v>7852</v>
      </c>
      <c r="D3143" s="8">
        <v>5000</v>
      </c>
      <c r="E3143" s="6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>ROUND(E3143/D3143*100,0)</f>
        <v>2</v>
      </c>
      <c r="P3143">
        <f>IFERROR(ROUND(E3143/L3143,2),0)</f>
        <v>25</v>
      </c>
      <c r="Q3143" s="11" t="s">
        <v>8323</v>
      </c>
      <c r="R3143" t="s">
        <v>8326</v>
      </c>
      <c r="S3143" s="14">
        <f>(((J3143/60)/60)/24)+DATE(1970,1,1)</f>
        <v>41858.214629629627</v>
      </c>
      <c r="T3143" s="14">
        <f>(((I3143/60)/60)/24)+DATE(1970,1,1)</f>
        <v>41888.214629629627</v>
      </c>
    </row>
    <row r="3144" spans="1:20" hidden="1" x14ac:dyDescent="0.25">
      <c r="A3144">
        <v>919</v>
      </c>
      <c r="B3144" s="3" t="s">
        <v>920</v>
      </c>
      <c r="C3144" s="3" t="s">
        <v>5029</v>
      </c>
      <c r="D3144" s="8">
        <v>20000</v>
      </c>
      <c r="E3144" s="6">
        <v>100</v>
      </c>
      <c r="F3144" t="s">
        <v>8220</v>
      </c>
      <c r="G3144" t="s">
        <v>8223</v>
      </c>
      <c r="H3144" t="s">
        <v>8245</v>
      </c>
      <c r="I3144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8276</v>
      </c>
      <c r="O3144">
        <f>ROUND(E3144/D3144*100,0)</f>
        <v>1</v>
      </c>
      <c r="P3144">
        <f>IFERROR(ROUND(E3144/L3144,2),0)</f>
        <v>100</v>
      </c>
      <c r="Q3144" s="11" t="s">
        <v>8327</v>
      </c>
      <c r="R3144" t="s">
        <v>8350</v>
      </c>
      <c r="S3144" s="14">
        <f>(((J3144/60)/60)/24)+DATE(1970,1,1)</f>
        <v>41227.641724537039</v>
      </c>
      <c r="T3144" s="14">
        <f>(((I3144/60)/60)/24)+DATE(1970,1,1)</f>
        <v>41262.641724537039</v>
      </c>
    </row>
    <row r="3145" spans="1:20" ht="45" hidden="1" x14ac:dyDescent="0.25">
      <c r="A3145">
        <v>2565</v>
      </c>
      <c r="B3145" s="3" t="s">
        <v>2565</v>
      </c>
      <c r="C3145" s="3" t="s">
        <v>6675</v>
      </c>
      <c r="D3145" s="8">
        <v>10000</v>
      </c>
      <c r="E3145" s="6">
        <v>100</v>
      </c>
      <c r="F3145" t="s">
        <v>8219</v>
      </c>
      <c r="G3145" t="s">
        <v>8223</v>
      </c>
      <c r="H3145" t="s">
        <v>8245</v>
      </c>
      <c r="I3145">
        <v>1462827000</v>
      </c>
      <c r="J3145">
        <v>1457710589</v>
      </c>
      <c r="K3145" t="b">
        <v>0</v>
      </c>
      <c r="L3145">
        <v>1</v>
      </c>
      <c r="M3145" t="b">
        <v>0</v>
      </c>
      <c r="N3145" t="s">
        <v>8282</v>
      </c>
      <c r="O3145">
        <f>ROUND(E3145/D3145*100,0)</f>
        <v>1</v>
      </c>
      <c r="P3145">
        <f>IFERROR(ROUND(E3145/L3145,2),0)</f>
        <v>100</v>
      </c>
      <c r="Q3145" s="11" t="s">
        <v>8319</v>
      </c>
      <c r="R3145" t="s">
        <v>8345</v>
      </c>
      <c r="S3145" s="14">
        <f>(((J3145/60)/60)/24)+DATE(1970,1,1)</f>
        <v>42440.650335648148</v>
      </c>
      <c r="T3145" s="14">
        <f>(((I3145/60)/60)/24)+DATE(1970,1,1)</f>
        <v>42499.868055555555</v>
      </c>
    </row>
    <row r="3146" spans="1:20" ht="45" hidden="1" x14ac:dyDescent="0.25">
      <c r="A3146">
        <v>2944</v>
      </c>
      <c r="B3146" s="3" t="s">
        <v>2944</v>
      </c>
      <c r="C3146" s="3" t="s">
        <v>7054</v>
      </c>
      <c r="D3146" s="8">
        <v>10000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1433714198</v>
      </c>
      <c r="J3146">
        <v>1431122198</v>
      </c>
      <c r="K3146" t="b">
        <v>0</v>
      </c>
      <c r="L3146">
        <v>1</v>
      </c>
      <c r="M3146" t="b">
        <v>0</v>
      </c>
      <c r="N3146" t="s">
        <v>8301</v>
      </c>
      <c r="O3146">
        <f>ROUND(E3146/D3146*100,0)</f>
        <v>1</v>
      </c>
      <c r="P3146">
        <f>IFERROR(ROUND(E3146/L3146,2),0)</f>
        <v>100</v>
      </c>
      <c r="Q3146" s="11" t="s">
        <v>8323</v>
      </c>
      <c r="R3146" t="s">
        <v>8324</v>
      </c>
      <c r="S3146" s="14">
        <f>(((J3146/60)/60)/24)+DATE(1970,1,1)</f>
        <v>42132.9143287037</v>
      </c>
      <c r="T3146" s="14">
        <f>(((I3146/60)/60)/24)+DATE(1970,1,1)</f>
        <v>42162.9143287037</v>
      </c>
    </row>
    <row r="3147" spans="1:20" ht="45" hidden="1" x14ac:dyDescent="0.25">
      <c r="A3147">
        <v>1145</v>
      </c>
      <c r="B3147" s="3" t="s">
        <v>1146</v>
      </c>
      <c r="C3147" s="3" t="s">
        <v>5255</v>
      </c>
      <c r="D3147" s="8">
        <v>80000</v>
      </c>
      <c r="E3147" s="6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>ROUND(E3147/D3147*100,0)</f>
        <v>0</v>
      </c>
      <c r="P3147">
        <f>IFERROR(ROUND(E3147/L3147,2),0)</f>
        <v>100</v>
      </c>
      <c r="Q3147" s="11" t="s">
        <v>8319</v>
      </c>
      <c r="R3147" t="s">
        <v>8345</v>
      </c>
      <c r="S3147" s="14">
        <f>(((J3147/60)/60)/24)+DATE(1970,1,1)</f>
        <v>41854.747592592597</v>
      </c>
      <c r="T3147" s="14">
        <f>(((I3147/60)/60)/24)+DATE(1970,1,1)</f>
        <v>41914.747592592597</v>
      </c>
    </row>
    <row r="3148" spans="1:20" ht="45" hidden="1" x14ac:dyDescent="0.25">
      <c r="A3148">
        <v>1170</v>
      </c>
      <c r="B3148" s="3" t="s">
        <v>1171</v>
      </c>
      <c r="C3148" s="3" t="s">
        <v>5280</v>
      </c>
      <c r="D3148" s="8">
        <v>25000</v>
      </c>
      <c r="E3148" s="6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>
        <f>ROUND(E3148/D3148*100,0)</f>
        <v>0</v>
      </c>
      <c r="P3148">
        <f>IFERROR(ROUND(E3148/L3148,2),0)</f>
        <v>50</v>
      </c>
      <c r="Q3148" s="11" t="s">
        <v>8319</v>
      </c>
      <c r="R3148" t="s">
        <v>8345</v>
      </c>
      <c r="S3148" s="14">
        <f>(((J3148/60)/60)/24)+DATE(1970,1,1)</f>
        <v>42124.893182870372</v>
      </c>
      <c r="T3148" s="14">
        <f>(((I3148/60)/60)/24)+DATE(1970,1,1)</f>
        <v>42154.893182870372</v>
      </c>
    </row>
    <row r="3149" spans="1:20" ht="60" hidden="1" x14ac:dyDescent="0.25">
      <c r="A3149">
        <v>1342</v>
      </c>
      <c r="B3149" s="3" t="s">
        <v>1343</v>
      </c>
      <c r="C3149" s="3" t="s">
        <v>5452</v>
      </c>
      <c r="D3149" s="8">
        <v>50000</v>
      </c>
      <c r="E3149" s="6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>
        <f>ROUND(E3149/D3149*100,0)</f>
        <v>0</v>
      </c>
      <c r="P3149">
        <f>IFERROR(ROUND(E3149/L3149,2),0)</f>
        <v>100</v>
      </c>
      <c r="Q3149" s="11" t="s">
        <v>8308</v>
      </c>
      <c r="R3149" t="s">
        <v>8310</v>
      </c>
      <c r="S3149" s="14">
        <f>(((J3149/60)/60)/24)+DATE(1970,1,1)</f>
        <v>42172.816423611104</v>
      </c>
      <c r="T3149" s="14">
        <f>(((I3149/60)/60)/24)+DATE(1970,1,1)</f>
        <v>42202.816423611104</v>
      </c>
    </row>
    <row r="3150" spans="1:20" ht="60" hidden="1" x14ac:dyDescent="0.25">
      <c r="A3150">
        <v>1423</v>
      </c>
      <c r="B3150" s="3" t="s">
        <v>1424</v>
      </c>
      <c r="C3150" s="3" t="s">
        <v>5533</v>
      </c>
      <c r="D3150" s="8">
        <v>30000</v>
      </c>
      <c r="E3150" s="6">
        <v>100</v>
      </c>
      <c r="F3150" t="s">
        <v>8220</v>
      </c>
      <c r="G3150" t="s">
        <v>8225</v>
      </c>
      <c r="H3150" t="s">
        <v>8247</v>
      </c>
      <c r="I3150">
        <v>1451637531</v>
      </c>
      <c r="J3150">
        <v>1449045531</v>
      </c>
      <c r="K3150" t="b">
        <v>0</v>
      </c>
      <c r="L3150">
        <v>1</v>
      </c>
      <c r="M3150" t="b">
        <v>0</v>
      </c>
      <c r="N3150" t="s">
        <v>8285</v>
      </c>
      <c r="O3150">
        <f>ROUND(E3150/D3150*100,0)</f>
        <v>0</v>
      </c>
      <c r="P3150">
        <f>IFERROR(ROUND(E3150/L3150,2),0)</f>
        <v>100</v>
      </c>
      <c r="Q3150" s="11" t="s">
        <v>8311</v>
      </c>
      <c r="R3150" t="s">
        <v>8348</v>
      </c>
      <c r="S3150" s="14">
        <f>(((J3150/60)/60)/24)+DATE(1970,1,1)</f>
        <v>42340.360312500001</v>
      </c>
      <c r="T3150" s="14">
        <f>(((I3150/60)/60)/24)+DATE(1970,1,1)</f>
        <v>42370.360312500001</v>
      </c>
    </row>
    <row r="3151" spans="1:20" ht="60" hidden="1" x14ac:dyDescent="0.25">
      <c r="A3151">
        <v>2368</v>
      </c>
      <c r="B3151" s="3" t="s">
        <v>2369</v>
      </c>
      <c r="C3151" s="3" t="s">
        <v>6478</v>
      </c>
      <c r="D3151" s="8">
        <v>40000</v>
      </c>
      <c r="E3151" s="6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>ROUND(E3151/D3151*100,0)</f>
        <v>0</v>
      </c>
      <c r="P3151">
        <f>IFERROR(ROUND(E3151/L3151,2),0)</f>
        <v>50</v>
      </c>
      <c r="Q3151" s="11" t="s">
        <v>8308</v>
      </c>
      <c r="R3151" t="s">
        <v>8342</v>
      </c>
      <c r="S3151" s="14">
        <f>(((J3151/60)/60)/24)+DATE(1970,1,1)</f>
        <v>42063.721817129626</v>
      </c>
      <c r="T3151" s="14">
        <f>(((I3151/60)/60)/24)+DATE(1970,1,1)</f>
        <v>42108.680150462969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>IFERROR(ROUND(E3152/L3152,2),0)</f>
        <v>24</v>
      </c>
      <c r="Q3152" s="11" t="s">
        <v>8323</v>
      </c>
      <c r="R3152" t="s">
        <v>8326</v>
      </c>
      <c r="S3152" s="14">
        <f>(((J3152/60)/60)/24)+DATE(1970,1,1)</f>
        <v>42802.718784722223</v>
      </c>
      <c r="T3152" s="14">
        <f>(((I3152/60)/60)/24)+DATE(1970,1,1)</f>
        <v>42832.677118055552</v>
      </c>
    </row>
    <row r="3153" spans="1:20" ht="60" hidden="1" x14ac:dyDescent="0.25">
      <c r="A3153">
        <v>3984</v>
      </c>
      <c r="B3153" s="3" t="s">
        <v>3980</v>
      </c>
      <c r="C3153" s="3" t="s">
        <v>8090</v>
      </c>
      <c r="D3153" s="8">
        <v>1500</v>
      </c>
      <c r="E3153" s="6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>ROUND(E3153/D3153*100,0)</f>
        <v>6</v>
      </c>
      <c r="P3153">
        <f>IFERROR(ROUND(E3153/L3153,2),0)</f>
        <v>9.5</v>
      </c>
      <c r="Q3153" s="11" t="s">
        <v>8323</v>
      </c>
      <c r="R3153" t="s">
        <v>8326</v>
      </c>
      <c r="S3153" s="14">
        <f>(((J3153/60)/60)/24)+DATE(1970,1,1)</f>
        <v>41920.963472222218</v>
      </c>
      <c r="T3153" s="14">
        <f>(((I3153/60)/60)/24)+DATE(1970,1,1)</f>
        <v>41951</v>
      </c>
    </row>
    <row r="3154" spans="1:20" ht="45" hidden="1" x14ac:dyDescent="0.25">
      <c r="A3154">
        <v>4058</v>
      </c>
      <c r="B3154" s="3" t="s">
        <v>4054</v>
      </c>
      <c r="C3154" s="3" t="s">
        <v>8162</v>
      </c>
      <c r="D3154" s="8">
        <v>3750</v>
      </c>
      <c r="E3154" s="6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>ROUND(E3154/D3154*100,0)</f>
        <v>3</v>
      </c>
      <c r="P3154">
        <f>IFERROR(ROUND(E3154/L3154,2),0)</f>
        <v>23.75</v>
      </c>
      <c r="Q3154" s="11" t="s">
        <v>8323</v>
      </c>
      <c r="R3154" t="s">
        <v>8326</v>
      </c>
      <c r="S3154" s="14">
        <f>(((J3154/60)/60)/24)+DATE(1970,1,1)</f>
        <v>42446.060694444444</v>
      </c>
      <c r="T3154" s="14">
        <f>(((I3154/60)/60)/24)+DATE(1970,1,1)</f>
        <v>42461.165972222225</v>
      </c>
    </row>
    <row r="3155" spans="1:20" ht="45" hidden="1" x14ac:dyDescent="0.25">
      <c r="A3155">
        <v>2852</v>
      </c>
      <c r="B3155" s="3" t="s">
        <v>2852</v>
      </c>
      <c r="C3155" s="3" t="s">
        <v>6962</v>
      </c>
      <c r="D3155" s="8">
        <v>5000</v>
      </c>
      <c r="E3155" s="6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>ROUND(E3155/D3155*100,0)</f>
        <v>2</v>
      </c>
      <c r="P3155">
        <f>IFERROR(ROUND(E3155/L3155,2),0)</f>
        <v>15.83</v>
      </c>
      <c r="Q3155" s="11" t="s">
        <v>8323</v>
      </c>
      <c r="R3155" t="s">
        <v>8326</v>
      </c>
      <c r="S3155" s="14">
        <f>(((J3155/60)/60)/24)+DATE(1970,1,1)</f>
        <v>41781.045173611114</v>
      </c>
      <c r="T3155" s="14">
        <f>(((I3155/60)/60)/24)+DATE(1970,1,1)</f>
        <v>41811.045173611114</v>
      </c>
    </row>
    <row r="3156" spans="1:20" ht="45" hidden="1" x14ac:dyDescent="0.25">
      <c r="A3156">
        <v>661</v>
      </c>
      <c r="B3156" s="3" t="s">
        <v>662</v>
      </c>
      <c r="C3156" s="3" t="s">
        <v>4771</v>
      </c>
      <c r="D3156" s="8">
        <v>10000</v>
      </c>
      <c r="E3156" s="6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>ROUND(E3156/D3156*100,0)</f>
        <v>1</v>
      </c>
      <c r="P3156">
        <f>IFERROR(ROUND(E3156/L3156,2),0)</f>
        <v>10.56</v>
      </c>
      <c r="Q3156" s="11" t="s">
        <v>8308</v>
      </c>
      <c r="R3156" t="s">
        <v>8310</v>
      </c>
      <c r="S3156" s="14">
        <f>(((J3156/60)/60)/24)+DATE(1970,1,1)</f>
        <v>42636.645358796297</v>
      </c>
      <c r="T3156" s="14">
        <f>(((I3156/60)/60)/24)+DATE(1970,1,1)</f>
        <v>42666.645358796297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>IFERROR(ROUND(E3157/L3157,2),0)</f>
        <v>23.5</v>
      </c>
      <c r="Q3157" s="11" t="s">
        <v>8313</v>
      </c>
      <c r="R3157" t="s">
        <v>8355</v>
      </c>
      <c r="S3157" s="14">
        <f>(((J3157/60)/60)/24)+DATE(1970,1,1)</f>
        <v>41936.020752314813</v>
      </c>
      <c r="T3157" s="14">
        <f>(((I3157/60)/60)/24)+DATE(1970,1,1)</f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>IFERROR(ROUND(E3158/L3158,2),0)</f>
        <v>15.67</v>
      </c>
      <c r="Q3158" s="11" t="s">
        <v>8323</v>
      </c>
      <c r="R3158" t="s">
        <v>8326</v>
      </c>
      <c r="S3158" s="14">
        <f>(((J3158/60)/60)/24)+DATE(1970,1,1)</f>
        <v>42029.135879629626</v>
      </c>
      <c r="T3158" s="14">
        <f>(((I3158/60)/60)/24)+DATE(1970,1,1)</f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>IFERROR(ROUND(E3159/L3159,2),0)</f>
        <v>31</v>
      </c>
      <c r="Q3159" s="11" t="s">
        <v>8313</v>
      </c>
      <c r="R3159" t="s">
        <v>8351</v>
      </c>
      <c r="S3159" s="14">
        <f>(((J3159/60)/60)/24)+DATE(1970,1,1)</f>
        <v>42246.789965277778</v>
      </c>
      <c r="T3159" s="14">
        <f>(((I3159/60)/60)/24)+DATE(1970,1,1)</f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>IFERROR(ROUND(E3160/L3160,2),0)</f>
        <v>15.33</v>
      </c>
      <c r="Q3160" s="11" t="s">
        <v>8321</v>
      </c>
      <c r="R3160" t="s">
        <v>8337</v>
      </c>
      <c r="S3160" s="14">
        <f>(((J3160/60)/60)/24)+DATE(1970,1,1)</f>
        <v>41968.172106481477</v>
      </c>
      <c r="T3160" s="14">
        <f>(((I3160/60)/60)/24)+DATE(1970,1,1)</f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>IFERROR(ROUND(E3161/L3161,2),0)</f>
        <v>22.75</v>
      </c>
      <c r="Q3161" s="11" t="s">
        <v>8308</v>
      </c>
      <c r="R3161" t="s">
        <v>8315</v>
      </c>
      <c r="S3161" s="14">
        <f>(((J3161/60)/60)/24)+DATE(1970,1,1)</f>
        <v>42551.884189814817</v>
      </c>
      <c r="T3161" s="14">
        <f>(((I3161/60)/60)/24)+DATE(1970,1,1)</f>
        <v>42581.884189814817</v>
      </c>
    </row>
    <row r="3162" spans="1:20" ht="45" hidden="1" x14ac:dyDescent="0.25">
      <c r="A3162">
        <v>863</v>
      </c>
      <c r="B3162" s="3" t="s">
        <v>864</v>
      </c>
      <c r="C3162" s="3" t="s">
        <v>4973</v>
      </c>
      <c r="D3162" s="8">
        <v>2000</v>
      </c>
      <c r="E3162" s="6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>ROUND(E3162/D3162*100,0)</f>
        <v>5</v>
      </c>
      <c r="P3162">
        <f>IFERROR(ROUND(E3162/L3162,2),0)</f>
        <v>18</v>
      </c>
      <c r="Q3162" s="11" t="s">
        <v>8327</v>
      </c>
      <c r="R3162" t="s">
        <v>8350</v>
      </c>
      <c r="S3162" s="14">
        <f>(((J3162/60)/60)/24)+DATE(1970,1,1)</f>
        <v>40921.117662037039</v>
      </c>
      <c r="T3162" s="14">
        <f>(((I3162/60)/60)/24)+DATE(1970,1,1)</f>
        <v>40951.117662037039</v>
      </c>
    </row>
    <row r="3163" spans="1:20" ht="45" hidden="1" x14ac:dyDescent="0.25">
      <c r="A3163">
        <v>3919</v>
      </c>
      <c r="B3163" s="3" t="s">
        <v>3916</v>
      </c>
      <c r="C3163" s="3" t="s">
        <v>8027</v>
      </c>
      <c r="D3163" s="8">
        <v>5000</v>
      </c>
      <c r="E3163" s="6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>ROUND(E3163/D3163*100,0)</f>
        <v>2</v>
      </c>
      <c r="P3163">
        <f>IFERROR(ROUND(E3163/L3163,2),0)</f>
        <v>30</v>
      </c>
      <c r="Q3163" s="11" t="s">
        <v>8323</v>
      </c>
      <c r="R3163" t="s">
        <v>8326</v>
      </c>
      <c r="S3163" s="14">
        <f>(((J3163/60)/60)/24)+DATE(1970,1,1)</f>
        <v>42358.684872685189</v>
      </c>
      <c r="T3163" s="14">
        <f>(((I3163/60)/60)/24)+DATE(1970,1,1)</f>
        <v>42387</v>
      </c>
    </row>
    <row r="3164" spans="1:20" ht="60" hidden="1" x14ac:dyDescent="0.25">
      <c r="A3164">
        <v>718</v>
      </c>
      <c r="B3164" s="3" t="s">
        <v>719</v>
      </c>
      <c r="C3164" s="3" t="s">
        <v>4828</v>
      </c>
      <c r="D3164" s="8">
        <v>12000</v>
      </c>
      <c r="E3164" s="6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>
        <f>ROUND(E3164/D3164*100,0)</f>
        <v>1</v>
      </c>
      <c r="P3164">
        <f>IFERROR(ROUND(E3164/L3164,2),0)</f>
        <v>22.5</v>
      </c>
      <c r="Q3164" s="11" t="s">
        <v>8308</v>
      </c>
      <c r="R3164" t="s">
        <v>8310</v>
      </c>
      <c r="S3164" s="14">
        <f>(((J3164/60)/60)/24)+DATE(1970,1,1)</f>
        <v>42752.845451388886</v>
      </c>
      <c r="T3164" s="14">
        <f>(((I3164/60)/60)/24)+DATE(1970,1,1)</f>
        <v>42784.249305555553</v>
      </c>
    </row>
    <row r="3165" spans="1:20" ht="45" hidden="1" x14ac:dyDescent="0.25">
      <c r="A3165">
        <v>2599</v>
      </c>
      <c r="B3165" s="3" t="s">
        <v>2599</v>
      </c>
      <c r="C3165" s="3" t="s">
        <v>6709</v>
      </c>
      <c r="D3165" s="8">
        <v>9041</v>
      </c>
      <c r="E3165" s="6">
        <v>90</v>
      </c>
      <c r="F3165" t="s">
        <v>8220</v>
      </c>
      <c r="G3165" t="s">
        <v>8223</v>
      </c>
      <c r="H3165" t="s">
        <v>8245</v>
      </c>
      <c r="I3165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8282</v>
      </c>
      <c r="O3165">
        <f>ROUND(E3165/D3165*100,0)</f>
        <v>1</v>
      </c>
      <c r="P3165">
        <f>IFERROR(ROUND(E3165/L3165,2),0)</f>
        <v>18</v>
      </c>
      <c r="Q3165" s="11" t="s">
        <v>8319</v>
      </c>
      <c r="R3165" t="s">
        <v>8345</v>
      </c>
      <c r="S3165" s="14">
        <f>(((J3165/60)/60)/24)+DATE(1970,1,1)</f>
        <v>41809.754016203704</v>
      </c>
      <c r="T3165" s="14">
        <f>(((I3165/60)/60)/24)+DATE(1970,1,1)</f>
        <v>41854.754016203704</v>
      </c>
    </row>
    <row r="3166" spans="1:20" ht="60" hidden="1" x14ac:dyDescent="0.25">
      <c r="A3166">
        <v>627</v>
      </c>
      <c r="B3166" s="3" t="s">
        <v>628</v>
      </c>
      <c r="C3166" s="3" t="s">
        <v>4737</v>
      </c>
      <c r="D3166" s="8">
        <v>450000</v>
      </c>
      <c r="E3166" s="6">
        <v>90</v>
      </c>
      <c r="F3166" t="s">
        <v>8219</v>
      </c>
      <c r="G3166" t="s">
        <v>8234</v>
      </c>
      <c r="H3166" t="s">
        <v>8254</v>
      </c>
      <c r="I3166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8270</v>
      </c>
      <c r="O3166">
        <f>ROUND(E3166/D3166*100,0)</f>
        <v>0</v>
      </c>
      <c r="P3166">
        <f>IFERROR(ROUND(E3166/L3166,2),0)</f>
        <v>90</v>
      </c>
      <c r="Q3166" s="11" t="s">
        <v>8308</v>
      </c>
      <c r="R3166" t="s">
        <v>8342</v>
      </c>
      <c r="S3166" s="14">
        <f>(((J3166/60)/60)/24)+DATE(1970,1,1)</f>
        <v>42384.306840277779</v>
      </c>
      <c r="T3166" s="14">
        <f>(((I3166/60)/60)/24)+DATE(1970,1,1)</f>
        <v>42443.958333333328</v>
      </c>
    </row>
    <row r="3167" spans="1:20" ht="60" hidden="1" x14ac:dyDescent="0.25">
      <c r="A3167">
        <v>902</v>
      </c>
      <c r="B3167" s="3" t="s">
        <v>903</v>
      </c>
      <c r="C3167" s="3" t="s">
        <v>5012</v>
      </c>
      <c r="D3167" s="8">
        <v>30000</v>
      </c>
      <c r="E3167" s="6">
        <v>90</v>
      </c>
      <c r="F3167" t="s">
        <v>8220</v>
      </c>
      <c r="G3167" t="s">
        <v>8223</v>
      </c>
      <c r="H3167" t="s">
        <v>8245</v>
      </c>
      <c r="I3167">
        <v>1409412600</v>
      </c>
      <c r="J3167">
        <v>1404947422</v>
      </c>
      <c r="K3167" t="b">
        <v>0</v>
      </c>
      <c r="L3167">
        <v>3</v>
      </c>
      <c r="M3167" t="b">
        <v>0</v>
      </c>
      <c r="N3167" t="s">
        <v>8276</v>
      </c>
      <c r="O3167">
        <f>ROUND(E3167/D3167*100,0)</f>
        <v>0</v>
      </c>
      <c r="P3167">
        <f>IFERROR(ROUND(E3167/L3167,2),0)</f>
        <v>30</v>
      </c>
      <c r="Q3167" s="11" t="s">
        <v>8327</v>
      </c>
      <c r="R3167" t="s">
        <v>8350</v>
      </c>
      <c r="S3167" s="14">
        <f>(((J3167/60)/60)/24)+DATE(1970,1,1)</f>
        <v>41829.965532407405</v>
      </c>
      <c r="T3167" s="14">
        <f>(((I3167/60)/60)/24)+DATE(1970,1,1)</f>
        <v>41881.645833333336</v>
      </c>
    </row>
    <row r="3168" spans="1:20" ht="30" hidden="1" x14ac:dyDescent="0.25">
      <c r="A3168">
        <v>2763</v>
      </c>
      <c r="B3168" s="3" t="s">
        <v>2763</v>
      </c>
      <c r="C3168" s="3" t="s">
        <v>6873</v>
      </c>
      <c r="D3168" s="8">
        <v>39400</v>
      </c>
      <c r="E3168" s="6">
        <v>90</v>
      </c>
      <c r="F3168" t="s">
        <v>8220</v>
      </c>
      <c r="G3168" t="s">
        <v>8223</v>
      </c>
      <c r="H3168" t="s">
        <v>8245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8302</v>
      </c>
      <c r="O3168">
        <f>ROUND(E3168/D3168*100,0)</f>
        <v>0</v>
      </c>
      <c r="P3168">
        <f>IFERROR(ROUND(E3168/L3168,2),0)</f>
        <v>30</v>
      </c>
      <c r="Q3168" s="11" t="s">
        <v>8311</v>
      </c>
      <c r="R3168" t="s">
        <v>8356</v>
      </c>
      <c r="S3168" s="14">
        <f>(((J3168/60)/60)/24)+DATE(1970,1,1)</f>
        <v>41373.579675925925</v>
      </c>
      <c r="T3168" s="14">
        <f>(((I3168/60)/60)/24)+DATE(1970,1,1)</f>
        <v>41418.579675925925</v>
      </c>
    </row>
    <row r="3169" spans="1:20" ht="60" hidden="1" x14ac:dyDescent="0.25">
      <c r="A3169">
        <v>4110</v>
      </c>
      <c r="B3169" s="3" t="s">
        <v>4106</v>
      </c>
      <c r="C3169" s="3" t="s">
        <v>8213</v>
      </c>
      <c r="D3169" s="8">
        <v>300</v>
      </c>
      <c r="E3169" s="6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>ROUND(E3169/D3169*100,0)</f>
        <v>29</v>
      </c>
      <c r="P3169">
        <f>IFERROR(ROUND(E3169/L3169,2),0)</f>
        <v>14.33</v>
      </c>
      <c r="Q3169" s="11" t="s">
        <v>8323</v>
      </c>
      <c r="R3169" t="s">
        <v>8326</v>
      </c>
      <c r="S3169" s="14">
        <f>(((J3169/60)/60)/24)+DATE(1970,1,1)</f>
        <v>42512.626747685179</v>
      </c>
      <c r="T3169" s="14">
        <f>(((I3169/60)/60)/24)+DATE(1970,1,1)</f>
        <v>42572.626747685179</v>
      </c>
    </row>
    <row r="3170" spans="1:20" ht="60" hidden="1" x14ac:dyDescent="0.25">
      <c r="A3170">
        <v>2502</v>
      </c>
      <c r="B3170" s="3" t="s">
        <v>2502</v>
      </c>
      <c r="C3170" s="3" t="s">
        <v>6612</v>
      </c>
      <c r="D3170" s="8">
        <v>110000</v>
      </c>
      <c r="E3170" s="6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>ROUND(E3170/D3170*100,0)</f>
        <v>0</v>
      </c>
      <c r="P3170">
        <f>IFERROR(ROUND(E3170/L3170,2),0)</f>
        <v>17.2</v>
      </c>
      <c r="Q3170" s="11" t="s">
        <v>8319</v>
      </c>
      <c r="R3170" t="s">
        <v>8357</v>
      </c>
      <c r="S3170" s="14">
        <f>(((J3170/60)/60)/24)+DATE(1970,1,1)</f>
        <v>41858.825439814813</v>
      </c>
      <c r="T3170" s="14">
        <f>(((I3170/60)/60)/24)+DATE(1970,1,1)</f>
        <v>41903.825439814813</v>
      </c>
    </row>
    <row r="3171" spans="1:20" ht="45" hidden="1" x14ac:dyDescent="0.25">
      <c r="A3171">
        <v>2597</v>
      </c>
      <c r="B3171" s="3" t="s">
        <v>2597</v>
      </c>
      <c r="C3171" s="3" t="s">
        <v>6707</v>
      </c>
      <c r="D3171" s="8">
        <v>1500</v>
      </c>
      <c r="E3171" s="6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>ROUND(E3171/D3171*100,0)</f>
        <v>6</v>
      </c>
      <c r="P3171">
        <f>IFERROR(ROUND(E3171/L3171,2),0)</f>
        <v>12.14</v>
      </c>
      <c r="Q3171" s="11" t="s">
        <v>8319</v>
      </c>
      <c r="R3171" t="s">
        <v>8345</v>
      </c>
      <c r="S3171" s="14">
        <f>(((J3171/60)/60)/24)+DATE(1970,1,1)</f>
        <v>42510.341631944444</v>
      </c>
      <c r="T3171" s="14">
        <f>(((I3171/60)/60)/24)+DATE(1970,1,1)</f>
        <v>42540.341631944444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>
        <f>IFERROR(ROUND(E3172/L3172,2),0)</f>
        <v>21.25</v>
      </c>
      <c r="Q3172" s="11" t="s">
        <v>8327</v>
      </c>
      <c r="R3172" t="s">
        <v>8330</v>
      </c>
      <c r="S3172" s="14">
        <f>(((J3172/60)/60)/24)+DATE(1970,1,1)</f>
        <v>41841.56381944444</v>
      </c>
      <c r="T3172" s="14">
        <f>(((I3172/60)/60)/24)+DATE(1970,1,1)</f>
        <v>41882.818749999999</v>
      </c>
    </row>
    <row r="3173" spans="1:20" ht="45" hidden="1" x14ac:dyDescent="0.25">
      <c r="A3173">
        <v>2322</v>
      </c>
      <c r="B3173" s="3" t="s">
        <v>2323</v>
      </c>
      <c r="C3173" s="3" t="s">
        <v>6432</v>
      </c>
      <c r="D3173" s="8">
        <v>2700</v>
      </c>
      <c r="E3173" s="6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>ROUND(E3173/D3173*100,0)</f>
        <v>3</v>
      </c>
      <c r="P3173">
        <f>IFERROR(ROUND(E3173/L3173,2),0)</f>
        <v>21.25</v>
      </c>
      <c r="Q3173" s="11" t="s">
        <v>8319</v>
      </c>
      <c r="R3173" t="s">
        <v>8320</v>
      </c>
      <c r="S3173" s="14">
        <f>(((J3173/60)/60)/24)+DATE(1970,1,1)</f>
        <v>42804.895474537043</v>
      </c>
      <c r="T3173" s="14">
        <f>(((I3173/60)/60)/24)+DATE(1970,1,1)</f>
        <v>42834.853807870371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8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>ROUND(E3174/D3174*100,0)</f>
        <v>1</v>
      </c>
      <c r="P3174">
        <f>IFERROR(ROUND(E3174/L3174,2),0)</f>
        <v>42.5</v>
      </c>
      <c r="Q3174" s="11" t="s">
        <v>8311</v>
      </c>
      <c r="R3174" t="s">
        <v>8349</v>
      </c>
      <c r="S3174" s="14">
        <f>(((J3174/60)/60)/24)+DATE(1970,1,1)</f>
        <v>41652.742488425924</v>
      </c>
      <c r="T3174" s="14">
        <f>(((I3174/60)/60)/24)+DATE(1970,1,1)</f>
        <v>41712.700821759259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>
        <f>IFERROR(ROUND(E3175/L3175,2),0)</f>
        <v>5.31</v>
      </c>
      <c r="Q3175" s="11" t="s">
        <v>8316</v>
      </c>
      <c r="R3175" t="s">
        <v>8334</v>
      </c>
      <c r="S3175" s="14">
        <f>(((J3175/60)/60)/24)+DATE(1970,1,1)</f>
        <v>41018.711863425924</v>
      </c>
      <c r="T3175" s="14">
        <f>(((I3175/60)/60)/24)+DATE(1970,1,1)</f>
        <v>41048.711863425924</v>
      </c>
    </row>
    <row r="3176" spans="1:20" ht="45" hidden="1" x14ac:dyDescent="0.25">
      <c r="A3176">
        <v>1907</v>
      </c>
      <c r="B3176" s="3" t="s">
        <v>1908</v>
      </c>
      <c r="C3176" s="3" t="s">
        <v>6017</v>
      </c>
      <c r="D3176" s="8">
        <v>30000</v>
      </c>
      <c r="E3176" s="6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>ROUND(E3176/D3176*100,0)</f>
        <v>0</v>
      </c>
      <c r="P3176">
        <f>IFERROR(ROUND(E3176/L3176,2),0)</f>
        <v>21.25</v>
      </c>
      <c r="Q3176" s="11" t="s">
        <v>8308</v>
      </c>
      <c r="R3176" t="s">
        <v>8318</v>
      </c>
      <c r="S3176" s="14">
        <f>(((J3176/60)/60)/24)+DATE(1970,1,1)</f>
        <v>41767.587094907409</v>
      </c>
      <c r="T3176" s="14">
        <f>(((I3176/60)/60)/24)+DATE(1970,1,1)</f>
        <v>41782.587094907409</v>
      </c>
    </row>
    <row r="3177" spans="1:20" ht="30" hidden="1" x14ac:dyDescent="0.25">
      <c r="A3177">
        <v>2130</v>
      </c>
      <c r="B3177" s="3" t="s">
        <v>2131</v>
      </c>
      <c r="C3177" s="3" t="s">
        <v>6240</v>
      </c>
      <c r="D3177" s="8">
        <v>42000</v>
      </c>
      <c r="E3177" s="6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>ROUND(E3177/D3177*100,0)</f>
        <v>0</v>
      </c>
      <c r="P3177">
        <f>IFERROR(ROUND(E3177/L3177,2),0)</f>
        <v>21.25</v>
      </c>
      <c r="Q3177" s="11" t="s">
        <v>8316</v>
      </c>
      <c r="R3177" t="s">
        <v>8334</v>
      </c>
      <c r="S3177" s="14">
        <f>(((J3177/60)/60)/24)+DATE(1970,1,1)</f>
        <v>41832.086377314816</v>
      </c>
      <c r="T3177" s="14">
        <f>(((I3177/60)/60)/24)+DATE(1970,1,1)</f>
        <v>41867.086377314816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>IFERROR(ROUND(E3178/L3178,2),0)</f>
        <v>10.38</v>
      </c>
      <c r="Q3178" s="11" t="s">
        <v>8316</v>
      </c>
      <c r="R3178" t="s">
        <v>8334</v>
      </c>
      <c r="S3178" s="14">
        <f>(((J3178/60)/60)/24)+DATE(1970,1,1)</f>
        <v>42333.598530092597</v>
      </c>
      <c r="T3178" s="14">
        <f>(((I3178/60)/60)/24)+DATE(1970,1,1)</f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>IFERROR(ROUND(E3179/L3179,2),0)</f>
        <v>20.5</v>
      </c>
      <c r="Q3179" s="11" t="s">
        <v>8321</v>
      </c>
      <c r="R3179" t="s">
        <v>8339</v>
      </c>
      <c r="S3179" s="14">
        <f>(((J3179/60)/60)/24)+DATE(1970,1,1)</f>
        <v>41753.758043981477</v>
      </c>
      <c r="T3179" s="14">
        <f>(((I3179/60)/60)/24)+DATE(1970,1,1)</f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>IFERROR(ROUND(E3180/L3180,2),0)</f>
        <v>16.399999999999999</v>
      </c>
      <c r="Q3180" s="11" t="s">
        <v>8321</v>
      </c>
      <c r="R3180" t="s">
        <v>8339</v>
      </c>
      <c r="S3180" s="14">
        <f>(((J3180/60)/60)/24)+DATE(1970,1,1)</f>
        <v>41938.717256944445</v>
      </c>
      <c r="T3180" s="14">
        <f>(((I3180/60)/60)/24)+DATE(1970,1,1)</f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>
        <f>IFERROR(ROUND(E3181/L3181,2),0)</f>
        <v>20.5</v>
      </c>
      <c r="Q3181" s="11" t="s">
        <v>8308</v>
      </c>
      <c r="R3181" t="s">
        <v>8342</v>
      </c>
      <c r="S3181" s="14">
        <f>(((J3181/60)/60)/24)+DATE(1970,1,1)</f>
        <v>41961.18913194444</v>
      </c>
      <c r="T3181" s="14">
        <f>(((I3181/60)/60)/24)+DATE(1970,1,1)</f>
        <v>41991.18913194444</v>
      </c>
    </row>
    <row r="3182" spans="1:20" ht="60" hidden="1" x14ac:dyDescent="0.25">
      <c r="A3182">
        <v>1065</v>
      </c>
      <c r="B3182" s="3" t="s">
        <v>1066</v>
      </c>
      <c r="C3182" s="3" t="s">
        <v>5175</v>
      </c>
      <c r="D3182" s="8">
        <v>3000</v>
      </c>
      <c r="E3182" s="6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>ROUND(E3182/D3182*100,0)</f>
        <v>3</v>
      </c>
      <c r="P3182">
        <f>IFERROR(ROUND(E3182/L3182,2),0)</f>
        <v>16.2</v>
      </c>
      <c r="Q3182" s="11" t="s">
        <v>8316</v>
      </c>
      <c r="R3182" t="s">
        <v>8334</v>
      </c>
      <c r="S3182" s="14">
        <f>(((J3182/60)/60)/24)+DATE(1970,1,1)</f>
        <v>41661.381041666667</v>
      </c>
      <c r="T3182" s="14">
        <f>(((I3182/60)/60)/24)+DATE(1970,1,1)</f>
        <v>41689.381041666667</v>
      </c>
    </row>
    <row r="3183" spans="1:20" ht="60" hidden="1" x14ac:dyDescent="0.25">
      <c r="A3183">
        <v>155</v>
      </c>
      <c r="B3183" s="3" t="s">
        <v>157</v>
      </c>
      <c r="C3183" s="3" t="s">
        <v>4265</v>
      </c>
      <c r="D3183" s="8">
        <v>1350000</v>
      </c>
      <c r="E3183" s="6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>ROUND(E3183/D3183*100,0)</f>
        <v>0</v>
      </c>
      <c r="P3183">
        <f>IFERROR(ROUND(E3183/L3183,2),0)</f>
        <v>20.25</v>
      </c>
      <c r="Q3183" s="11" t="s">
        <v>8321</v>
      </c>
      <c r="R3183" t="s">
        <v>8337</v>
      </c>
      <c r="S3183" s="14">
        <f>(((J3183/60)/60)/24)+DATE(1970,1,1)</f>
        <v>42168.559432870374</v>
      </c>
      <c r="T3183" s="14">
        <f>(((I3183/60)/60)/24)+DATE(1970,1,1)</f>
        <v>42208.559432870374</v>
      </c>
    </row>
    <row r="3184" spans="1:20" ht="60" hidden="1" x14ac:dyDescent="0.25">
      <c r="A3184">
        <v>2861</v>
      </c>
      <c r="B3184" s="3" t="s">
        <v>2861</v>
      </c>
      <c r="C3184" s="3" t="s">
        <v>6971</v>
      </c>
      <c r="D3184" s="8">
        <v>250</v>
      </c>
      <c r="E3184" s="6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>
        <f>ROUND(E3184/D3184*100,0)</f>
        <v>32</v>
      </c>
      <c r="P3184">
        <f>IFERROR(ROUND(E3184/L3184,2),0)</f>
        <v>26.67</v>
      </c>
      <c r="Q3184" s="11" t="s">
        <v>8323</v>
      </c>
      <c r="R3184" t="s">
        <v>8326</v>
      </c>
      <c r="S3184" s="14">
        <f>(((J3184/60)/60)/24)+DATE(1970,1,1)</f>
        <v>42257.590833333335</v>
      </c>
      <c r="T3184" s="14">
        <f>(((I3184/60)/60)/24)+DATE(1970,1,1)</f>
        <v>42271.590833333335</v>
      </c>
    </row>
    <row r="3185" spans="1:20" ht="60" hidden="1" x14ac:dyDescent="0.25">
      <c r="A3185">
        <v>4037</v>
      </c>
      <c r="B3185" s="3" t="s">
        <v>4033</v>
      </c>
      <c r="C3185" s="3" t="s">
        <v>8141</v>
      </c>
      <c r="D3185" s="8">
        <v>700</v>
      </c>
      <c r="E3185" s="6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>ROUND(E3185/D3185*100,0)</f>
        <v>11</v>
      </c>
      <c r="P3185">
        <f>IFERROR(ROUND(E3185/L3185,2),0)</f>
        <v>40</v>
      </c>
      <c r="Q3185" s="11" t="s">
        <v>8323</v>
      </c>
      <c r="R3185" t="s">
        <v>8326</v>
      </c>
      <c r="S3185" s="14">
        <f>(((J3185/60)/60)/24)+DATE(1970,1,1)</f>
        <v>42497.070775462969</v>
      </c>
      <c r="T3185" s="14">
        <f>(((I3185/60)/60)/24)+DATE(1970,1,1)</f>
        <v>42514.600694444445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>IFERROR(ROUND(E3186/L3186,2),0)</f>
        <v>11.43</v>
      </c>
      <c r="Q3186" s="11" t="s">
        <v>8319</v>
      </c>
      <c r="R3186" t="s">
        <v>8320</v>
      </c>
      <c r="S3186" s="14">
        <f>(((J3186/60)/60)/24)+DATE(1970,1,1)</f>
        <v>42794.022349537037</v>
      </c>
      <c r="T3186" s="14">
        <f>(((I3186/60)/60)/24)+DATE(1970,1,1)</f>
        <v>42823.980682870373</v>
      </c>
    </row>
    <row r="3187" spans="1:20" ht="60" hidden="1" x14ac:dyDescent="0.25">
      <c r="A3187">
        <v>574</v>
      </c>
      <c r="B3187" s="3" t="s">
        <v>575</v>
      </c>
      <c r="C3187" s="3" t="s">
        <v>4684</v>
      </c>
      <c r="D3187" s="8">
        <v>11180</v>
      </c>
      <c r="E3187" s="6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>ROUND(E3187/D3187*100,0)</f>
        <v>1</v>
      </c>
      <c r="P3187">
        <f>IFERROR(ROUND(E3187/L3187,2),0)</f>
        <v>20</v>
      </c>
      <c r="Q3187" s="11" t="s">
        <v>8308</v>
      </c>
      <c r="R3187" t="s">
        <v>8342</v>
      </c>
      <c r="S3187" s="14">
        <f>(((J3187/60)/60)/24)+DATE(1970,1,1)</f>
        <v>42632.443368055552</v>
      </c>
      <c r="T3187" s="14">
        <f>(((I3187/60)/60)/24)+DATE(1970,1,1)</f>
        <v>42662.443368055552</v>
      </c>
    </row>
    <row r="3188" spans="1:20" ht="60" hidden="1" x14ac:dyDescent="0.25">
      <c r="A3188">
        <v>1571</v>
      </c>
      <c r="B3188" s="3" t="s">
        <v>1572</v>
      </c>
      <c r="C3188" s="3" t="s">
        <v>5681</v>
      </c>
      <c r="D3188" s="8">
        <v>12100</v>
      </c>
      <c r="E3188" s="6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>ROUND(E3188/D3188*100,0)</f>
        <v>1</v>
      </c>
      <c r="P3188">
        <f>IFERROR(ROUND(E3188/L3188,2),0)</f>
        <v>20</v>
      </c>
      <c r="Q3188" s="11" t="s">
        <v>8311</v>
      </c>
      <c r="R3188" t="s">
        <v>8349</v>
      </c>
      <c r="S3188" s="14">
        <f>(((J3188/60)/60)/24)+DATE(1970,1,1)</f>
        <v>42144.769479166673</v>
      </c>
      <c r="T3188" s="14">
        <f>(((I3188/60)/60)/24)+DATE(1970,1,1)</f>
        <v>42174.769479166673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>IFERROR(ROUND(E3189/L3189,2),0)</f>
        <v>26</v>
      </c>
      <c r="Q3189" s="11" t="s">
        <v>8313</v>
      </c>
      <c r="R3189" t="s">
        <v>8353</v>
      </c>
      <c r="S3189" s="14">
        <f>(((J3189/60)/60)/24)+DATE(1970,1,1)</f>
        <v>42181.902037037042</v>
      </c>
      <c r="T3189" s="14">
        <f>(((I3189/60)/60)/24)+DATE(1970,1,1)</f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>IFERROR(ROUND(E3190/L3190,2),0)</f>
        <v>38.5</v>
      </c>
      <c r="Q3190" s="11" t="s">
        <v>8311</v>
      </c>
      <c r="R3190" t="s">
        <v>8348</v>
      </c>
      <c r="S3190" s="14">
        <f>(((J3190/60)/60)/24)+DATE(1970,1,1)</f>
        <v>42391.35019675926</v>
      </c>
      <c r="T3190" s="14">
        <f>(((I3190/60)/60)/24)+DATE(1970,1,1)</f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>IFERROR(ROUND(E3191/L3191,2),0)</f>
        <v>15.2</v>
      </c>
      <c r="Q3191" s="11" t="s">
        <v>8321</v>
      </c>
      <c r="R3191" t="s">
        <v>8339</v>
      </c>
      <c r="S3191" s="14">
        <f>(((J3191/60)/60)/24)+DATE(1970,1,1)</f>
        <v>41129.942870370374</v>
      </c>
      <c r="T3191" s="14">
        <f>(((I3191/60)/60)/24)+DATE(1970,1,1)</f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>IFERROR(ROUND(E3192/L3192,2),0)</f>
        <v>19</v>
      </c>
      <c r="Q3192" s="11" t="s">
        <v>8313</v>
      </c>
      <c r="R3192" t="s">
        <v>8314</v>
      </c>
      <c r="S3192" s="14">
        <f>(((J3192/60)/60)/24)+DATE(1970,1,1)</f>
        <v>41913.94840277778</v>
      </c>
      <c r="T3192" s="14">
        <f>(((I3192/60)/60)/24)+DATE(1970,1,1)</f>
        <v>41943.94840277778</v>
      </c>
    </row>
    <row r="3193" spans="1:20" ht="60" hidden="1" x14ac:dyDescent="0.25">
      <c r="A3193">
        <v>2794</v>
      </c>
      <c r="B3193" s="3" t="s">
        <v>2794</v>
      </c>
      <c r="C3193" s="3" t="s">
        <v>6904</v>
      </c>
      <c r="D3193" s="8">
        <v>50</v>
      </c>
      <c r="E3193" s="6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>ROUND(E3193/D3193*100,0)</f>
        <v>150</v>
      </c>
      <c r="P3193">
        <f>IFERROR(ROUND(E3193/L3193,2),0)</f>
        <v>25</v>
      </c>
      <c r="Q3193" s="11" t="s">
        <v>8323</v>
      </c>
      <c r="R3193" t="s">
        <v>8326</v>
      </c>
      <c r="S3193" s="14">
        <f>(((J3193/60)/60)/24)+DATE(1970,1,1)</f>
        <v>42416.691655092596</v>
      </c>
      <c r="T3193" s="14">
        <f>(((I3193/60)/60)/24)+DATE(1970,1,1)</f>
        <v>42432.791666666672</v>
      </c>
    </row>
    <row r="3194" spans="1:20" ht="60" hidden="1" x14ac:dyDescent="0.25">
      <c r="A3194">
        <v>2904</v>
      </c>
      <c r="B3194" s="3" t="s">
        <v>2904</v>
      </c>
      <c r="C3194" s="3" t="s">
        <v>7014</v>
      </c>
      <c r="D3194" s="8">
        <v>1500</v>
      </c>
      <c r="E3194" s="6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>ROUND(E3194/D3194*100,0)</f>
        <v>5</v>
      </c>
      <c r="P3194">
        <f>IFERROR(ROUND(E3194/L3194,2),0)</f>
        <v>18.75</v>
      </c>
      <c r="Q3194" s="11" t="s">
        <v>8323</v>
      </c>
      <c r="R3194" t="s">
        <v>8326</v>
      </c>
      <c r="S3194" s="14">
        <f>(((J3194/60)/60)/24)+DATE(1970,1,1)</f>
        <v>41940.967951388891</v>
      </c>
      <c r="T3194" s="14">
        <f>(((I3194/60)/60)/24)+DATE(1970,1,1)</f>
        <v>41952.5</v>
      </c>
    </row>
    <row r="3195" spans="1:20" ht="45" hidden="1" x14ac:dyDescent="0.25">
      <c r="A3195">
        <v>4009</v>
      </c>
      <c r="B3195" s="3" t="s">
        <v>4005</v>
      </c>
      <c r="C3195" s="3" t="s">
        <v>8114</v>
      </c>
      <c r="D3195" s="8">
        <v>1930</v>
      </c>
      <c r="E3195" s="6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>ROUND(E3195/D3195*100,0)</f>
        <v>4</v>
      </c>
      <c r="P3195">
        <f>IFERROR(ROUND(E3195/L3195,2),0)</f>
        <v>25</v>
      </c>
      <c r="Q3195" s="11" t="s">
        <v>8323</v>
      </c>
      <c r="R3195" t="s">
        <v>8326</v>
      </c>
      <c r="S3195" s="14">
        <f>(((J3195/60)/60)/24)+DATE(1970,1,1)</f>
        <v>41851.700925925928</v>
      </c>
      <c r="T3195" s="14">
        <f>(((I3195/60)/60)/24)+DATE(1970,1,1)</f>
        <v>41891.700925925928</v>
      </c>
    </row>
    <row r="3196" spans="1:20" ht="60" hidden="1" x14ac:dyDescent="0.25">
      <c r="A3196">
        <v>2382</v>
      </c>
      <c r="B3196" s="3" t="s">
        <v>2383</v>
      </c>
      <c r="C3196" s="3" t="s">
        <v>6492</v>
      </c>
      <c r="D3196" s="8">
        <v>3000</v>
      </c>
      <c r="E3196" s="6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>ROUND(E3196/D3196*100,0)</f>
        <v>3</v>
      </c>
      <c r="P3196">
        <f>IFERROR(ROUND(E3196/L3196,2),0)</f>
        <v>37.5</v>
      </c>
      <c r="Q3196" s="11" t="s">
        <v>8308</v>
      </c>
      <c r="R3196" t="s">
        <v>8342</v>
      </c>
      <c r="S3196" s="14">
        <f>(((J3196/60)/60)/24)+DATE(1970,1,1)</f>
        <v>42195.187534722223</v>
      </c>
      <c r="T3196" s="14">
        <f>(((I3196/60)/60)/24)+DATE(1970,1,1)</f>
        <v>42220.187534722223</v>
      </c>
    </row>
    <row r="3197" spans="1:20" ht="45" hidden="1" x14ac:dyDescent="0.25">
      <c r="A3197">
        <v>1596</v>
      </c>
      <c r="B3197" s="3" t="s">
        <v>1597</v>
      </c>
      <c r="C3197" s="3" t="s">
        <v>5706</v>
      </c>
      <c r="D3197" s="8">
        <v>3250</v>
      </c>
      <c r="E3197" s="6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>ROUND(E3197/D3197*100,0)</f>
        <v>2</v>
      </c>
      <c r="P3197">
        <f>IFERROR(ROUND(E3197/L3197,2),0)</f>
        <v>25</v>
      </c>
      <c r="Q3197" s="11" t="s">
        <v>8313</v>
      </c>
      <c r="R3197" t="s">
        <v>8351</v>
      </c>
      <c r="S3197" s="14">
        <f>(((J3197/60)/60)/24)+DATE(1970,1,1)</f>
        <v>41941.430196759262</v>
      </c>
      <c r="T3197" s="14">
        <f>(((I3197/60)/60)/24)+DATE(1970,1,1)</f>
        <v>41986.471863425926</v>
      </c>
    </row>
    <row r="3198" spans="1:20" ht="60" hidden="1" x14ac:dyDescent="0.25">
      <c r="A3198">
        <v>2562</v>
      </c>
      <c r="B3198" s="3" t="s">
        <v>2562</v>
      </c>
      <c r="C3198" s="3" t="s">
        <v>6672</v>
      </c>
      <c r="D3198" s="8">
        <v>10000</v>
      </c>
      <c r="E3198" s="6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>ROUND(E3198/D3198*100,0)</f>
        <v>1</v>
      </c>
      <c r="P3198">
        <f>IFERROR(ROUND(E3198/L3198,2),0)</f>
        <v>25</v>
      </c>
      <c r="Q3198" s="11" t="s">
        <v>8319</v>
      </c>
      <c r="R3198" t="s">
        <v>8345</v>
      </c>
      <c r="S3198" s="14">
        <f>(((J3198/60)/60)/24)+DATE(1970,1,1)</f>
        <v>42594.524756944447</v>
      </c>
      <c r="T3198" s="14">
        <f>(((I3198/60)/60)/24)+DATE(1970,1,1)</f>
        <v>42654.524756944447</v>
      </c>
    </row>
    <row r="3199" spans="1:20" ht="45" hidden="1" x14ac:dyDescent="0.25">
      <c r="A3199">
        <v>1011</v>
      </c>
      <c r="B3199" s="3" t="s">
        <v>1012</v>
      </c>
      <c r="C3199" s="3" t="s">
        <v>5121</v>
      </c>
      <c r="D3199" s="8">
        <v>20000</v>
      </c>
      <c r="E3199" s="6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>ROUND(E3199/D3199*100,0)</f>
        <v>0</v>
      </c>
      <c r="P3199">
        <f>IFERROR(ROUND(E3199/L3199,2),0)</f>
        <v>75</v>
      </c>
      <c r="Q3199" s="11" t="s">
        <v>8308</v>
      </c>
      <c r="R3199" t="s">
        <v>8310</v>
      </c>
      <c r="S3199" s="14">
        <f>(((J3199/60)/60)/24)+DATE(1970,1,1)</f>
        <v>41946.898090277777</v>
      </c>
      <c r="T3199" s="14">
        <f>(((I3199/60)/60)/24)+DATE(1970,1,1)</f>
        <v>41991.898090277777</v>
      </c>
    </row>
    <row r="3200" spans="1:20" ht="30" hidden="1" x14ac:dyDescent="0.25">
      <c r="A3200">
        <v>1149</v>
      </c>
      <c r="B3200" s="3" t="s">
        <v>1150</v>
      </c>
      <c r="C3200" s="3" t="s">
        <v>5259</v>
      </c>
      <c r="D3200" s="8">
        <v>50000</v>
      </c>
      <c r="E3200" s="6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>
        <f>ROUND(E3200/D3200*100,0)</f>
        <v>0</v>
      </c>
      <c r="P3200">
        <f>IFERROR(ROUND(E3200/L3200,2),0)</f>
        <v>37.5</v>
      </c>
      <c r="Q3200" s="11" t="s">
        <v>8319</v>
      </c>
      <c r="R3200" t="s">
        <v>8345</v>
      </c>
      <c r="S3200" s="14">
        <f>(((J3200/60)/60)/24)+DATE(1970,1,1)</f>
        <v>42507.71025462963</v>
      </c>
      <c r="T3200" s="14">
        <f>(((I3200/60)/60)/24)+DATE(1970,1,1)</f>
        <v>42537.71025462963</v>
      </c>
    </row>
    <row r="3201" spans="1:20" ht="30" hidden="1" x14ac:dyDescent="0.25">
      <c r="A3201">
        <v>1447</v>
      </c>
      <c r="B3201" s="3" t="s">
        <v>1448</v>
      </c>
      <c r="C3201" s="3" t="s">
        <v>5557</v>
      </c>
      <c r="D3201" s="8">
        <v>500000</v>
      </c>
      <c r="E3201" s="6">
        <v>75</v>
      </c>
      <c r="F3201" t="s">
        <v>8220</v>
      </c>
      <c r="G3201" t="s">
        <v>8223</v>
      </c>
      <c r="H3201" t="s">
        <v>8245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8285</v>
      </c>
      <c r="O3201">
        <f>ROUND(E3201/D3201*100,0)</f>
        <v>0</v>
      </c>
      <c r="P3201">
        <f>IFERROR(ROUND(E3201/L3201,2),0)</f>
        <v>25</v>
      </c>
      <c r="Q3201" s="11" t="s">
        <v>8311</v>
      </c>
      <c r="R3201" t="s">
        <v>8348</v>
      </c>
      <c r="S3201" s="14">
        <f>(((J3201/60)/60)/24)+DATE(1970,1,1)</f>
        <v>42529.730717592596</v>
      </c>
      <c r="T3201" s="14">
        <f>(((I3201/60)/60)/24)+DATE(1970,1,1)</f>
        <v>42559.730717592596</v>
      </c>
    </row>
    <row r="3202" spans="1:20" hidden="1" x14ac:dyDescent="0.25">
      <c r="A3202">
        <v>1718</v>
      </c>
      <c r="B3202" s="3" t="s">
        <v>1719</v>
      </c>
      <c r="C3202" s="3" t="s">
        <v>5828</v>
      </c>
      <c r="D3202" s="8">
        <v>35000</v>
      </c>
      <c r="E3202" s="6">
        <v>75</v>
      </c>
      <c r="F3202" t="s">
        <v>8220</v>
      </c>
      <c r="G3202" t="s">
        <v>8223</v>
      </c>
      <c r="H3202" t="s">
        <v>8245</v>
      </c>
      <c r="I3202">
        <v>1463201940</v>
      </c>
      <c r="J3202">
        <v>1459435149</v>
      </c>
      <c r="K3202" t="b">
        <v>0</v>
      </c>
      <c r="L3202">
        <v>2</v>
      </c>
      <c r="M3202" t="b">
        <v>0</v>
      </c>
      <c r="N3202" t="s">
        <v>8291</v>
      </c>
      <c r="O3202">
        <f>ROUND(E3202/D3202*100,0)</f>
        <v>0</v>
      </c>
      <c r="P3202">
        <f>IFERROR(ROUND(E3202/L3202,2),0)</f>
        <v>37.5</v>
      </c>
      <c r="Q3202" s="11" t="s">
        <v>8327</v>
      </c>
      <c r="R3202" t="s">
        <v>8330</v>
      </c>
      <c r="S3202" s="14">
        <f>(((J3202/60)/60)/24)+DATE(1970,1,1)</f>
        <v>42460.610520833332</v>
      </c>
      <c r="T3202" s="14">
        <f>(((I3202/60)/60)/24)+DATE(1970,1,1)</f>
        <v>42504.207638888889</v>
      </c>
    </row>
    <row r="3203" spans="1:20" ht="60" hidden="1" x14ac:dyDescent="0.25">
      <c r="A3203">
        <v>2510</v>
      </c>
      <c r="B3203" s="3" t="s">
        <v>2510</v>
      </c>
      <c r="C3203" s="3" t="s">
        <v>6620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1431647772</v>
      </c>
      <c r="J3203">
        <v>1426463772</v>
      </c>
      <c r="K3203" t="b">
        <v>0</v>
      </c>
      <c r="L3203">
        <v>2</v>
      </c>
      <c r="M3203" t="b">
        <v>0</v>
      </c>
      <c r="N3203" t="s">
        <v>8297</v>
      </c>
      <c r="O3203">
        <f>ROUND(E3203/D3203*100,0)</f>
        <v>0</v>
      </c>
      <c r="P3203">
        <f>IFERROR(ROUND(E3203/L3203,2),0)</f>
        <v>37.5</v>
      </c>
      <c r="Q3203" s="11" t="s">
        <v>8319</v>
      </c>
      <c r="R3203" t="s">
        <v>8357</v>
      </c>
      <c r="S3203" s="14">
        <f>(((J3203/60)/60)/24)+DATE(1970,1,1)</f>
        <v>42078.997361111105</v>
      </c>
      <c r="T3203" s="14">
        <f>(((I3203/60)/60)/24)+DATE(1970,1,1)</f>
        <v>42138.997361111105</v>
      </c>
    </row>
    <row r="3204" spans="1:20" ht="45" hidden="1" x14ac:dyDescent="0.25">
      <c r="A3204">
        <v>3052</v>
      </c>
      <c r="B3204" s="3" t="s">
        <v>3052</v>
      </c>
      <c r="C3204" s="3" t="s">
        <v>7162</v>
      </c>
      <c r="D3204" s="8">
        <v>50000</v>
      </c>
      <c r="E3204" s="6">
        <v>75</v>
      </c>
      <c r="F3204" t="s">
        <v>8220</v>
      </c>
      <c r="G3204" t="s">
        <v>8223</v>
      </c>
      <c r="H3204" t="s">
        <v>8245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8301</v>
      </c>
      <c r="O3204">
        <f>ROUND(E3204/D3204*100,0)</f>
        <v>0</v>
      </c>
      <c r="P3204">
        <f>IFERROR(ROUND(E3204/L3204,2),0)</f>
        <v>37.5</v>
      </c>
      <c r="Q3204" s="11" t="s">
        <v>8323</v>
      </c>
      <c r="R3204" t="s">
        <v>8324</v>
      </c>
      <c r="S3204" s="14">
        <f>(((J3204/60)/60)/24)+DATE(1970,1,1)</f>
        <v>42122.670069444444</v>
      </c>
      <c r="T3204" s="14">
        <f>(((I3204/60)/60)/24)+DATE(1970,1,1)</f>
        <v>42152.665972222225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>IFERROR(ROUND(E3205/L3205,2),0)</f>
        <v>5.29</v>
      </c>
      <c r="Q3205" s="11" t="s">
        <v>8319</v>
      </c>
      <c r="R3205" t="s">
        <v>8345</v>
      </c>
      <c r="S3205" s="14">
        <f>(((J3205/60)/60)/24)+DATE(1970,1,1)</f>
        <v>42028.118865740747</v>
      </c>
      <c r="T3205" s="14">
        <f>(((I3205/60)/60)/24)+DATE(1970,1,1)</f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>IFERROR(ROUND(E3206/L3206,2),0)</f>
        <v>24.33</v>
      </c>
      <c r="Q3206" s="11" t="s">
        <v>8319</v>
      </c>
      <c r="R3206" t="s">
        <v>8345</v>
      </c>
      <c r="S3206" s="14">
        <f>(((J3206/60)/60)/24)+DATE(1970,1,1)</f>
        <v>42675.171076388884</v>
      </c>
      <c r="T3206" s="14">
        <f>(((I3206/60)/60)/24)+DATE(1970,1,1)</f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>IFERROR(ROUND(E3207/L3207,2),0)</f>
        <v>18</v>
      </c>
      <c r="Q3207" s="11" t="s">
        <v>8327</v>
      </c>
      <c r="R3207" t="s">
        <v>8328</v>
      </c>
      <c r="S3207" s="14">
        <f>(((J3207/60)/60)/24)+DATE(1970,1,1)</f>
        <v>40751.753298611111</v>
      </c>
      <c r="T3207" s="14">
        <f>(((I3207/60)/60)/24)+DATE(1970,1,1)</f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>IFERROR(ROUND(E3208/L3208,2),0)</f>
        <v>12</v>
      </c>
      <c r="Q3208" s="11" t="s">
        <v>8311</v>
      </c>
      <c r="R3208" t="s">
        <v>8348</v>
      </c>
      <c r="S3208" s="14">
        <f>(((J3208/60)/60)/24)+DATE(1970,1,1)</f>
        <v>42291.872175925921</v>
      </c>
      <c r="T3208" s="14">
        <f>(((I3208/60)/60)/24)+DATE(1970,1,1)</f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>
        <f>IFERROR(ROUND(E3209/L3209,2),0)</f>
        <v>23.67</v>
      </c>
      <c r="Q3209" s="11" t="s">
        <v>8319</v>
      </c>
      <c r="R3209" t="s">
        <v>8345</v>
      </c>
      <c r="S3209" s="14">
        <f>(((J3209/60)/60)/24)+DATE(1970,1,1)</f>
        <v>42048.181921296295</v>
      </c>
      <c r="T3209" s="14">
        <f>(((I3209/60)/60)/24)+DATE(1970,1,1)</f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>
        <f>IFERROR(ROUND(E3210/L3210,2),0)</f>
        <v>23.67</v>
      </c>
      <c r="Q3210" s="11" t="s">
        <v>8323</v>
      </c>
      <c r="R3210" t="s">
        <v>8324</v>
      </c>
      <c r="S3210" s="14">
        <f>(((J3210/60)/60)/24)+DATE(1970,1,1)</f>
        <v>42031.138831018514</v>
      </c>
      <c r="T3210" s="14">
        <f>(((I3210/60)/60)/24)+DATE(1970,1,1)</f>
        <v>42061.138831018514</v>
      </c>
    </row>
    <row r="3211" spans="1:20" ht="60" hidden="1" x14ac:dyDescent="0.25">
      <c r="A3211">
        <v>3675</v>
      </c>
      <c r="B3211" s="3" t="s">
        <v>3672</v>
      </c>
      <c r="C3211" s="3" t="s">
        <v>7785</v>
      </c>
      <c r="D3211" s="8">
        <v>50</v>
      </c>
      <c r="E3211" s="6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>ROUND(E3211/D3211*100,0)</f>
        <v>140</v>
      </c>
      <c r="P3211">
        <f>IFERROR(ROUND(E3211/L3211,2),0)</f>
        <v>23.33</v>
      </c>
      <c r="Q3211" s="11" t="s">
        <v>8323</v>
      </c>
      <c r="R3211" t="s">
        <v>8326</v>
      </c>
      <c r="S3211" s="14">
        <f>(((J3211/60)/60)/24)+DATE(1970,1,1)</f>
        <v>42493.597013888888</v>
      </c>
      <c r="T3211" s="14">
        <f>(((I3211/60)/60)/24)+DATE(1970,1,1)</f>
        <v>42505.958333333328</v>
      </c>
    </row>
    <row r="3212" spans="1:20" ht="60" hidden="1" x14ac:dyDescent="0.25">
      <c r="A3212">
        <v>3995</v>
      </c>
      <c r="B3212" s="3" t="s">
        <v>3991</v>
      </c>
      <c r="C3212" s="3" t="s">
        <v>8101</v>
      </c>
      <c r="D3212" s="8">
        <v>200</v>
      </c>
      <c r="E3212" s="6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>ROUND(E3212/D3212*100,0)</f>
        <v>35</v>
      </c>
      <c r="P3212">
        <f>IFERROR(ROUND(E3212/L3212,2),0)</f>
        <v>17.5</v>
      </c>
      <c r="Q3212" s="11" t="s">
        <v>8323</v>
      </c>
      <c r="R3212" t="s">
        <v>8326</v>
      </c>
      <c r="S3212" s="14">
        <f>(((J3212/60)/60)/24)+DATE(1970,1,1)</f>
        <v>42019.683761574073</v>
      </c>
      <c r="T3212" s="14">
        <f>(((I3212/60)/60)/24)+DATE(1970,1,1)</f>
        <v>42049.477083333331</v>
      </c>
    </row>
    <row r="3213" spans="1:20" ht="60" hidden="1" x14ac:dyDescent="0.25">
      <c r="A3213">
        <v>125</v>
      </c>
      <c r="B3213" s="3" t="s">
        <v>127</v>
      </c>
      <c r="C3213" s="3" t="s">
        <v>4236</v>
      </c>
      <c r="D3213" s="8">
        <v>500</v>
      </c>
      <c r="E3213" s="6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>ROUND(E3213/D3213*100,0)</f>
        <v>14</v>
      </c>
      <c r="P3213">
        <f>IFERROR(ROUND(E3213/L3213,2),0)</f>
        <v>11.67</v>
      </c>
      <c r="Q3213" s="11" t="s">
        <v>8321</v>
      </c>
      <c r="R3213" t="s">
        <v>8337</v>
      </c>
      <c r="S3213" s="14">
        <f>(((J3213/60)/60)/24)+DATE(1970,1,1)</f>
        <v>42709.993981481486</v>
      </c>
      <c r="T3213" s="14">
        <f>(((I3213/60)/60)/24)+DATE(1970,1,1)</f>
        <v>42769.993981481486</v>
      </c>
    </row>
    <row r="3214" spans="1:20" ht="60" hidden="1" x14ac:dyDescent="0.25">
      <c r="A3214">
        <v>4016</v>
      </c>
      <c r="B3214" s="3" t="s">
        <v>4012</v>
      </c>
      <c r="C3214" s="3" t="s">
        <v>8121</v>
      </c>
      <c r="D3214" s="8">
        <v>500</v>
      </c>
      <c r="E3214" s="6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>
        <f>ROUND(E3214/D3214*100,0)</f>
        <v>14</v>
      </c>
      <c r="P3214">
        <f>IFERROR(ROUND(E3214/L3214,2),0)</f>
        <v>10</v>
      </c>
      <c r="Q3214" s="11" t="s">
        <v>8323</v>
      </c>
      <c r="R3214" t="s">
        <v>8326</v>
      </c>
      <c r="S3214" s="14">
        <f>(((J3214/60)/60)/24)+DATE(1970,1,1)</f>
        <v>41869.872685185182</v>
      </c>
      <c r="T3214" s="14">
        <f>(((I3214/60)/60)/24)+DATE(1970,1,1)</f>
        <v>41899.872685185182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8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>ROUND(E3215/D3215*100,0)</f>
        <v>3</v>
      </c>
      <c r="P3215">
        <f>IFERROR(ROUND(E3215/L3215,2),0)</f>
        <v>35</v>
      </c>
      <c r="Q3215" s="11" t="s">
        <v>8327</v>
      </c>
      <c r="R3215" t="s">
        <v>8328</v>
      </c>
      <c r="S3215" s="14">
        <f>(((J3215/60)/60)/24)+DATE(1970,1,1)</f>
        <v>40878.758217592593</v>
      </c>
      <c r="T3215" s="14">
        <f>(((I3215/60)/60)/24)+DATE(1970,1,1)</f>
        <v>40923.758217592593</v>
      </c>
    </row>
    <row r="3216" spans="1:20" ht="45" hidden="1" x14ac:dyDescent="0.25">
      <c r="A3216">
        <v>1070</v>
      </c>
      <c r="B3216" s="3" t="s">
        <v>1071</v>
      </c>
      <c r="C3216" s="3" t="s">
        <v>5180</v>
      </c>
      <c r="D3216" s="8">
        <v>10000</v>
      </c>
      <c r="E3216" s="6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>
        <f>ROUND(E3216/D3216*100,0)</f>
        <v>1</v>
      </c>
      <c r="P3216">
        <f>IFERROR(ROUND(E3216/L3216,2),0)</f>
        <v>35</v>
      </c>
      <c r="Q3216" s="11" t="s">
        <v>8316</v>
      </c>
      <c r="R3216" t="s">
        <v>8334</v>
      </c>
      <c r="S3216" s="14">
        <f>(((J3216/60)/60)/24)+DATE(1970,1,1)</f>
        <v>41163.011828703704</v>
      </c>
      <c r="T3216" s="14">
        <f>(((I3216/60)/60)/24)+DATE(1970,1,1)</f>
        <v>41183.011828703704</v>
      </c>
    </row>
    <row r="3217" spans="1:20" ht="45" hidden="1" x14ac:dyDescent="0.25">
      <c r="A3217">
        <v>2700</v>
      </c>
      <c r="B3217" s="3" t="s">
        <v>2700</v>
      </c>
      <c r="C3217" s="3" t="s">
        <v>6810</v>
      </c>
      <c r="D3217" s="8">
        <v>9999</v>
      </c>
      <c r="E3217" s="6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>
        <f>ROUND(E3217/D3217*100,0)</f>
        <v>1</v>
      </c>
      <c r="P3217">
        <f>IFERROR(ROUND(E3217/L3217,2),0)</f>
        <v>17.5</v>
      </c>
      <c r="Q3217" s="11" t="s">
        <v>8319</v>
      </c>
      <c r="R3217" t="s">
        <v>8345</v>
      </c>
      <c r="S3217" s="14">
        <f>(((J3217/60)/60)/24)+DATE(1970,1,1)</f>
        <v>41870.87467592593</v>
      </c>
      <c r="T3217" s="14">
        <f>(((I3217/60)/60)/24)+DATE(1970,1,1)</f>
        <v>41900.87467592593</v>
      </c>
    </row>
    <row r="3218" spans="1:20" ht="60" hidden="1" x14ac:dyDescent="0.25">
      <c r="A3218">
        <v>543</v>
      </c>
      <c r="B3218" s="3" t="s">
        <v>544</v>
      </c>
      <c r="C3218" s="3" t="s">
        <v>4653</v>
      </c>
      <c r="D3218" s="8">
        <v>22000</v>
      </c>
      <c r="E3218" s="6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>ROUND(E3218/D3218*100,0)</f>
        <v>0</v>
      </c>
      <c r="P3218">
        <f>IFERROR(ROUND(E3218/L3218,2),0)</f>
        <v>35</v>
      </c>
      <c r="Q3218" s="11" t="s">
        <v>8308</v>
      </c>
      <c r="R3218" t="s">
        <v>8342</v>
      </c>
      <c r="S3218" s="14">
        <f>(((J3218/60)/60)/24)+DATE(1970,1,1)</f>
        <v>41914.092152777775</v>
      </c>
      <c r="T3218" s="14">
        <f>(((I3218/60)/60)/24)+DATE(1970,1,1)</f>
        <v>41944.092152777775</v>
      </c>
    </row>
    <row r="3219" spans="1:20" ht="60" hidden="1" x14ac:dyDescent="0.25">
      <c r="A3219">
        <v>2848</v>
      </c>
      <c r="B3219" s="3" t="s">
        <v>2848</v>
      </c>
      <c r="C3219" s="3" t="s">
        <v>6958</v>
      </c>
      <c r="D3219" s="8">
        <v>35000</v>
      </c>
      <c r="E3219" s="6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>ROUND(E3219/D3219*100,0)</f>
        <v>0</v>
      </c>
      <c r="P3219">
        <f>IFERROR(ROUND(E3219/L3219,2),0)</f>
        <v>23.33</v>
      </c>
      <c r="Q3219" s="11" t="s">
        <v>8323</v>
      </c>
      <c r="R3219" t="s">
        <v>8326</v>
      </c>
      <c r="S3219" s="14">
        <f>(((J3219/60)/60)/24)+DATE(1970,1,1)</f>
        <v>42123.648831018523</v>
      </c>
      <c r="T3219" s="14">
        <f>(((I3219/60)/60)/24)+DATE(1970,1,1)</f>
        <v>42153.648831018523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>IFERROR(ROUND(E3220/L3220,2),0)</f>
        <v>11.64</v>
      </c>
      <c r="Q3220" s="11" t="s">
        <v>8313</v>
      </c>
      <c r="R3220" t="s">
        <v>8314</v>
      </c>
      <c r="S3220" s="14">
        <f>(((J3220/60)/60)/24)+DATE(1970,1,1)</f>
        <v>41934.842685185184</v>
      </c>
      <c r="T3220" s="14">
        <f>(((I3220/60)/60)/24)+DATE(1970,1,1)</f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>IFERROR(ROUND(E3221/L3221,2),0)</f>
        <v>23</v>
      </c>
      <c r="Q3221" s="11" t="s">
        <v>8323</v>
      </c>
      <c r="R3221" t="s">
        <v>8326</v>
      </c>
      <c r="S3221" s="14">
        <f>(((J3221/60)/60)/24)+DATE(1970,1,1)</f>
        <v>42401.672372685185</v>
      </c>
      <c r="T3221" s="14">
        <f>(((I3221/60)/60)/24)+DATE(1970,1,1)</f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>
        <f>IFERROR(ROUND(E3222/L3222,2),0)</f>
        <v>8.5</v>
      </c>
      <c r="Q3222" s="11" t="s">
        <v>8308</v>
      </c>
      <c r="R3222" t="s">
        <v>8342</v>
      </c>
      <c r="S3222" s="14">
        <f>(((J3222/60)/60)/24)+DATE(1970,1,1)</f>
        <v>42163.636828703704</v>
      </c>
      <c r="T3222" s="14">
        <f>(((I3222/60)/60)/24)+DATE(1970,1,1)</f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>
        <f>IFERROR(ROUND(E3223/L3223,2),0)</f>
        <v>34</v>
      </c>
      <c r="Q3223" s="11" t="s">
        <v>8308</v>
      </c>
      <c r="R3223" t="s">
        <v>8342</v>
      </c>
      <c r="S3223" s="14">
        <f>(((J3223/60)/60)/24)+DATE(1970,1,1)</f>
        <v>42022.069988425923</v>
      </c>
      <c r="T3223" s="14">
        <f>(((I3223/60)/60)/24)+DATE(1970,1,1)</f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>IFERROR(ROUND(E3224/L3224,2),0)</f>
        <v>67</v>
      </c>
      <c r="Q3224" s="11" t="s">
        <v>8311</v>
      </c>
      <c r="R3224" t="s">
        <v>8349</v>
      </c>
      <c r="S3224" s="14">
        <f>(((J3224/60)/60)/24)+DATE(1970,1,1)</f>
        <v>41555.041701388887</v>
      </c>
      <c r="T3224" s="14">
        <f>(((I3224/60)/60)/24)+DATE(1970,1,1)</f>
        <v>41585.083368055559</v>
      </c>
    </row>
    <row r="3225" spans="1:20" ht="45" hidden="1" x14ac:dyDescent="0.25">
      <c r="A3225">
        <v>3840</v>
      </c>
      <c r="B3225" s="3" t="s">
        <v>3837</v>
      </c>
      <c r="C3225" s="3" t="s">
        <v>7949</v>
      </c>
      <c r="D3225" s="8">
        <v>1</v>
      </c>
      <c r="E3225" s="6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>ROUND(E3225/D3225*100,0)</f>
        <v>6500</v>
      </c>
      <c r="P3225">
        <f>IFERROR(ROUND(E3225/L3225,2),0)</f>
        <v>21.67</v>
      </c>
      <c r="Q3225" s="11" t="s">
        <v>8323</v>
      </c>
      <c r="R3225" t="s">
        <v>8326</v>
      </c>
      <c r="S3225" s="14">
        <f>(((J3225/60)/60)/24)+DATE(1970,1,1)</f>
        <v>42432.701724537037</v>
      </c>
      <c r="T3225" s="14">
        <f>(((I3225/60)/60)/24)+DATE(1970,1,1)</f>
        <v>42457.660057870366</v>
      </c>
    </row>
    <row r="3226" spans="1:20" ht="60" hidden="1" x14ac:dyDescent="0.25">
      <c r="A3226">
        <v>3908</v>
      </c>
      <c r="B3226" s="3" t="s">
        <v>3905</v>
      </c>
      <c r="C3226" s="3" t="s">
        <v>8016</v>
      </c>
      <c r="D3226" s="8">
        <v>750</v>
      </c>
      <c r="E3226" s="6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>
        <f>ROUND(E3226/D3226*100,0)</f>
        <v>9</v>
      </c>
      <c r="P3226">
        <f>IFERROR(ROUND(E3226/L3226,2),0)</f>
        <v>16.25</v>
      </c>
      <c r="Q3226" s="11" t="s">
        <v>8323</v>
      </c>
      <c r="R3226" t="s">
        <v>8326</v>
      </c>
      <c r="S3226" s="14">
        <f>(((J3226/60)/60)/24)+DATE(1970,1,1)</f>
        <v>41834.135370370372</v>
      </c>
      <c r="T3226" s="14">
        <f>(((I3226/60)/60)/24)+DATE(1970,1,1)</f>
        <v>41849.135370370372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>
        <f>IFERROR(ROUND(E3227/L3227,2),0)</f>
        <v>13</v>
      </c>
      <c r="Q3227" s="11" t="s">
        <v>8308</v>
      </c>
      <c r="R3227" t="s">
        <v>8310</v>
      </c>
      <c r="S3227" s="14">
        <f>(((J3227/60)/60)/24)+DATE(1970,1,1)</f>
        <v>41817.866435185184</v>
      </c>
      <c r="T3227" s="14">
        <f>(((I3227/60)/60)/24)+DATE(1970,1,1)</f>
        <v>41847.643750000003</v>
      </c>
    </row>
    <row r="3228" spans="1:20" ht="45" hidden="1" x14ac:dyDescent="0.25">
      <c r="A3228">
        <v>872</v>
      </c>
      <c r="B3228" s="3" t="s">
        <v>873</v>
      </c>
      <c r="C3228" s="3" t="s">
        <v>4982</v>
      </c>
      <c r="D3228" s="8">
        <v>8000</v>
      </c>
      <c r="E3228" s="6">
        <v>65</v>
      </c>
      <c r="F3228" t="s">
        <v>8220</v>
      </c>
      <c r="G3228" t="s">
        <v>8223</v>
      </c>
      <c r="H3228" t="s">
        <v>8245</v>
      </c>
      <c r="I3228">
        <v>1299786527</v>
      </c>
      <c r="J3228">
        <v>1295898527</v>
      </c>
      <c r="K3228" t="b">
        <v>0</v>
      </c>
      <c r="L3228">
        <v>2</v>
      </c>
      <c r="M3228" t="b">
        <v>0</v>
      </c>
      <c r="N3228" t="s">
        <v>8276</v>
      </c>
      <c r="O3228">
        <f>ROUND(E3228/D3228*100,0)</f>
        <v>1</v>
      </c>
      <c r="P3228">
        <f>IFERROR(ROUND(E3228/L3228,2),0)</f>
        <v>32.5</v>
      </c>
      <c r="Q3228" s="11" t="s">
        <v>8327</v>
      </c>
      <c r="R3228" t="s">
        <v>8350</v>
      </c>
      <c r="S3228" s="14">
        <f>(((J3228/60)/60)/24)+DATE(1970,1,1)</f>
        <v>40567.825543981482</v>
      </c>
      <c r="T3228" s="14">
        <f>(((I3228/60)/60)/24)+DATE(1970,1,1)</f>
        <v>40612.825543981482</v>
      </c>
    </row>
    <row r="3229" spans="1:20" ht="60" hidden="1" x14ac:dyDescent="0.25">
      <c r="A3229">
        <v>878</v>
      </c>
      <c r="B3229" s="3" t="s">
        <v>879</v>
      </c>
      <c r="C3229" s="3" t="s">
        <v>4988</v>
      </c>
      <c r="D3229" s="8">
        <v>5000</v>
      </c>
      <c r="E3229" s="6">
        <v>65</v>
      </c>
      <c r="F3229" t="s">
        <v>8220</v>
      </c>
      <c r="G3229" t="s">
        <v>8223</v>
      </c>
      <c r="H3229" t="s">
        <v>8245</v>
      </c>
      <c r="I3229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8276</v>
      </c>
      <c r="O3229">
        <f>ROUND(E3229/D3229*100,0)</f>
        <v>1</v>
      </c>
      <c r="P3229">
        <f>IFERROR(ROUND(E3229/L3229,2),0)</f>
        <v>32.5</v>
      </c>
      <c r="Q3229" s="11" t="s">
        <v>8327</v>
      </c>
      <c r="R3229" t="s">
        <v>8350</v>
      </c>
      <c r="S3229" s="14">
        <f>(((J3229/60)/60)/24)+DATE(1970,1,1)</f>
        <v>40505.232916666668</v>
      </c>
      <c r="T3229" s="14">
        <f>(((I3229/60)/60)/24)+DATE(1970,1,1)</f>
        <v>40535.232916666668</v>
      </c>
    </row>
    <row r="3230" spans="1:20" ht="30" hidden="1" x14ac:dyDescent="0.25">
      <c r="A3230">
        <v>997</v>
      </c>
      <c r="B3230" s="3" t="s">
        <v>998</v>
      </c>
      <c r="C3230" s="3" t="s">
        <v>5107</v>
      </c>
      <c r="D3230" s="8">
        <v>5000</v>
      </c>
      <c r="E3230" s="6">
        <v>65</v>
      </c>
      <c r="F3230" t="s">
        <v>8220</v>
      </c>
      <c r="G3230" t="s">
        <v>8223</v>
      </c>
      <c r="H3230" t="s">
        <v>8245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8271</v>
      </c>
      <c r="O3230">
        <f>ROUND(E3230/D3230*100,0)</f>
        <v>1</v>
      </c>
      <c r="P3230">
        <f>IFERROR(ROUND(E3230/L3230,2),0)</f>
        <v>8.1300000000000008</v>
      </c>
      <c r="Q3230" s="11" t="s">
        <v>8308</v>
      </c>
      <c r="R3230" t="s">
        <v>8310</v>
      </c>
      <c r="S3230" s="14">
        <f>(((J3230/60)/60)/24)+DATE(1970,1,1)</f>
        <v>41941.10297453704</v>
      </c>
      <c r="T3230" s="14">
        <f>(((I3230/60)/60)/24)+DATE(1970,1,1)</f>
        <v>41971.144641203704</v>
      </c>
    </row>
    <row r="3231" spans="1:20" ht="45" hidden="1" x14ac:dyDescent="0.25">
      <c r="A3231">
        <v>2519</v>
      </c>
      <c r="B3231" s="3" t="s">
        <v>2519</v>
      </c>
      <c r="C3231" s="3" t="s">
        <v>6629</v>
      </c>
      <c r="D3231" s="8">
        <v>150000</v>
      </c>
      <c r="E3231" s="6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>ROUND(E3231/D3231*100,0)</f>
        <v>0</v>
      </c>
      <c r="P3231">
        <f>IFERROR(ROUND(E3231/L3231,2),0)</f>
        <v>16.25</v>
      </c>
      <c r="Q3231" s="11" t="s">
        <v>8319</v>
      </c>
      <c r="R3231" t="s">
        <v>8357</v>
      </c>
      <c r="S3231" s="14">
        <f>(((J3231/60)/60)/24)+DATE(1970,1,1)</f>
        <v>41809.155138888891</v>
      </c>
      <c r="T3231" s="14">
        <f>(((I3231/60)/60)/24)+DATE(1970,1,1)</f>
        <v>41839.155138888891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>IFERROR(ROUND(E3232/L3232,2),0)</f>
        <v>4.92</v>
      </c>
      <c r="Q3232" s="11" t="s">
        <v>8311</v>
      </c>
      <c r="R3232" t="s">
        <v>8333</v>
      </c>
      <c r="S3232" s="14">
        <f>(((J3232/60)/60)/24)+DATE(1970,1,1)</f>
        <v>41486.424317129626</v>
      </c>
      <c r="T3232" s="14">
        <f>(((I3232/60)/60)/24)+DATE(1970,1,1)</f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>IFERROR(ROUND(E3233/L3233,2),0)</f>
        <v>15.75</v>
      </c>
      <c r="Q3233" s="11" t="s">
        <v>8323</v>
      </c>
      <c r="R3233" t="s">
        <v>8326</v>
      </c>
      <c r="S3233" s="14">
        <f>(((J3233/60)/60)/24)+DATE(1970,1,1)</f>
        <v>42128.615682870368</v>
      </c>
      <c r="T3233" s="14">
        <f>(((I3233/60)/60)/24)+DATE(1970,1,1)</f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>IFERROR(ROUND(E3234/L3234,2),0)</f>
        <v>12.4</v>
      </c>
      <c r="Q3234" s="11" t="s">
        <v>8327</v>
      </c>
      <c r="R3234" t="s">
        <v>8350</v>
      </c>
      <c r="S3234" s="14">
        <f>(((J3234/60)/60)/24)+DATE(1970,1,1)</f>
        <v>41488.022256944445</v>
      </c>
      <c r="T3234" s="14">
        <f>(((I3234/60)/60)/24)+DATE(1970,1,1)</f>
        <v>41518.022256944445</v>
      </c>
    </row>
    <row r="3235" spans="1:20" ht="60" hidden="1" x14ac:dyDescent="0.25">
      <c r="A3235">
        <v>3922</v>
      </c>
      <c r="B3235" s="3" t="s">
        <v>3919</v>
      </c>
      <c r="C3235" s="3" t="s">
        <v>8030</v>
      </c>
      <c r="D3235" s="8">
        <v>750</v>
      </c>
      <c r="E3235" s="6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>ROUND(E3235/D3235*100,0)</f>
        <v>8</v>
      </c>
      <c r="P3235">
        <f>IFERROR(ROUND(E3235/L3235,2),0)</f>
        <v>10.17</v>
      </c>
      <c r="Q3235" s="11" t="s">
        <v>8323</v>
      </c>
      <c r="R3235" t="s">
        <v>8326</v>
      </c>
      <c r="S3235" s="14">
        <f>(((J3235/60)/60)/24)+DATE(1970,1,1)</f>
        <v>42020.768634259264</v>
      </c>
      <c r="T3235" s="14">
        <f>(((I3235/60)/60)/24)+DATE(1970,1,1)</f>
        <v>42065.958333333328</v>
      </c>
    </row>
    <row r="3236" spans="1:20" ht="60" hidden="1" x14ac:dyDescent="0.25">
      <c r="A3236">
        <v>456</v>
      </c>
      <c r="B3236" s="3" t="s">
        <v>457</v>
      </c>
      <c r="C3236" s="3" t="s">
        <v>4566</v>
      </c>
      <c r="D3236" s="8">
        <v>8888</v>
      </c>
      <c r="E3236" s="6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>ROUND(E3236/D3236*100,0)</f>
        <v>1</v>
      </c>
      <c r="P3236">
        <f>IFERROR(ROUND(E3236/L3236,2),0)</f>
        <v>20.329999999999998</v>
      </c>
      <c r="Q3236" s="11" t="s">
        <v>8321</v>
      </c>
      <c r="R3236" t="s">
        <v>8339</v>
      </c>
      <c r="S3236" s="14">
        <f>(((J3236/60)/60)/24)+DATE(1970,1,1)</f>
        <v>41547.694456018515</v>
      </c>
      <c r="T3236" s="14">
        <f>(((I3236/60)/60)/24)+DATE(1970,1,1)</f>
        <v>41569.165972222225</v>
      </c>
    </row>
    <row r="3237" spans="1:20" ht="45" hidden="1" x14ac:dyDescent="0.25">
      <c r="A3237">
        <v>591</v>
      </c>
      <c r="B3237" s="3" t="s">
        <v>592</v>
      </c>
      <c r="C3237" s="3" t="s">
        <v>4701</v>
      </c>
      <c r="D3237" s="8">
        <v>100000</v>
      </c>
      <c r="E3237" s="6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>ROUND(E3237/D3237*100,0)</f>
        <v>0</v>
      </c>
      <c r="P3237">
        <f>IFERROR(ROUND(E3237/L3237,2),0)</f>
        <v>30.5</v>
      </c>
      <c r="Q3237" s="11" t="s">
        <v>8308</v>
      </c>
      <c r="R3237" t="s">
        <v>8342</v>
      </c>
      <c r="S3237" s="14">
        <f>(((J3237/60)/60)/24)+DATE(1970,1,1)</f>
        <v>42177.543171296296</v>
      </c>
      <c r="T3237" s="14">
        <f>(((I3237/60)/60)/24)+DATE(1970,1,1)</f>
        <v>42207.543171296296</v>
      </c>
    </row>
    <row r="3238" spans="1:20" ht="30" hidden="1" x14ac:dyDescent="0.25">
      <c r="A3238">
        <v>709</v>
      </c>
      <c r="B3238" s="3" t="s">
        <v>710</v>
      </c>
      <c r="C3238" s="3" t="s">
        <v>4819</v>
      </c>
      <c r="D3238" s="8">
        <v>15000</v>
      </c>
      <c r="E3238" s="6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>
        <f>ROUND(E3238/D3238*100,0)</f>
        <v>0</v>
      </c>
      <c r="P3238">
        <f>IFERROR(ROUND(E3238/L3238,2),0)</f>
        <v>30.5</v>
      </c>
      <c r="Q3238" s="11" t="s">
        <v>8308</v>
      </c>
      <c r="R3238" t="s">
        <v>8310</v>
      </c>
      <c r="S3238" s="14">
        <f>(((J3238/60)/60)/24)+DATE(1970,1,1)</f>
        <v>41948.041192129633</v>
      </c>
      <c r="T3238" s="14">
        <f>(((I3238/60)/60)/24)+DATE(1970,1,1)</f>
        <v>41978.041192129633</v>
      </c>
    </row>
    <row r="3239" spans="1:20" ht="30" hidden="1" x14ac:dyDescent="0.25">
      <c r="A3239">
        <v>1548</v>
      </c>
      <c r="B3239" s="3" t="s">
        <v>1549</v>
      </c>
      <c r="C3239" s="3" t="s">
        <v>5658</v>
      </c>
      <c r="D3239" s="8">
        <v>700</v>
      </c>
      <c r="E3239" s="6">
        <v>60</v>
      </c>
      <c r="F3239" t="s">
        <v>8220</v>
      </c>
      <c r="G3239" t="s">
        <v>8223</v>
      </c>
      <c r="H3239" t="s">
        <v>8245</v>
      </c>
      <c r="I3239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>
        <f>ROUND(E3239/D3239*100,0)</f>
        <v>9</v>
      </c>
      <c r="P3239">
        <f>IFERROR(ROUND(E3239/L3239,2),0)</f>
        <v>60</v>
      </c>
      <c r="Q3239" s="11" t="s">
        <v>8313</v>
      </c>
      <c r="R3239" t="s">
        <v>8355</v>
      </c>
      <c r="S3239" s="14">
        <f>(((J3239/60)/60)/24)+DATE(1970,1,1)</f>
        <v>42286.88217592593</v>
      </c>
      <c r="T3239" s="14">
        <f>(((I3239/60)/60)/24)+DATE(1970,1,1)</f>
        <v>42316.923842592587</v>
      </c>
    </row>
    <row r="3240" spans="1:20" ht="60" hidden="1" x14ac:dyDescent="0.25">
      <c r="A3240">
        <v>1914</v>
      </c>
      <c r="B3240" s="3" t="s">
        <v>1915</v>
      </c>
      <c r="C3240" s="3" t="s">
        <v>6024</v>
      </c>
      <c r="D3240" s="8">
        <v>666</v>
      </c>
      <c r="E3240" s="6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>
        <f>ROUND(E3240/D3240*100,0)</f>
        <v>9</v>
      </c>
      <c r="P3240">
        <f>IFERROR(ROUND(E3240/L3240,2),0)</f>
        <v>30</v>
      </c>
      <c r="Q3240" s="11" t="s">
        <v>8308</v>
      </c>
      <c r="R3240" t="s">
        <v>8318</v>
      </c>
      <c r="S3240" s="14">
        <f>(((J3240/60)/60)/24)+DATE(1970,1,1)</f>
        <v>41929.174456018518</v>
      </c>
      <c r="T3240" s="14">
        <f>(((I3240/60)/60)/24)+DATE(1970,1,1)</f>
        <v>41944.165972222225</v>
      </c>
    </row>
    <row r="3241" spans="1:20" ht="60" hidden="1" x14ac:dyDescent="0.25">
      <c r="A3241">
        <v>4008</v>
      </c>
      <c r="B3241" s="3" t="s">
        <v>4004</v>
      </c>
      <c r="C3241" s="3" t="s">
        <v>8113</v>
      </c>
      <c r="D3241" s="8">
        <v>1000</v>
      </c>
      <c r="E3241" s="6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6</v>
      </c>
      <c r="P3241">
        <f>IFERROR(ROUND(E3241/L3241,2),0)</f>
        <v>15</v>
      </c>
      <c r="Q3241" s="11" t="s">
        <v>8323</v>
      </c>
      <c r="R3241" t="s">
        <v>8326</v>
      </c>
      <c r="S3241" s="14">
        <f>(((J3241/60)/60)/24)+DATE(1970,1,1)</f>
        <v>42177.964201388888</v>
      </c>
      <c r="T3241" s="14">
        <f>(((I3241/60)/60)/24)+DATE(1970,1,1)</f>
        <v>42207.964201388888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8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>ROUND(E3242/D3242*100,0)</f>
        <v>3</v>
      </c>
      <c r="P3242">
        <f>IFERROR(ROUND(E3242/L3242,2),0)</f>
        <v>20</v>
      </c>
      <c r="Q3242" s="11" t="s">
        <v>8308</v>
      </c>
      <c r="R3242" t="s">
        <v>8342</v>
      </c>
      <c r="S3242" s="14">
        <f>(((J3242/60)/60)/24)+DATE(1970,1,1)</f>
        <v>42087.343090277776</v>
      </c>
      <c r="T3242" s="14">
        <f>(((I3242/60)/60)/24)+DATE(1970,1,1)</f>
        <v>42132.343090277776</v>
      </c>
    </row>
    <row r="3243" spans="1:20" ht="60" hidden="1" x14ac:dyDescent="0.25">
      <c r="A3243">
        <v>4093</v>
      </c>
      <c r="B3243" s="3" t="s">
        <v>4089</v>
      </c>
      <c r="C3243" s="3" t="s">
        <v>8196</v>
      </c>
      <c r="D3243" s="8">
        <v>2500</v>
      </c>
      <c r="E3243" s="6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>ROUND(E3243/D3243*100,0)</f>
        <v>2</v>
      </c>
      <c r="P3243">
        <f>IFERROR(ROUND(E3243/L3243,2),0)</f>
        <v>15</v>
      </c>
      <c r="Q3243" s="11" t="s">
        <v>8323</v>
      </c>
      <c r="R3243" t="s">
        <v>8326</v>
      </c>
      <c r="S3243" s="14">
        <f>(((J3243/60)/60)/24)+DATE(1970,1,1)</f>
        <v>42178.815891203703</v>
      </c>
      <c r="T3243" s="14">
        <f>(((I3243/60)/60)/24)+DATE(1970,1,1)</f>
        <v>42238.815891203703</v>
      </c>
    </row>
    <row r="3244" spans="1:20" ht="60" hidden="1" x14ac:dyDescent="0.25">
      <c r="A3244">
        <v>3864</v>
      </c>
      <c r="B3244" s="3" t="s">
        <v>3861</v>
      </c>
      <c r="C3244" s="3" t="s">
        <v>7973</v>
      </c>
      <c r="D3244" s="8">
        <v>5000</v>
      </c>
      <c r="E3244" s="6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>ROUND(E3244/D3244*100,0)</f>
        <v>1</v>
      </c>
      <c r="P3244">
        <f>IFERROR(ROUND(E3244/L3244,2),0)</f>
        <v>20</v>
      </c>
      <c r="Q3244" s="11" t="s">
        <v>8323</v>
      </c>
      <c r="R3244" t="s">
        <v>8326</v>
      </c>
      <c r="S3244" s="14">
        <f>(((J3244/60)/60)/24)+DATE(1970,1,1)</f>
        <v>42295.891828703709</v>
      </c>
      <c r="T3244" s="14">
        <f>(((I3244/60)/60)/24)+DATE(1970,1,1)</f>
        <v>42325.933495370366</v>
      </c>
    </row>
    <row r="3245" spans="1:20" ht="60" hidden="1" x14ac:dyDescent="0.25">
      <c r="A3245">
        <v>230</v>
      </c>
      <c r="B3245" s="3" t="s">
        <v>232</v>
      </c>
      <c r="C3245" s="3" t="s">
        <v>4340</v>
      </c>
      <c r="D3245" s="8">
        <v>15000</v>
      </c>
      <c r="E3245" s="6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>ROUND(E3245/D3245*100,0)</f>
        <v>0</v>
      </c>
      <c r="P3245">
        <f>IFERROR(ROUND(E3245/L3245,2),0)</f>
        <v>30</v>
      </c>
      <c r="Q3245" s="11" t="s">
        <v>8321</v>
      </c>
      <c r="R3245" t="s">
        <v>8325</v>
      </c>
      <c r="S3245" s="14">
        <f>(((J3245/60)/60)/24)+DATE(1970,1,1)</f>
        <v>42129.777210648142</v>
      </c>
      <c r="T3245" s="14">
        <f>(((I3245/60)/60)/24)+DATE(1970,1,1)</f>
        <v>42159.777210648142</v>
      </c>
    </row>
    <row r="3246" spans="1:20" ht="45" hidden="1" x14ac:dyDescent="0.25">
      <c r="A3246">
        <v>4108</v>
      </c>
      <c r="B3246" s="3" t="s">
        <v>4104</v>
      </c>
      <c r="C3246" s="3" t="s">
        <v>8211</v>
      </c>
      <c r="D3246" s="8">
        <v>3000</v>
      </c>
      <c r="E3246" s="6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>ROUND(E3246/D3246*100,0)</f>
        <v>2</v>
      </c>
      <c r="P3246">
        <f>IFERROR(ROUND(E3246/L3246,2),0)</f>
        <v>59</v>
      </c>
      <c r="Q3246" s="11" t="s">
        <v>8323</v>
      </c>
      <c r="R3246" t="s">
        <v>8326</v>
      </c>
      <c r="S3246" s="14">
        <f>(((J3246/60)/60)/24)+DATE(1970,1,1)</f>
        <v>42767.031678240746</v>
      </c>
      <c r="T3246" s="14">
        <f>(((I3246/60)/60)/24)+DATE(1970,1,1)</f>
        <v>42797.208333333328</v>
      </c>
    </row>
    <row r="3247" spans="1:20" ht="45" hidden="1" x14ac:dyDescent="0.25">
      <c r="A3247">
        <v>2570</v>
      </c>
      <c r="B3247" s="3" t="s">
        <v>2570</v>
      </c>
      <c r="C3247" s="3" t="s">
        <v>6680</v>
      </c>
      <c r="D3247" s="8">
        <v>7000</v>
      </c>
      <c r="E3247" s="6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>ROUND(E3247/D3247*100,0)</f>
        <v>1</v>
      </c>
      <c r="P3247">
        <f>IFERROR(ROUND(E3247/L3247,2),0)</f>
        <v>29.5</v>
      </c>
      <c r="Q3247" s="11" t="s">
        <v>8319</v>
      </c>
      <c r="R3247" t="s">
        <v>8345</v>
      </c>
      <c r="S3247" s="14">
        <f>(((J3247/60)/60)/24)+DATE(1970,1,1)</f>
        <v>42744.903182870374</v>
      </c>
      <c r="T3247" s="14">
        <f>(((I3247/60)/60)/24)+DATE(1970,1,1)</f>
        <v>42774.903182870374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>IFERROR(ROUND(E3248/L3248,2),0)</f>
        <v>19</v>
      </c>
      <c r="Q3248" s="11" t="s">
        <v>8311</v>
      </c>
      <c r="R3248" t="s">
        <v>8352</v>
      </c>
      <c r="S3248" s="14">
        <f>(((J3248/60)/60)/24)+DATE(1970,1,1)</f>
        <v>41840.983541666668</v>
      </c>
      <c r="T3248" s="14">
        <f>(((I3248/60)/60)/24)+DATE(1970,1,1)</f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>
        <f>IFERROR(ROUND(E3249/L3249,2),0)</f>
        <v>14</v>
      </c>
      <c r="Q3249" s="11" t="s">
        <v>8308</v>
      </c>
      <c r="R3249" t="s">
        <v>8342</v>
      </c>
      <c r="S3249" s="14">
        <f>(((J3249/60)/60)/24)+DATE(1970,1,1)</f>
        <v>42020.854247685187</v>
      </c>
      <c r="T3249" s="14">
        <f>(((I3249/60)/60)/24)+DATE(1970,1,1)</f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>IFERROR(ROUND(E3250/L3250,2),0)</f>
        <v>18.670000000000002</v>
      </c>
      <c r="Q3250" s="11" t="s">
        <v>8316</v>
      </c>
      <c r="R3250" t="s">
        <v>8334</v>
      </c>
      <c r="S3250" s="14">
        <f>(((J3250/60)/60)/24)+DATE(1970,1,1)</f>
        <v>41101.906111111115</v>
      </c>
      <c r="T3250" s="14">
        <f>(((I3250/60)/60)/24)+DATE(1970,1,1)</f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>
        <f>IFERROR(ROUND(E3251/L3251,2),0)</f>
        <v>18.670000000000002</v>
      </c>
      <c r="Q3251" s="11" t="s">
        <v>8323</v>
      </c>
      <c r="R3251" t="s">
        <v>8324</v>
      </c>
      <c r="S3251" s="14">
        <f>(((J3251/60)/60)/24)+DATE(1970,1,1)</f>
        <v>41853.563402777778</v>
      </c>
      <c r="T3251" s="14">
        <f>(((I3251/60)/60)/24)+DATE(1970,1,1)</f>
        <v>41883.208333333336</v>
      </c>
    </row>
    <row r="3252" spans="1:20" ht="75" hidden="1" x14ac:dyDescent="0.25">
      <c r="A3252">
        <v>3640</v>
      </c>
      <c r="B3252" s="3" t="s">
        <v>3638</v>
      </c>
      <c r="C3252" s="3" t="s">
        <v>7750</v>
      </c>
      <c r="D3252" s="8">
        <v>1000</v>
      </c>
      <c r="E3252" s="6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>ROUND(E3252/D3252*100,0)</f>
        <v>6</v>
      </c>
      <c r="P3252">
        <f>IFERROR(ROUND(E3252/L3252,2),0)</f>
        <v>18.329999999999998</v>
      </c>
      <c r="Q3252" s="11" t="s">
        <v>8323</v>
      </c>
      <c r="R3252" t="s">
        <v>8335</v>
      </c>
      <c r="S3252" s="14">
        <f>(((J3252/60)/60)/24)+DATE(1970,1,1)</f>
        <v>42104.781597222223</v>
      </c>
      <c r="T3252" s="14">
        <f>(((I3252/60)/60)/24)+DATE(1970,1,1)</f>
        <v>42134.781597222223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>
        <f>IFERROR(ROUND(E3253/L3253,2),0)</f>
        <v>27.5</v>
      </c>
      <c r="Q3253" s="11" t="s">
        <v>8311</v>
      </c>
      <c r="R3253" t="s">
        <v>8348</v>
      </c>
      <c r="S3253" s="14">
        <f>(((J3253/60)/60)/24)+DATE(1970,1,1)</f>
        <v>42232.15016203704</v>
      </c>
      <c r="T3253" s="14">
        <f>(((I3253/60)/60)/24)+DATE(1970,1,1)</f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>
        <f>IFERROR(ROUND(E3254/L3254,2),0)</f>
        <v>27.5</v>
      </c>
      <c r="Q3254" s="11" t="s">
        <v>8311</v>
      </c>
      <c r="R3254" t="s">
        <v>8349</v>
      </c>
      <c r="S3254" s="14">
        <f>(((J3254/60)/60)/24)+DATE(1970,1,1)</f>
        <v>41054.847777777781</v>
      </c>
      <c r="T3254" s="14">
        <f>(((I3254/60)/60)/24)+DATE(1970,1,1)</f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>
        <f>IFERROR(ROUND(E3255/L3255,2),0)</f>
        <v>27.5</v>
      </c>
      <c r="Q3255" s="11" t="s">
        <v>8308</v>
      </c>
      <c r="R3255" t="s">
        <v>8342</v>
      </c>
      <c r="S3255" s="14">
        <f>(((J3255/60)/60)/24)+DATE(1970,1,1)</f>
        <v>42096.918240740735</v>
      </c>
      <c r="T3255" s="14">
        <f>(((I3255/60)/60)/24)+DATE(1970,1,1)</f>
        <v>42126.918240740735</v>
      </c>
    </row>
    <row r="3256" spans="1:20" ht="45" hidden="1" x14ac:dyDescent="0.25">
      <c r="A3256">
        <v>2681</v>
      </c>
      <c r="B3256" s="3" t="s">
        <v>2681</v>
      </c>
      <c r="C3256" s="3" t="s">
        <v>6791</v>
      </c>
      <c r="D3256" s="8">
        <v>8000</v>
      </c>
      <c r="E3256" s="6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>ROUND(E3256/D3256*100,0)</f>
        <v>1</v>
      </c>
      <c r="P3256">
        <f>IFERROR(ROUND(E3256/L3256,2),0)</f>
        <v>27.5</v>
      </c>
      <c r="Q3256" s="11" t="s">
        <v>8319</v>
      </c>
      <c r="R3256" t="s">
        <v>8345</v>
      </c>
      <c r="S3256" s="14">
        <f>(((J3256/60)/60)/24)+DATE(1970,1,1)</f>
        <v>41805.895254629628</v>
      </c>
      <c r="T3256" s="14">
        <f>(((I3256/60)/60)/24)+DATE(1970,1,1)</f>
        <v>41830.895254629628</v>
      </c>
    </row>
    <row r="3257" spans="1:20" ht="60" hidden="1" x14ac:dyDescent="0.25">
      <c r="A3257">
        <v>561</v>
      </c>
      <c r="B3257" s="3" t="s">
        <v>562</v>
      </c>
      <c r="C3257" s="3" t="s">
        <v>4671</v>
      </c>
      <c r="D3257" s="8">
        <v>15000</v>
      </c>
      <c r="E3257" s="6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>
        <f>ROUND(E3257/D3257*100,0)</f>
        <v>0</v>
      </c>
      <c r="P3257">
        <f>IFERROR(ROUND(E3257/L3257,2),0)</f>
        <v>27.5</v>
      </c>
      <c r="Q3257" s="11" t="s">
        <v>8308</v>
      </c>
      <c r="R3257" t="s">
        <v>8342</v>
      </c>
      <c r="S3257" s="14">
        <f>(((J3257/60)/60)/24)+DATE(1970,1,1)</f>
        <v>42268.658715277779</v>
      </c>
      <c r="T3257" s="14">
        <f>(((I3257/60)/60)/24)+DATE(1970,1,1)</f>
        <v>42303.658715277779</v>
      </c>
    </row>
    <row r="3258" spans="1:20" ht="45" hidden="1" x14ac:dyDescent="0.25">
      <c r="A3258">
        <v>2380</v>
      </c>
      <c r="B3258" s="3" t="s">
        <v>2381</v>
      </c>
      <c r="C3258" s="3" t="s">
        <v>6490</v>
      </c>
      <c r="D3258" s="8">
        <v>15000</v>
      </c>
      <c r="E3258" s="6">
        <v>55</v>
      </c>
      <c r="F3258" t="s">
        <v>8219</v>
      </c>
      <c r="G3258" t="s">
        <v>8223</v>
      </c>
      <c r="H3258" t="s">
        <v>8245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8270</v>
      </c>
      <c r="O3258">
        <f>ROUND(E3258/D3258*100,0)</f>
        <v>0</v>
      </c>
      <c r="P3258">
        <f>IFERROR(ROUND(E3258/L3258,2),0)</f>
        <v>18.329999999999998</v>
      </c>
      <c r="Q3258" s="11" t="s">
        <v>8308</v>
      </c>
      <c r="R3258" t="s">
        <v>8342</v>
      </c>
      <c r="S3258" s="14">
        <f>(((J3258/60)/60)/24)+DATE(1970,1,1)</f>
        <v>42248.793310185181</v>
      </c>
      <c r="T3258" s="14">
        <f>(((I3258/60)/60)/24)+DATE(1970,1,1)</f>
        <v>42278.793310185181</v>
      </c>
    </row>
    <row r="3259" spans="1:20" ht="45" hidden="1" x14ac:dyDescent="0.25">
      <c r="A3259">
        <v>2862</v>
      </c>
      <c r="B3259" s="3" t="s">
        <v>2862</v>
      </c>
      <c r="C3259" s="3" t="s">
        <v>6972</v>
      </c>
      <c r="D3259" s="8">
        <v>12700</v>
      </c>
      <c r="E3259" s="6">
        <v>55</v>
      </c>
      <c r="F3259" t="s">
        <v>8220</v>
      </c>
      <c r="G3259" t="s">
        <v>8223</v>
      </c>
      <c r="H3259" t="s">
        <v>8245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>
        <f>ROUND(E3259/D3259*100,0)</f>
        <v>0</v>
      </c>
      <c r="P3259">
        <f>IFERROR(ROUND(E3259/L3259,2),0)</f>
        <v>18.329999999999998</v>
      </c>
      <c r="Q3259" s="11" t="s">
        <v>8323</v>
      </c>
      <c r="R3259" t="s">
        <v>8326</v>
      </c>
      <c r="S3259" s="14">
        <f>(((J3259/60)/60)/24)+DATE(1970,1,1)</f>
        <v>41784.789687500001</v>
      </c>
      <c r="T3259" s="14">
        <f>(((I3259/60)/60)/24)+DATE(1970,1,1)</f>
        <v>41814.789687500001</v>
      </c>
    </row>
    <row r="3260" spans="1:20" ht="45" hidden="1" x14ac:dyDescent="0.25">
      <c r="A3260">
        <v>2779</v>
      </c>
      <c r="B3260" s="3" t="s">
        <v>2779</v>
      </c>
      <c r="C3260" s="3" t="s">
        <v>6889</v>
      </c>
      <c r="D3260" s="8">
        <v>2500</v>
      </c>
      <c r="E3260" s="6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>ROUND(E3260/D3260*100,0)</f>
        <v>2</v>
      </c>
      <c r="P3260">
        <f>IFERROR(ROUND(E3260/L3260,2),0)</f>
        <v>53</v>
      </c>
      <c r="Q3260" s="11" t="s">
        <v>8311</v>
      </c>
      <c r="R3260" t="s">
        <v>8356</v>
      </c>
      <c r="S3260" s="14">
        <f>(((J3260/60)/60)/24)+DATE(1970,1,1)</f>
        <v>42300.585891203707</v>
      </c>
      <c r="T3260" s="14">
        <f>(((I3260/60)/60)/24)+DATE(1970,1,1)</f>
        <v>42330.627557870372</v>
      </c>
    </row>
    <row r="3261" spans="1:20" ht="45" hidden="1" x14ac:dyDescent="0.25">
      <c r="A3261">
        <v>2748</v>
      </c>
      <c r="B3261" s="3" t="s">
        <v>2748</v>
      </c>
      <c r="C3261" s="3" t="s">
        <v>6858</v>
      </c>
      <c r="D3261" s="8">
        <v>5000</v>
      </c>
      <c r="E3261" s="6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>ROUND(E3261/D3261*100,0)</f>
        <v>1</v>
      </c>
      <c r="P3261">
        <f>IFERROR(ROUND(E3261/L3261,2),0)</f>
        <v>13.25</v>
      </c>
      <c r="Q3261" s="11" t="s">
        <v>8311</v>
      </c>
      <c r="R3261" t="s">
        <v>8356</v>
      </c>
      <c r="S3261" s="14">
        <f>(((J3261/60)/60)/24)+DATE(1970,1,1)</f>
        <v>42585.7106712963</v>
      </c>
      <c r="T3261" s="14">
        <f>(((I3261/60)/60)/24)+DATE(1970,1,1)</f>
        <v>42615.7106712963</v>
      </c>
    </row>
    <row r="3262" spans="1:20" ht="45" hidden="1" x14ac:dyDescent="0.25">
      <c r="A3262">
        <v>682</v>
      </c>
      <c r="B3262" s="3" t="s">
        <v>683</v>
      </c>
      <c r="C3262" s="3" t="s">
        <v>4792</v>
      </c>
      <c r="D3262" s="8">
        <v>50000</v>
      </c>
      <c r="E3262" s="6">
        <v>53</v>
      </c>
      <c r="F3262" t="s">
        <v>8220</v>
      </c>
      <c r="G3262" t="s">
        <v>8223</v>
      </c>
      <c r="H3262" t="s">
        <v>8245</v>
      </c>
      <c r="I3262">
        <v>1489512122</v>
      </c>
      <c r="J3262">
        <v>1486923722</v>
      </c>
      <c r="K3262" t="b">
        <v>0</v>
      </c>
      <c r="L3262">
        <v>4</v>
      </c>
      <c r="M3262" t="b">
        <v>0</v>
      </c>
      <c r="N3262" t="s">
        <v>8271</v>
      </c>
      <c r="O3262">
        <f>ROUND(E3262/D3262*100,0)</f>
        <v>0</v>
      </c>
      <c r="P3262">
        <f>IFERROR(ROUND(E3262/L3262,2),0)</f>
        <v>13.25</v>
      </c>
      <c r="Q3262" s="11" t="s">
        <v>8308</v>
      </c>
      <c r="R3262" t="s">
        <v>8310</v>
      </c>
      <c r="S3262" s="14">
        <f>(((J3262/60)/60)/24)+DATE(1970,1,1)</f>
        <v>42778.765300925923</v>
      </c>
      <c r="T3262" s="14">
        <f>(((I3262/60)/60)/24)+DATE(1970,1,1)</f>
        <v>42808.723634259266</v>
      </c>
    </row>
    <row r="3263" spans="1:20" ht="60" hidden="1" x14ac:dyDescent="0.25">
      <c r="A3263">
        <v>1115</v>
      </c>
      <c r="B3263" s="3" t="s">
        <v>1116</v>
      </c>
      <c r="C3263" s="3" t="s">
        <v>5225</v>
      </c>
      <c r="D3263" s="8">
        <v>40000</v>
      </c>
      <c r="E3263" s="6">
        <v>53</v>
      </c>
      <c r="F3263" t="s">
        <v>8220</v>
      </c>
      <c r="G3263" t="s">
        <v>8223</v>
      </c>
      <c r="H3263" t="s">
        <v>8245</v>
      </c>
      <c r="I3263">
        <v>1459352495</v>
      </c>
      <c r="J3263">
        <v>1456764095</v>
      </c>
      <c r="K3263" t="b">
        <v>0</v>
      </c>
      <c r="L3263">
        <v>4</v>
      </c>
      <c r="M3263" t="b">
        <v>0</v>
      </c>
      <c r="N3263" t="s">
        <v>8280</v>
      </c>
      <c r="O3263">
        <f>ROUND(E3263/D3263*100,0)</f>
        <v>0</v>
      </c>
      <c r="P3263">
        <f>IFERROR(ROUND(E3263/L3263,2),0)</f>
        <v>13.25</v>
      </c>
      <c r="Q3263" s="11" t="s">
        <v>8316</v>
      </c>
      <c r="R3263" t="s">
        <v>8334</v>
      </c>
      <c r="S3263" s="14">
        <f>(((J3263/60)/60)/24)+DATE(1970,1,1)</f>
        <v>42429.695543981477</v>
      </c>
      <c r="T3263" s="14">
        <f>(((I3263/60)/60)/24)+DATE(1970,1,1)</f>
        <v>42459.653877314813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>
        <f>IFERROR(ROUND(E3264/L3264,2),0)</f>
        <v>3.71</v>
      </c>
      <c r="Q3264" s="11" t="s">
        <v>8321</v>
      </c>
      <c r="R3264" t="s">
        <v>8339</v>
      </c>
      <c r="S3264" s="14">
        <f>(((J3264/60)/60)/24)+DATE(1970,1,1)</f>
        <v>42318.098217592589</v>
      </c>
      <c r="T3264" s="14">
        <f>(((I3264/60)/60)/24)+DATE(1970,1,1)</f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>
        <f>IFERROR(ROUND(E3265/L3265,2),0)</f>
        <v>26</v>
      </c>
      <c r="Q3265" s="11" t="s">
        <v>8308</v>
      </c>
      <c r="R3265" t="s">
        <v>8342</v>
      </c>
      <c r="S3265" s="14">
        <f>(((J3265/60)/60)/24)+DATE(1970,1,1)</f>
        <v>42249.667997685188</v>
      </c>
      <c r="T3265" s="14">
        <f>(((I3265/60)/60)/24)+DATE(1970,1,1)</f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>IFERROR(ROUND(E3266/L3266,2),0)</f>
        <v>52</v>
      </c>
      <c r="Q3266" s="11" t="s">
        <v>8319</v>
      </c>
      <c r="R3266" t="s">
        <v>8345</v>
      </c>
      <c r="S3266" s="14">
        <f>(((J3266/60)/60)/24)+DATE(1970,1,1)</f>
        <v>42107.679756944446</v>
      </c>
      <c r="T3266" s="14">
        <f>(((I3266/60)/60)/24)+DATE(1970,1,1)</f>
        <v>42137.679756944446</v>
      </c>
    </row>
    <row r="3267" spans="1:20" ht="45" hidden="1" x14ac:dyDescent="0.25">
      <c r="A3267">
        <v>2919</v>
      </c>
      <c r="B3267" s="3" t="s">
        <v>2919</v>
      </c>
      <c r="C3267" s="3" t="s">
        <v>7029</v>
      </c>
      <c r="D3267" s="8">
        <v>600</v>
      </c>
      <c r="E3267" s="6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>ROUND(E3267/D3267*100,0)</f>
        <v>9</v>
      </c>
      <c r="P3267">
        <f>IFERROR(ROUND(E3267/L3267,2),0)</f>
        <v>8.5</v>
      </c>
      <c r="Q3267" s="11" t="s">
        <v>8323</v>
      </c>
      <c r="R3267" t="s">
        <v>8326</v>
      </c>
      <c r="S3267" s="14">
        <f>(((J3267/60)/60)/24)+DATE(1970,1,1)</f>
        <v>41826.61954861111</v>
      </c>
      <c r="T3267" s="14">
        <f>(((I3267/60)/60)/24)+DATE(1970,1,1)</f>
        <v>41856.61954861111</v>
      </c>
    </row>
    <row r="3268" spans="1:20" ht="60" hidden="1" x14ac:dyDescent="0.25">
      <c r="A3268">
        <v>184</v>
      </c>
      <c r="B3268" s="3" t="s">
        <v>186</v>
      </c>
      <c r="C3268" s="3" t="s">
        <v>4294</v>
      </c>
      <c r="D3268" s="8">
        <v>1500</v>
      </c>
      <c r="E3268" s="6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>ROUND(E3268/D3268*100,0)</f>
        <v>3</v>
      </c>
      <c r="P3268">
        <f>IFERROR(ROUND(E3268/L3268,2),0)</f>
        <v>25.5</v>
      </c>
      <c r="Q3268" s="11" t="s">
        <v>8321</v>
      </c>
      <c r="R3268" t="s">
        <v>8325</v>
      </c>
      <c r="S3268" s="14">
        <f>(((J3268/60)/60)/24)+DATE(1970,1,1)</f>
        <v>41825.791226851856</v>
      </c>
      <c r="T3268" s="14">
        <f>(((I3268/60)/60)/24)+DATE(1970,1,1)</f>
        <v>41883.165972222225</v>
      </c>
    </row>
    <row r="3269" spans="1:20" ht="60" hidden="1" x14ac:dyDescent="0.25">
      <c r="A3269">
        <v>1985</v>
      </c>
      <c r="B3269" s="3" t="s">
        <v>1986</v>
      </c>
      <c r="C3269" s="3" t="s">
        <v>6095</v>
      </c>
      <c r="D3269" s="8">
        <v>1600</v>
      </c>
      <c r="E3269" s="6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>ROUND(E3269/D3269*100,0)</f>
        <v>3</v>
      </c>
      <c r="P3269">
        <f>IFERROR(ROUND(E3269/L3269,2),0)</f>
        <v>12.75</v>
      </c>
      <c r="Q3269" s="11" t="s">
        <v>8313</v>
      </c>
      <c r="R3269" t="s">
        <v>8353</v>
      </c>
      <c r="S3269" s="14">
        <f>(((J3269/60)/60)/24)+DATE(1970,1,1)</f>
        <v>42555.698738425926</v>
      </c>
      <c r="T3269" s="14">
        <f>(((I3269/60)/60)/24)+DATE(1970,1,1)</f>
        <v>42584.958333333328</v>
      </c>
    </row>
    <row r="3270" spans="1:20" ht="60" hidden="1" x14ac:dyDescent="0.25">
      <c r="A3270">
        <v>470</v>
      </c>
      <c r="B3270" s="3" t="s">
        <v>471</v>
      </c>
      <c r="C3270" s="3" t="s">
        <v>4580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>ROUND(E3270/D3270*100,0)</f>
        <v>1</v>
      </c>
      <c r="P3270">
        <f>IFERROR(ROUND(E3270/L3270,2),0)</f>
        <v>25.5</v>
      </c>
      <c r="Q3270" s="11" t="s">
        <v>8321</v>
      </c>
      <c r="R3270" t="s">
        <v>8339</v>
      </c>
      <c r="S3270" s="14">
        <f>(((J3270/60)/60)/24)+DATE(1970,1,1)</f>
        <v>41605.167696759258</v>
      </c>
      <c r="T3270" s="14">
        <f>(((I3270/60)/60)/24)+DATE(1970,1,1)</f>
        <v>41655.166666666664</v>
      </c>
    </row>
    <row r="3271" spans="1:20" ht="60" hidden="1" x14ac:dyDescent="0.25">
      <c r="A3271">
        <v>1703</v>
      </c>
      <c r="B3271" s="3" t="s">
        <v>1704</v>
      </c>
      <c r="C3271" s="3" t="s">
        <v>5813</v>
      </c>
      <c r="D3271" s="8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>ROUND(E3271/D3271*100,0)</f>
        <v>1</v>
      </c>
      <c r="P3271">
        <f>IFERROR(ROUND(E3271/L3271,2),0)</f>
        <v>25.5</v>
      </c>
      <c r="Q3271" s="11" t="s">
        <v>8327</v>
      </c>
      <c r="R3271" t="s">
        <v>8330</v>
      </c>
      <c r="S3271" s="14">
        <f>(((J3271/60)/60)/24)+DATE(1970,1,1)</f>
        <v>42187.281678240746</v>
      </c>
      <c r="T3271" s="14">
        <f>(((I3271/60)/60)/24)+DATE(1970,1,1)</f>
        <v>42247.281678240746</v>
      </c>
    </row>
    <row r="3272" spans="1:20" ht="45" hidden="1" x14ac:dyDescent="0.25">
      <c r="A3272">
        <v>1875</v>
      </c>
      <c r="B3272" s="3" t="s">
        <v>1876</v>
      </c>
      <c r="C3272" s="3" t="s">
        <v>5985</v>
      </c>
      <c r="D3272" s="8">
        <v>10000</v>
      </c>
      <c r="E3272" s="6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>
        <f>ROUND(E3272/D3272*100,0)</f>
        <v>1</v>
      </c>
      <c r="P3272">
        <f>IFERROR(ROUND(E3272/L3272,2),0)</f>
        <v>17</v>
      </c>
      <c r="Q3272" s="11" t="s">
        <v>8316</v>
      </c>
      <c r="R3272" t="s">
        <v>8344</v>
      </c>
      <c r="S3272" s="14">
        <f>(((J3272/60)/60)/24)+DATE(1970,1,1)</f>
        <v>42528.899398148147</v>
      </c>
      <c r="T3272" s="14">
        <f>(((I3272/60)/60)/24)+DATE(1970,1,1)</f>
        <v>42588.899398148147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>
        <f>IFERROR(ROUND(E3273/L3273,2),0)</f>
        <v>25.5</v>
      </c>
      <c r="Q3273" s="11" t="s">
        <v>8319</v>
      </c>
      <c r="R3273" t="s">
        <v>8345</v>
      </c>
      <c r="S3273" s="14">
        <f>(((J3273/60)/60)/24)+DATE(1970,1,1)</f>
        <v>42110.326423611114</v>
      </c>
      <c r="T3273" s="14">
        <f>(((I3273/60)/60)/24)+DATE(1970,1,1)</f>
        <v>42140.125</v>
      </c>
    </row>
    <row r="3274" spans="1:20" ht="60" hidden="1" x14ac:dyDescent="0.25">
      <c r="A3274">
        <v>1072</v>
      </c>
      <c r="B3274" s="3" t="s">
        <v>1073</v>
      </c>
      <c r="C3274" s="3" t="s">
        <v>5182</v>
      </c>
      <c r="D3274" s="8">
        <v>75000</v>
      </c>
      <c r="E3274" s="6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>ROUND(E3274/D3274*100,0)</f>
        <v>0</v>
      </c>
      <c r="P3274">
        <f>IFERROR(ROUND(E3274/L3274,2),0)</f>
        <v>12.75</v>
      </c>
      <c r="Q3274" s="11" t="s">
        <v>8316</v>
      </c>
      <c r="R3274" t="s">
        <v>8334</v>
      </c>
      <c r="S3274" s="14">
        <f>(((J3274/60)/60)/24)+DATE(1970,1,1)</f>
        <v>41645.832141203704</v>
      </c>
      <c r="T3274" s="14">
        <f>(((I3274/60)/60)/24)+DATE(1970,1,1)</f>
        <v>41675.832141203704</v>
      </c>
    </row>
    <row r="3275" spans="1:20" ht="60" hidden="1" x14ac:dyDescent="0.25">
      <c r="A3275">
        <v>2654</v>
      </c>
      <c r="B3275" s="3" t="s">
        <v>2654</v>
      </c>
      <c r="C3275" s="3" t="s">
        <v>6764</v>
      </c>
      <c r="D3275" s="8">
        <v>100000</v>
      </c>
      <c r="E3275" s="6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>ROUND(E3275/D3275*100,0)</f>
        <v>0</v>
      </c>
      <c r="P3275">
        <f>IFERROR(ROUND(E3275/L3275,2),0)</f>
        <v>8.5</v>
      </c>
      <c r="Q3275" s="11" t="s">
        <v>8308</v>
      </c>
      <c r="R3275" t="s">
        <v>8315</v>
      </c>
      <c r="S3275" s="14">
        <f>(((J3275/60)/60)/24)+DATE(1970,1,1)</f>
        <v>42055.600995370376</v>
      </c>
      <c r="T3275" s="14">
        <f>(((I3275/60)/60)/24)+DATE(1970,1,1)</f>
        <v>42115.559328703705</v>
      </c>
    </row>
    <row r="3276" spans="1:20" ht="60" hidden="1" x14ac:dyDescent="0.25">
      <c r="A3276">
        <v>2123</v>
      </c>
      <c r="B3276" s="3" t="s">
        <v>2124</v>
      </c>
      <c r="C3276" s="3" t="s">
        <v>6233</v>
      </c>
      <c r="D3276" s="8">
        <v>500</v>
      </c>
      <c r="E3276" s="6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>ROUND(E3276/D3276*100,0)</f>
        <v>10</v>
      </c>
      <c r="P3276">
        <f>IFERROR(ROUND(E3276/L3276,2),0)</f>
        <v>10</v>
      </c>
      <c r="Q3276" s="11" t="s">
        <v>8316</v>
      </c>
      <c r="R3276" t="s">
        <v>8334</v>
      </c>
      <c r="S3276" s="14">
        <f>(((J3276/60)/60)/24)+DATE(1970,1,1)</f>
        <v>40198.424849537041</v>
      </c>
      <c r="T3276" s="14">
        <f>(((I3276/60)/60)/24)+DATE(1970,1,1)</f>
        <v>40252.290972222225</v>
      </c>
    </row>
    <row r="3277" spans="1:20" ht="45" hidden="1" x14ac:dyDescent="0.25">
      <c r="A3277">
        <v>444</v>
      </c>
      <c r="B3277" s="3" t="s">
        <v>445</v>
      </c>
      <c r="C3277" s="3" t="s">
        <v>4554</v>
      </c>
      <c r="D3277" s="8">
        <v>1000</v>
      </c>
      <c r="E3277" s="6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>ROUND(E3277/D3277*100,0)</f>
        <v>5</v>
      </c>
      <c r="P3277">
        <f>IFERROR(ROUND(E3277/L3277,2),0)</f>
        <v>50</v>
      </c>
      <c r="Q3277" s="11" t="s">
        <v>8321</v>
      </c>
      <c r="R3277" t="s">
        <v>8339</v>
      </c>
      <c r="S3277" s="14">
        <f>(((J3277/60)/60)/24)+DATE(1970,1,1)</f>
        <v>40894.906956018516</v>
      </c>
      <c r="T3277" s="14">
        <f>(((I3277/60)/60)/24)+DATE(1970,1,1)</f>
        <v>40954.906956018516</v>
      </c>
    </row>
    <row r="3278" spans="1:20" ht="60" hidden="1" x14ac:dyDescent="0.25">
      <c r="A3278">
        <v>1135</v>
      </c>
      <c r="B3278" s="3" t="s">
        <v>1136</v>
      </c>
      <c r="C3278" s="3" t="s">
        <v>5245</v>
      </c>
      <c r="D3278" s="8">
        <v>1000</v>
      </c>
      <c r="E3278" s="6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>ROUND(E3278/D3278*100,0)</f>
        <v>5</v>
      </c>
      <c r="P3278">
        <f>IFERROR(ROUND(E3278/L3278,2),0)</f>
        <v>50</v>
      </c>
      <c r="Q3278" s="11" t="s">
        <v>8316</v>
      </c>
      <c r="R3278" t="s">
        <v>8344</v>
      </c>
      <c r="S3278" s="14">
        <f>(((J3278/60)/60)/24)+DATE(1970,1,1)</f>
        <v>42558.989513888882</v>
      </c>
      <c r="T3278" s="14">
        <f>(((I3278/60)/60)/24)+DATE(1970,1,1)</f>
        <v>42588.989513888882</v>
      </c>
    </row>
    <row r="3279" spans="1:20" ht="60" hidden="1" x14ac:dyDescent="0.25">
      <c r="A3279">
        <v>3895</v>
      </c>
      <c r="B3279" s="3" t="s">
        <v>3892</v>
      </c>
      <c r="C3279" s="3" t="s">
        <v>8003</v>
      </c>
      <c r="D3279" s="8">
        <v>1000</v>
      </c>
      <c r="E3279" s="6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>ROUND(E3279/D3279*100,0)</f>
        <v>5</v>
      </c>
      <c r="P3279">
        <f>IFERROR(ROUND(E3279/L3279,2),0)</f>
        <v>50</v>
      </c>
      <c r="Q3279" s="11" t="s">
        <v>8323</v>
      </c>
      <c r="R3279" t="s">
        <v>8326</v>
      </c>
      <c r="S3279" s="14">
        <f>(((J3279/60)/60)/24)+DATE(1970,1,1)</f>
        <v>42032.250208333338</v>
      </c>
      <c r="T3279" s="14">
        <f>(((I3279/60)/60)/24)+DATE(1970,1,1)</f>
        <v>42063.250208333338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>
        <f>IFERROR(ROUND(E3280/L3280,2),0)</f>
        <v>16.670000000000002</v>
      </c>
      <c r="Q3280" s="11" t="s">
        <v>8321</v>
      </c>
      <c r="R3280" t="s">
        <v>8339</v>
      </c>
      <c r="S3280" s="14">
        <f>(((J3280/60)/60)/24)+DATE(1970,1,1)</f>
        <v>41830.613969907405</v>
      </c>
      <c r="T3280" s="14">
        <f>(((I3280/60)/60)/24)+DATE(1970,1,1)</f>
        <v>41860.613969907405</v>
      </c>
    </row>
    <row r="3281" spans="1:20" ht="60" hidden="1" x14ac:dyDescent="0.25">
      <c r="A3281">
        <v>772</v>
      </c>
      <c r="B3281" s="3" t="s">
        <v>773</v>
      </c>
      <c r="C3281" s="3" t="s">
        <v>4882</v>
      </c>
      <c r="D3281" s="8">
        <v>1500</v>
      </c>
      <c r="E3281" s="6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>ROUND(E3281/D3281*100,0)</f>
        <v>3</v>
      </c>
      <c r="P3281">
        <f>IFERROR(ROUND(E3281/L3281,2),0)</f>
        <v>50</v>
      </c>
      <c r="Q3281" s="11" t="s">
        <v>8311</v>
      </c>
      <c r="R3281" t="s">
        <v>8352</v>
      </c>
      <c r="S3281" s="14">
        <f>(((J3281/60)/60)/24)+DATE(1970,1,1)</f>
        <v>40068.056932870371</v>
      </c>
      <c r="T3281" s="14">
        <f>(((I3281/60)/60)/24)+DATE(1970,1,1)</f>
        <v>40118.165972222225</v>
      </c>
    </row>
    <row r="3282" spans="1:20" ht="45" hidden="1" x14ac:dyDescent="0.25">
      <c r="A3282">
        <v>3137</v>
      </c>
      <c r="B3282" s="3" t="s">
        <v>3137</v>
      </c>
      <c r="C3282" s="3" t="s">
        <v>7247</v>
      </c>
      <c r="D3282" s="8">
        <v>1500</v>
      </c>
      <c r="E3282" s="6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>ROUND(E3282/D3282*100,0)</f>
        <v>3</v>
      </c>
      <c r="P3282">
        <f>IFERROR(ROUND(E3282/L3282,2),0)</f>
        <v>50</v>
      </c>
      <c r="Q3282" s="11" t="s">
        <v>8323</v>
      </c>
      <c r="R3282" t="s">
        <v>8326</v>
      </c>
      <c r="S3282" s="14">
        <f>(((J3282/60)/60)/24)+DATE(1970,1,1)</f>
        <v>42807.885057870371</v>
      </c>
      <c r="T3282" s="14">
        <f>(((I3282/60)/60)/24)+DATE(1970,1,1)</f>
        <v>42858.8</v>
      </c>
    </row>
    <row r="3283" spans="1:20" ht="60" hidden="1" x14ac:dyDescent="0.25">
      <c r="A3283">
        <v>1713</v>
      </c>
      <c r="B3283" s="3" t="s">
        <v>1714</v>
      </c>
      <c r="C3283" s="3" t="s">
        <v>5823</v>
      </c>
      <c r="D3283" s="8">
        <v>3000</v>
      </c>
      <c r="E3283" s="6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>ROUND(E3283/D3283*100,0)</f>
        <v>2</v>
      </c>
      <c r="P3283">
        <f>IFERROR(ROUND(E3283/L3283,2),0)</f>
        <v>50</v>
      </c>
      <c r="Q3283" s="11" t="s">
        <v>8327</v>
      </c>
      <c r="R3283" t="s">
        <v>8330</v>
      </c>
      <c r="S3283" s="14">
        <f>(((J3283/60)/60)/24)+DATE(1970,1,1)</f>
        <v>41887.801064814819</v>
      </c>
      <c r="T3283" s="14">
        <f>(((I3283/60)/60)/24)+DATE(1970,1,1)</f>
        <v>41917.801064814819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>
        <f>IFERROR(ROUND(E3284/L3284,2),0)</f>
        <v>25</v>
      </c>
      <c r="Q3284" s="11" t="s">
        <v>8327</v>
      </c>
      <c r="R3284" t="s">
        <v>8350</v>
      </c>
      <c r="S3284" s="14">
        <f>(((J3284/60)/60)/24)+DATE(1970,1,1)</f>
        <v>42368.333668981482</v>
      </c>
      <c r="T3284" s="14">
        <f>(((I3284/60)/60)/24)+DATE(1970,1,1)</f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>
        <f>IFERROR(ROUND(E3285/L3285,2),0)</f>
        <v>50</v>
      </c>
      <c r="Q3285" s="11" t="s">
        <v>8346</v>
      </c>
      <c r="R3285" t="s">
        <v>8347</v>
      </c>
      <c r="S3285" s="14">
        <f>(((J3285/60)/60)/24)+DATE(1970,1,1)</f>
        <v>42079.913113425922</v>
      </c>
      <c r="T3285" s="14">
        <f>(((I3285/60)/60)/24)+DATE(1970,1,1)</f>
        <v>42109.913113425922</v>
      </c>
    </row>
    <row r="3286" spans="1:20" ht="30" hidden="1" x14ac:dyDescent="0.25">
      <c r="A3286">
        <v>1153</v>
      </c>
      <c r="B3286" s="3" t="s">
        <v>1154</v>
      </c>
      <c r="C3286" s="3" t="s">
        <v>5263</v>
      </c>
      <c r="D3286" s="8">
        <v>8000</v>
      </c>
      <c r="E3286" s="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8282</v>
      </c>
      <c r="O3286">
        <f>ROUND(E3286/D3286*100,0)</f>
        <v>1</v>
      </c>
      <c r="P3286">
        <f>IFERROR(ROUND(E3286/L3286,2),0)</f>
        <v>50</v>
      </c>
      <c r="Q3286" s="11" t="s">
        <v>8319</v>
      </c>
      <c r="R3286" t="s">
        <v>8345</v>
      </c>
      <c r="S3286" s="14">
        <f>(((J3286/60)/60)/24)+DATE(1970,1,1)</f>
        <v>42143.714178240742</v>
      </c>
      <c r="T3286" s="14">
        <f>(((I3286/60)/60)/24)+DATE(1970,1,1)</f>
        <v>42173.714178240742</v>
      </c>
    </row>
    <row r="3287" spans="1:20" ht="60" hidden="1" x14ac:dyDescent="0.25">
      <c r="A3287">
        <v>1483</v>
      </c>
      <c r="B3287" s="3" t="s">
        <v>1484</v>
      </c>
      <c r="C3287" s="3" t="s">
        <v>5593</v>
      </c>
      <c r="D3287" s="8">
        <v>7000</v>
      </c>
      <c r="E3287" s="6">
        <v>50</v>
      </c>
      <c r="F3287" t="s">
        <v>8220</v>
      </c>
      <c r="G3287" t="s">
        <v>8223</v>
      </c>
      <c r="H3287" t="s">
        <v>8245</v>
      </c>
      <c r="I3287">
        <v>1469162275</v>
      </c>
      <c r="J3287">
        <v>1467002275</v>
      </c>
      <c r="K3287" t="b">
        <v>0</v>
      </c>
      <c r="L3287">
        <v>2</v>
      </c>
      <c r="M3287" t="b">
        <v>0</v>
      </c>
      <c r="N3287" t="s">
        <v>8273</v>
      </c>
      <c r="O3287">
        <f>ROUND(E3287/D3287*100,0)</f>
        <v>1</v>
      </c>
      <c r="P3287">
        <f>IFERROR(ROUND(E3287/L3287,2),0)</f>
        <v>25</v>
      </c>
      <c r="Q3287" s="11" t="s">
        <v>8311</v>
      </c>
      <c r="R3287" t="s">
        <v>8352</v>
      </c>
      <c r="S3287" s="14">
        <f>(((J3287/60)/60)/24)+DATE(1970,1,1)</f>
        <v>42548.192997685182</v>
      </c>
      <c r="T3287" s="14">
        <f>(((I3287/60)/60)/24)+DATE(1970,1,1)</f>
        <v>42573.192997685182</v>
      </c>
    </row>
    <row r="3288" spans="1:20" ht="45" hidden="1" x14ac:dyDescent="0.25">
      <c r="A3288">
        <v>1989</v>
      </c>
      <c r="B3288" s="3" t="s">
        <v>1990</v>
      </c>
      <c r="C3288" s="3" t="s">
        <v>6099</v>
      </c>
      <c r="D3288" s="8">
        <v>5000</v>
      </c>
      <c r="E3288" s="6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>
        <f>ROUND(E3288/D3288*100,0)</f>
        <v>1</v>
      </c>
      <c r="P3288">
        <f>IFERROR(ROUND(E3288/L3288,2),0)</f>
        <v>50</v>
      </c>
      <c r="Q3288" s="11" t="s">
        <v>8313</v>
      </c>
      <c r="R3288" t="s">
        <v>8353</v>
      </c>
      <c r="S3288" s="14">
        <f>(((J3288/60)/60)/24)+DATE(1970,1,1)</f>
        <v>42685.680648148147</v>
      </c>
      <c r="T3288" s="14">
        <f>(((I3288/60)/60)/24)+DATE(1970,1,1)</f>
        <v>42715.680648148147</v>
      </c>
    </row>
    <row r="3289" spans="1:20" ht="60" hidden="1" x14ac:dyDescent="0.25">
      <c r="A3289">
        <v>2568</v>
      </c>
      <c r="B3289" s="3" t="s">
        <v>2568</v>
      </c>
      <c r="C3289" s="3" t="s">
        <v>6678</v>
      </c>
      <c r="D3289" s="8">
        <v>10000</v>
      </c>
      <c r="E3289" s="6">
        <v>50</v>
      </c>
      <c r="F3289" t="s">
        <v>8219</v>
      </c>
      <c r="G3289" t="s">
        <v>8224</v>
      </c>
      <c r="H3289" t="s">
        <v>8246</v>
      </c>
      <c r="I3289">
        <v>1472745594</v>
      </c>
      <c r="J3289">
        <v>1470153594</v>
      </c>
      <c r="K3289" t="b">
        <v>0</v>
      </c>
      <c r="L3289">
        <v>1</v>
      </c>
      <c r="M3289" t="b">
        <v>0</v>
      </c>
      <c r="N3289" t="s">
        <v>8282</v>
      </c>
      <c r="O3289">
        <f>ROUND(E3289/D3289*100,0)</f>
        <v>1</v>
      </c>
      <c r="P3289">
        <f>IFERROR(ROUND(E3289/L3289,2),0)</f>
        <v>50</v>
      </c>
      <c r="Q3289" s="11" t="s">
        <v>8319</v>
      </c>
      <c r="R3289" t="s">
        <v>8345</v>
      </c>
      <c r="S3289" s="14">
        <f>(((J3289/60)/60)/24)+DATE(1970,1,1)</f>
        <v>42584.666597222225</v>
      </c>
      <c r="T3289" s="14">
        <f>(((I3289/60)/60)/24)+DATE(1970,1,1)</f>
        <v>42614.666597222225</v>
      </c>
    </row>
    <row r="3290" spans="1:20" ht="60" x14ac:dyDescent="0.25">
      <c r="A3290">
        <v>3794</v>
      </c>
      <c r="B3290" s="3" t="s">
        <v>3791</v>
      </c>
      <c r="C3290" s="3" t="s">
        <v>7904</v>
      </c>
      <c r="D3290" s="8">
        <v>5000</v>
      </c>
      <c r="E3290" s="6">
        <v>50</v>
      </c>
      <c r="F3290" t="s">
        <v>8220</v>
      </c>
      <c r="G3290" t="s">
        <v>8224</v>
      </c>
      <c r="H3290" t="s">
        <v>8246</v>
      </c>
      <c r="I3290">
        <v>1433685354</v>
      </c>
      <c r="J3290">
        <v>1431093354</v>
      </c>
      <c r="K3290" t="b">
        <v>0</v>
      </c>
      <c r="L3290">
        <v>1</v>
      </c>
      <c r="M3290" t="b">
        <v>0</v>
      </c>
      <c r="N3290" t="s">
        <v>8303</v>
      </c>
      <c r="O3290">
        <f>ROUND(E3290/D3290*100,0)</f>
        <v>1</v>
      </c>
      <c r="P3290">
        <f>IFERROR(ROUND(E3290/L3290,2),0)</f>
        <v>50</v>
      </c>
      <c r="Q3290" s="11" t="s">
        <v>8323</v>
      </c>
      <c r="R3290" t="s">
        <v>8335</v>
      </c>
      <c r="S3290" s="14">
        <f>(((J3290/60)/60)/24)+DATE(1970,1,1)</f>
        <v>42132.58048611111</v>
      </c>
      <c r="T3290" s="14">
        <f>(((I3290/60)/60)/24)+DATE(1970,1,1)</f>
        <v>42162.58048611111</v>
      </c>
    </row>
    <row r="3291" spans="1:20" ht="75" hidden="1" x14ac:dyDescent="0.25">
      <c r="A3291">
        <v>3941</v>
      </c>
      <c r="B3291" s="3" t="s">
        <v>3938</v>
      </c>
      <c r="C3291" s="3" t="s">
        <v>8049</v>
      </c>
      <c r="D3291" s="8">
        <v>5500</v>
      </c>
      <c r="E3291" s="6">
        <v>50</v>
      </c>
      <c r="F3291" t="s">
        <v>8220</v>
      </c>
      <c r="G3291" t="s">
        <v>8223</v>
      </c>
      <c r="H3291" t="s">
        <v>8245</v>
      </c>
      <c r="I3291">
        <v>1416877200</v>
      </c>
      <c r="J3291">
        <v>1414505137</v>
      </c>
      <c r="K3291" t="b">
        <v>0</v>
      </c>
      <c r="L3291">
        <v>2</v>
      </c>
      <c r="M3291" t="b">
        <v>0</v>
      </c>
      <c r="N3291" t="s">
        <v>8269</v>
      </c>
      <c r="O3291">
        <f>ROUND(E3291/D3291*100,0)</f>
        <v>1</v>
      </c>
      <c r="P3291">
        <f>IFERROR(ROUND(E3291/L3291,2),0)</f>
        <v>25</v>
      </c>
      <c r="Q3291" s="11" t="s">
        <v>8323</v>
      </c>
      <c r="R3291" t="s">
        <v>8326</v>
      </c>
      <c r="S3291" s="14">
        <f>(((J3291/60)/60)/24)+DATE(1970,1,1)</f>
        <v>41940.587233796294</v>
      </c>
      <c r="T3291" s="14">
        <f>(((I3291/60)/60)/24)+DATE(1970,1,1)</f>
        <v>41968.041666666672</v>
      </c>
    </row>
    <row r="3292" spans="1:20" ht="60" hidden="1" x14ac:dyDescent="0.25">
      <c r="A3292">
        <v>4099</v>
      </c>
      <c r="B3292" s="3" t="s">
        <v>4095</v>
      </c>
      <c r="C3292" s="3" t="s">
        <v>8202</v>
      </c>
      <c r="D3292" s="8">
        <v>4500</v>
      </c>
      <c r="E3292" s="6">
        <v>50</v>
      </c>
      <c r="F3292" t="s">
        <v>8220</v>
      </c>
      <c r="G3292" t="s">
        <v>8223</v>
      </c>
      <c r="H3292" t="s">
        <v>8245</v>
      </c>
      <c r="I3292">
        <v>1472847873</v>
      </c>
      <c r="J3292">
        <v>1468959873</v>
      </c>
      <c r="K3292" t="b">
        <v>0</v>
      </c>
      <c r="L3292">
        <v>1</v>
      </c>
      <c r="M3292" t="b">
        <v>0</v>
      </c>
      <c r="N3292" t="s">
        <v>8269</v>
      </c>
      <c r="O3292">
        <f>ROUND(E3292/D3292*100,0)</f>
        <v>1</v>
      </c>
      <c r="P3292">
        <f>IFERROR(ROUND(E3292/L3292,2),0)</f>
        <v>50</v>
      </c>
      <c r="Q3292" s="11" t="s">
        <v>8323</v>
      </c>
      <c r="R3292" t="s">
        <v>8326</v>
      </c>
      <c r="S3292" s="14">
        <f>(((J3292/60)/60)/24)+DATE(1970,1,1)</f>
        <v>42570.850381944445</v>
      </c>
      <c r="T3292" s="14">
        <f>(((I3292/60)/60)/24)+DATE(1970,1,1)</f>
        <v>42615.850381944445</v>
      </c>
    </row>
    <row r="3293" spans="1:20" hidden="1" x14ac:dyDescent="0.25">
      <c r="A3293">
        <v>190</v>
      </c>
      <c r="B3293" s="3" t="s">
        <v>192</v>
      </c>
      <c r="C3293" s="3" t="s">
        <v>4300</v>
      </c>
      <c r="D3293" s="8">
        <v>12000</v>
      </c>
      <c r="E3293" s="6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>ROUND(E3293/D3293*100,0)</f>
        <v>0</v>
      </c>
      <c r="P3293">
        <f>IFERROR(ROUND(E3293/L3293,2),0)</f>
        <v>50</v>
      </c>
      <c r="Q3293" s="11" t="s">
        <v>8321</v>
      </c>
      <c r="R3293" t="s">
        <v>8325</v>
      </c>
      <c r="S3293" s="14">
        <f>(((J3293/60)/60)/24)+DATE(1970,1,1)</f>
        <v>42527.650995370372</v>
      </c>
      <c r="T3293" s="14">
        <f>(((I3293/60)/60)/24)+DATE(1970,1,1)</f>
        <v>42537.650995370372</v>
      </c>
    </row>
    <row r="3294" spans="1:20" ht="30" hidden="1" x14ac:dyDescent="0.25">
      <c r="A3294">
        <v>237</v>
      </c>
      <c r="B3294" s="3" t="s">
        <v>239</v>
      </c>
      <c r="C3294" s="3" t="s">
        <v>4347</v>
      </c>
      <c r="D3294" s="8">
        <v>15000</v>
      </c>
      <c r="E3294" s="6">
        <v>50</v>
      </c>
      <c r="F3294" t="s">
        <v>8220</v>
      </c>
      <c r="G3294" t="s">
        <v>8223</v>
      </c>
      <c r="H3294" t="s">
        <v>8245</v>
      </c>
      <c r="I3294">
        <v>1457445069</v>
      </c>
      <c r="J3294">
        <v>1452261069</v>
      </c>
      <c r="K3294" t="b">
        <v>0</v>
      </c>
      <c r="L3294">
        <v>1</v>
      </c>
      <c r="M3294" t="b">
        <v>0</v>
      </c>
      <c r="N3294" t="s">
        <v>8266</v>
      </c>
      <c r="O3294">
        <f>ROUND(E3294/D3294*100,0)</f>
        <v>0</v>
      </c>
      <c r="P3294">
        <f>IFERROR(ROUND(E3294/L3294,2),0)</f>
        <v>50</v>
      </c>
      <c r="Q3294" s="11" t="s">
        <v>8321</v>
      </c>
      <c r="R3294" t="s">
        <v>8325</v>
      </c>
      <c r="S3294" s="14">
        <f>(((J3294/60)/60)/24)+DATE(1970,1,1)</f>
        <v>42377.577187499999</v>
      </c>
      <c r="T3294" s="14">
        <f>(((I3294/60)/60)/24)+DATE(1970,1,1)</f>
        <v>42437.577187499999</v>
      </c>
    </row>
    <row r="3295" spans="1:20" ht="60" hidden="1" x14ac:dyDescent="0.25">
      <c r="A3295">
        <v>486</v>
      </c>
      <c r="B3295" s="3" t="s">
        <v>487</v>
      </c>
      <c r="C3295" s="3" t="s">
        <v>4596</v>
      </c>
      <c r="D3295" s="8">
        <v>550000</v>
      </c>
      <c r="E3295" s="6">
        <v>50</v>
      </c>
      <c r="F3295" t="s">
        <v>8220</v>
      </c>
      <c r="G3295" t="s">
        <v>8225</v>
      </c>
      <c r="H3295" t="s">
        <v>8247</v>
      </c>
      <c r="I3295">
        <v>1401662239</v>
      </c>
      <c r="J3295">
        <v>1399070239</v>
      </c>
      <c r="K3295" t="b">
        <v>0</v>
      </c>
      <c r="L3295">
        <v>1</v>
      </c>
      <c r="M3295" t="b">
        <v>0</v>
      </c>
      <c r="N3295" t="s">
        <v>8268</v>
      </c>
      <c r="O3295">
        <f>ROUND(E3295/D3295*100,0)</f>
        <v>0</v>
      </c>
      <c r="P3295">
        <f>IFERROR(ROUND(E3295/L3295,2),0)</f>
        <v>50</v>
      </c>
      <c r="Q3295" s="11" t="s">
        <v>8321</v>
      </c>
      <c r="R3295" t="s">
        <v>8339</v>
      </c>
      <c r="S3295" s="14">
        <f>(((J3295/60)/60)/24)+DATE(1970,1,1)</f>
        <v>41761.94258101852</v>
      </c>
      <c r="T3295" s="14">
        <f>(((I3295/60)/60)/24)+DATE(1970,1,1)</f>
        <v>41791.94258101852</v>
      </c>
    </row>
    <row r="3296" spans="1:20" ht="60" hidden="1" x14ac:dyDescent="0.25">
      <c r="A3296">
        <v>559</v>
      </c>
      <c r="B3296" s="3" t="s">
        <v>560</v>
      </c>
      <c r="C3296" s="3" t="s">
        <v>4669</v>
      </c>
      <c r="D3296" s="8">
        <v>240000</v>
      </c>
      <c r="E3296" s="6">
        <v>50</v>
      </c>
      <c r="F3296" t="s">
        <v>8220</v>
      </c>
      <c r="G3296" t="s">
        <v>8223</v>
      </c>
      <c r="H3296" t="s">
        <v>8245</v>
      </c>
      <c r="I3296">
        <v>1449989260</v>
      </c>
      <c r="J3296">
        <v>1447397260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>
        <f>IFERROR(ROUND(E3296/L3296,2),0)</f>
        <v>50</v>
      </c>
      <c r="Q3296" s="11" t="s">
        <v>8308</v>
      </c>
      <c r="R3296" t="s">
        <v>8342</v>
      </c>
      <c r="S3296" s="14">
        <f>(((J3296/60)/60)/24)+DATE(1970,1,1)</f>
        <v>42321.283101851848</v>
      </c>
      <c r="T3296" s="14">
        <f>(((I3296/60)/60)/24)+DATE(1970,1,1)</f>
        <v>42351.283101851848</v>
      </c>
    </row>
    <row r="3297" spans="1:20" ht="60" hidden="1" x14ac:dyDescent="0.25">
      <c r="A3297">
        <v>868</v>
      </c>
      <c r="B3297" s="3" t="s">
        <v>869</v>
      </c>
      <c r="C3297" s="3" t="s">
        <v>4978</v>
      </c>
      <c r="D3297" s="8">
        <v>45000</v>
      </c>
      <c r="E3297" s="6">
        <v>50</v>
      </c>
      <c r="F3297" t="s">
        <v>8220</v>
      </c>
      <c r="G3297" t="s">
        <v>8223</v>
      </c>
      <c r="H3297" t="s">
        <v>8245</v>
      </c>
      <c r="I3297">
        <v>1389055198</v>
      </c>
      <c r="J3297">
        <v>1386463198</v>
      </c>
      <c r="K3297" t="b">
        <v>0</v>
      </c>
      <c r="L3297">
        <v>1</v>
      </c>
      <c r="M3297" t="b">
        <v>0</v>
      </c>
      <c r="N3297" t="s">
        <v>8276</v>
      </c>
      <c r="O3297">
        <f>ROUND(E3297/D3297*100,0)</f>
        <v>0</v>
      </c>
      <c r="P3297">
        <f>IFERROR(ROUND(E3297/L3297,2),0)</f>
        <v>50</v>
      </c>
      <c r="Q3297" s="11" t="s">
        <v>8327</v>
      </c>
      <c r="R3297" t="s">
        <v>8350</v>
      </c>
      <c r="S3297" s="14">
        <f>(((J3297/60)/60)/24)+DATE(1970,1,1)</f>
        <v>41616.027754629627</v>
      </c>
      <c r="T3297" s="14">
        <f>(((I3297/60)/60)/24)+DATE(1970,1,1)</f>
        <v>41646.027754629627</v>
      </c>
    </row>
    <row r="3298" spans="1:20" ht="45" hidden="1" x14ac:dyDescent="0.25">
      <c r="A3298">
        <v>1559</v>
      </c>
      <c r="B3298" s="3" t="s">
        <v>1560</v>
      </c>
      <c r="C3298" s="3" t="s">
        <v>5669</v>
      </c>
      <c r="D3298" s="8">
        <v>15000</v>
      </c>
      <c r="E3298" s="6">
        <v>50</v>
      </c>
      <c r="F3298" t="s">
        <v>8220</v>
      </c>
      <c r="G3298" t="s">
        <v>8223</v>
      </c>
      <c r="H3298" t="s">
        <v>8245</v>
      </c>
      <c r="I3298">
        <v>1430270199</v>
      </c>
      <c r="J3298">
        <v>1428974199</v>
      </c>
      <c r="K3298" t="b">
        <v>0</v>
      </c>
      <c r="L3298">
        <v>1</v>
      </c>
      <c r="M3298" t="b">
        <v>0</v>
      </c>
      <c r="N3298" t="s">
        <v>8287</v>
      </c>
      <c r="O3298">
        <f>ROUND(E3298/D3298*100,0)</f>
        <v>0</v>
      </c>
      <c r="P3298">
        <f>IFERROR(ROUND(E3298/L3298,2),0)</f>
        <v>50</v>
      </c>
      <c r="Q3298" s="11" t="s">
        <v>8313</v>
      </c>
      <c r="R3298" t="s">
        <v>8355</v>
      </c>
      <c r="S3298" s="14">
        <f>(((J3298/60)/60)/24)+DATE(1970,1,1)</f>
        <v>42108.05322916666</v>
      </c>
      <c r="T3298" s="14">
        <f>(((I3298/60)/60)/24)+DATE(1970,1,1)</f>
        <v>42123.05322916666</v>
      </c>
    </row>
    <row r="3299" spans="1:20" ht="45" hidden="1" x14ac:dyDescent="0.25">
      <c r="A3299">
        <v>1904</v>
      </c>
      <c r="B3299" s="3" t="s">
        <v>1905</v>
      </c>
      <c r="C3299" s="3" t="s">
        <v>6014</v>
      </c>
      <c r="D3299" s="8">
        <v>50000</v>
      </c>
      <c r="E3299" s="6">
        <v>50</v>
      </c>
      <c r="F3299" t="s">
        <v>8220</v>
      </c>
      <c r="G3299" t="s">
        <v>8223</v>
      </c>
      <c r="H3299" t="s">
        <v>8245</v>
      </c>
      <c r="I3299">
        <v>1451752021</v>
      </c>
      <c r="J3299">
        <v>1447864021</v>
      </c>
      <c r="K3299" t="b">
        <v>0</v>
      </c>
      <c r="L3299">
        <v>2</v>
      </c>
      <c r="M3299" t="b">
        <v>0</v>
      </c>
      <c r="N3299" t="s">
        <v>8292</v>
      </c>
      <c r="O3299">
        <f>ROUND(E3299/D3299*100,0)</f>
        <v>0</v>
      </c>
      <c r="P3299">
        <f>IFERROR(ROUND(E3299/L3299,2),0)</f>
        <v>25</v>
      </c>
      <c r="Q3299" s="11" t="s">
        <v>8308</v>
      </c>
      <c r="R3299" t="s">
        <v>8318</v>
      </c>
      <c r="S3299" s="14">
        <f>(((J3299/60)/60)/24)+DATE(1970,1,1)</f>
        <v>42326.685428240744</v>
      </c>
      <c r="T3299" s="14">
        <f>(((I3299/60)/60)/24)+DATE(1970,1,1)</f>
        <v>42371.685428240744</v>
      </c>
    </row>
    <row r="3300" spans="1:20" ht="60" hidden="1" x14ac:dyDescent="0.25">
      <c r="A3300">
        <v>2152</v>
      </c>
      <c r="B3300" s="3" t="s">
        <v>2153</v>
      </c>
      <c r="C3300" s="3" t="s">
        <v>6262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8280</v>
      </c>
      <c r="O3300">
        <f>ROUND(E3300/D3300*100,0)</f>
        <v>0</v>
      </c>
      <c r="P3300">
        <f>IFERROR(ROUND(E3300/L3300,2),0)</f>
        <v>12.5</v>
      </c>
      <c r="Q3300" s="11" t="s">
        <v>8316</v>
      </c>
      <c r="R3300" t="s">
        <v>8334</v>
      </c>
      <c r="S3300" s="14">
        <f>(((J3300/60)/60)/24)+DATE(1970,1,1)</f>
        <v>41683.832280092596</v>
      </c>
      <c r="T3300" s="14">
        <f>(((I3300/60)/60)/24)+DATE(1970,1,1)</f>
        <v>41713.790613425925</v>
      </c>
    </row>
    <row r="3301" spans="1:20" ht="30" hidden="1" x14ac:dyDescent="0.25">
      <c r="A3301">
        <v>2373</v>
      </c>
      <c r="B3301" s="3" t="s">
        <v>2374</v>
      </c>
      <c r="C3301" s="3" t="s">
        <v>6483</v>
      </c>
      <c r="D3301" s="8">
        <v>850000</v>
      </c>
      <c r="E3301" s="6">
        <v>50</v>
      </c>
      <c r="F3301" t="s">
        <v>8219</v>
      </c>
      <c r="G3301" t="s">
        <v>8234</v>
      </c>
      <c r="H3301" t="s">
        <v>8254</v>
      </c>
      <c r="I3301">
        <v>1440863624</v>
      </c>
      <c r="J3301">
        <v>1438271624</v>
      </c>
      <c r="K3301" t="b">
        <v>0</v>
      </c>
      <c r="L3301">
        <v>1</v>
      </c>
      <c r="M3301" t="b">
        <v>0</v>
      </c>
      <c r="N3301" t="s">
        <v>8270</v>
      </c>
      <c r="O3301">
        <f>ROUND(E3301/D3301*100,0)</f>
        <v>0</v>
      </c>
      <c r="P3301">
        <f>IFERROR(ROUND(E3301/L3301,2),0)</f>
        <v>50</v>
      </c>
      <c r="Q3301" s="11" t="s">
        <v>8308</v>
      </c>
      <c r="R3301" t="s">
        <v>8342</v>
      </c>
      <c r="S3301" s="14">
        <f>(((J3301/60)/60)/24)+DATE(1970,1,1)</f>
        <v>42215.662314814821</v>
      </c>
      <c r="T3301" s="14">
        <f>(((I3301/60)/60)/24)+DATE(1970,1,1)</f>
        <v>42245.662314814821</v>
      </c>
    </row>
    <row r="3302" spans="1:20" ht="60" hidden="1" x14ac:dyDescent="0.25">
      <c r="A3302">
        <v>2393</v>
      </c>
      <c r="B3302" s="3" t="s">
        <v>2394</v>
      </c>
      <c r="C3302" s="3" t="s">
        <v>6503</v>
      </c>
      <c r="D3302" s="8">
        <v>100000</v>
      </c>
      <c r="E3302" s="6">
        <v>50</v>
      </c>
      <c r="F3302" t="s">
        <v>8219</v>
      </c>
      <c r="G3302" t="s">
        <v>8223</v>
      </c>
      <c r="H3302" t="s">
        <v>8245</v>
      </c>
      <c r="I3302">
        <v>1439048017</v>
      </c>
      <c r="J3302">
        <v>1436456017</v>
      </c>
      <c r="K3302" t="b">
        <v>0</v>
      </c>
      <c r="L3302">
        <v>1</v>
      </c>
      <c r="M3302" t="b">
        <v>0</v>
      </c>
      <c r="N3302" t="s">
        <v>8270</v>
      </c>
      <c r="O3302">
        <f>ROUND(E3302/D3302*100,0)</f>
        <v>0</v>
      </c>
      <c r="P3302">
        <f>IFERROR(ROUND(E3302/L3302,2),0)</f>
        <v>50</v>
      </c>
      <c r="Q3302" s="11" t="s">
        <v>8308</v>
      </c>
      <c r="R3302" t="s">
        <v>8342</v>
      </c>
      <c r="S3302" s="14">
        <f>(((J3302/60)/60)/24)+DATE(1970,1,1)</f>
        <v>42194.648344907408</v>
      </c>
      <c r="T3302" s="14">
        <f>(((I3302/60)/60)/24)+DATE(1970,1,1)</f>
        <v>42224.648344907408</v>
      </c>
    </row>
    <row r="3303" spans="1:20" ht="60" hidden="1" x14ac:dyDescent="0.25">
      <c r="A3303">
        <v>2438</v>
      </c>
      <c r="B3303" s="3" t="s">
        <v>2439</v>
      </c>
      <c r="C3303" s="3" t="s">
        <v>6548</v>
      </c>
      <c r="D3303" s="8">
        <v>15000</v>
      </c>
      <c r="E3303" s="6">
        <v>50</v>
      </c>
      <c r="F3303" t="s">
        <v>8220</v>
      </c>
      <c r="G3303" t="s">
        <v>8223</v>
      </c>
      <c r="H3303" t="s">
        <v>8245</v>
      </c>
      <c r="I3303">
        <v>1449529062</v>
      </c>
      <c r="J3303">
        <v>1444341462</v>
      </c>
      <c r="K3303" t="b">
        <v>0</v>
      </c>
      <c r="L3303">
        <v>1</v>
      </c>
      <c r="M3303" t="b">
        <v>0</v>
      </c>
      <c r="N3303" t="s">
        <v>8282</v>
      </c>
      <c r="O3303">
        <f>ROUND(E3303/D3303*100,0)</f>
        <v>0</v>
      </c>
      <c r="P3303">
        <f>IFERROR(ROUND(E3303/L3303,2),0)</f>
        <v>50</v>
      </c>
      <c r="Q3303" s="11" t="s">
        <v>8319</v>
      </c>
      <c r="R3303" t="s">
        <v>8345</v>
      </c>
      <c r="S3303" s="14">
        <f>(((J3303/60)/60)/24)+DATE(1970,1,1)</f>
        <v>42285.91506944444</v>
      </c>
      <c r="T3303" s="14">
        <f>(((I3303/60)/60)/24)+DATE(1970,1,1)</f>
        <v>42345.956736111111</v>
      </c>
    </row>
    <row r="3304" spans="1:20" ht="45" hidden="1" x14ac:dyDescent="0.25">
      <c r="A3304">
        <v>2585</v>
      </c>
      <c r="B3304" s="3" t="s">
        <v>2585</v>
      </c>
      <c r="C3304" s="3" t="s">
        <v>6695</v>
      </c>
      <c r="D3304" s="8">
        <v>30000</v>
      </c>
      <c r="E3304" s="6">
        <v>50</v>
      </c>
      <c r="F3304" t="s">
        <v>8220</v>
      </c>
      <c r="G3304" t="s">
        <v>8223</v>
      </c>
      <c r="H3304" t="s">
        <v>8245</v>
      </c>
      <c r="I3304">
        <v>1404601632</v>
      </c>
      <c r="J3304">
        <v>1402009632</v>
      </c>
      <c r="K3304" t="b">
        <v>0</v>
      </c>
      <c r="L3304">
        <v>1</v>
      </c>
      <c r="M3304" t="b">
        <v>0</v>
      </c>
      <c r="N3304" t="s">
        <v>8282</v>
      </c>
      <c r="O3304">
        <f>ROUND(E3304/D3304*100,0)</f>
        <v>0</v>
      </c>
      <c r="P3304">
        <f>IFERROR(ROUND(E3304/L3304,2),0)</f>
        <v>50</v>
      </c>
      <c r="Q3304" s="11" t="s">
        <v>8319</v>
      </c>
      <c r="R3304" t="s">
        <v>8345</v>
      </c>
      <c r="S3304" s="14">
        <f>(((J3304/60)/60)/24)+DATE(1970,1,1)</f>
        <v>41795.963333333333</v>
      </c>
      <c r="T3304" s="14">
        <f>(((I3304/60)/60)/24)+DATE(1970,1,1)</f>
        <v>41825.963333333333</v>
      </c>
    </row>
    <row r="3305" spans="1:20" ht="60" hidden="1" x14ac:dyDescent="0.25">
      <c r="A3305">
        <v>2592</v>
      </c>
      <c r="B3305" s="3" t="s">
        <v>2592</v>
      </c>
      <c r="C3305" s="3" t="s">
        <v>6702</v>
      </c>
      <c r="D3305" s="8">
        <v>30000</v>
      </c>
      <c r="E3305" s="6">
        <v>50</v>
      </c>
      <c r="F3305" t="s">
        <v>8220</v>
      </c>
      <c r="G3305" t="s">
        <v>8223</v>
      </c>
      <c r="H3305" t="s">
        <v>8245</v>
      </c>
      <c r="I3305">
        <v>1412536421</v>
      </c>
      <c r="J3305">
        <v>1409944421</v>
      </c>
      <c r="K3305" t="b">
        <v>0</v>
      </c>
      <c r="L3305">
        <v>1</v>
      </c>
      <c r="M3305" t="b">
        <v>0</v>
      </c>
      <c r="N3305" t="s">
        <v>8282</v>
      </c>
      <c r="O3305">
        <f>ROUND(E3305/D3305*100,0)</f>
        <v>0</v>
      </c>
      <c r="P3305">
        <f>IFERROR(ROUND(E3305/L3305,2),0)</f>
        <v>50</v>
      </c>
      <c r="Q3305" s="11" t="s">
        <v>8319</v>
      </c>
      <c r="R3305" t="s">
        <v>8345</v>
      </c>
      <c r="S3305" s="14">
        <f>(((J3305/60)/60)/24)+DATE(1970,1,1)</f>
        <v>41887.801168981481</v>
      </c>
      <c r="T3305" s="14">
        <f>(((I3305/60)/60)/24)+DATE(1970,1,1)</f>
        <v>41917.801168981481</v>
      </c>
    </row>
    <row r="3306" spans="1:20" ht="60" hidden="1" x14ac:dyDescent="0.25">
      <c r="A3306">
        <v>3086</v>
      </c>
      <c r="B3306" s="3" t="s">
        <v>3086</v>
      </c>
      <c r="C3306" s="3" t="s">
        <v>7196</v>
      </c>
      <c r="D3306" s="8">
        <v>20000</v>
      </c>
      <c r="E3306" s="6">
        <v>50</v>
      </c>
      <c r="F3306" t="s">
        <v>8220</v>
      </c>
      <c r="G3306" t="s">
        <v>8236</v>
      </c>
      <c r="H3306" t="s">
        <v>8248</v>
      </c>
      <c r="I3306">
        <v>1439827559</v>
      </c>
      <c r="J3306">
        <v>1434643559</v>
      </c>
      <c r="K3306" t="b">
        <v>0</v>
      </c>
      <c r="L3306">
        <v>3</v>
      </c>
      <c r="M3306" t="b">
        <v>0</v>
      </c>
      <c r="N3306" t="s">
        <v>8301</v>
      </c>
      <c r="O3306">
        <f>ROUND(E3306/D3306*100,0)</f>
        <v>0</v>
      </c>
      <c r="P3306">
        <f>IFERROR(ROUND(E3306/L3306,2),0)</f>
        <v>16.670000000000002</v>
      </c>
      <c r="Q3306" s="11" t="s">
        <v>8323</v>
      </c>
      <c r="R3306" t="s">
        <v>8324</v>
      </c>
      <c r="S3306" s="14">
        <f>(((J3306/60)/60)/24)+DATE(1970,1,1)</f>
        <v>42173.67082175926</v>
      </c>
      <c r="T3306" s="14">
        <f>(((I3306/60)/60)/24)+DATE(1970,1,1)</f>
        <v>42233.67082175926</v>
      </c>
    </row>
    <row r="3307" spans="1:20" ht="45" hidden="1" x14ac:dyDescent="0.25">
      <c r="A3307">
        <v>3095</v>
      </c>
      <c r="B3307" s="3" t="s">
        <v>3095</v>
      </c>
      <c r="C3307" s="3" t="s">
        <v>7205</v>
      </c>
      <c r="D3307" s="8">
        <v>14920</v>
      </c>
      <c r="E3307" s="6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>
        <f>ROUND(E3307/D3307*100,0)</f>
        <v>0</v>
      </c>
      <c r="P3307">
        <f>IFERROR(ROUND(E3307/L3307,2),0)</f>
        <v>50</v>
      </c>
      <c r="Q3307" s="11" t="s">
        <v>8323</v>
      </c>
      <c r="R3307" t="s">
        <v>8324</v>
      </c>
      <c r="S3307" s="14">
        <f>(((J3307/60)/60)/24)+DATE(1970,1,1)</f>
        <v>42523.025231481486</v>
      </c>
      <c r="T3307" s="14">
        <f>(((I3307/60)/60)/24)+DATE(1970,1,1)</f>
        <v>42583.025231481486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>IFERROR(ROUND(E3308/L3308,2),0)</f>
        <v>16</v>
      </c>
      <c r="Q3308" s="11" t="s">
        <v>8311</v>
      </c>
      <c r="R3308" t="s">
        <v>8352</v>
      </c>
      <c r="S3308" s="14">
        <f>(((J3308/60)/60)/24)+DATE(1970,1,1)</f>
        <v>42032.168530092589</v>
      </c>
      <c r="T3308" s="14">
        <f>(((I3308/60)/60)/24)+DATE(1970,1,1)</f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>IFERROR(ROUND(E3309/L3309,2),0)</f>
        <v>11.92</v>
      </c>
      <c r="Q3309" s="11" t="s">
        <v>8316</v>
      </c>
      <c r="R3309" t="s">
        <v>8334</v>
      </c>
      <c r="S3309" s="14">
        <f>(((J3309/60)/60)/24)+DATE(1970,1,1)</f>
        <v>41536.509097222224</v>
      </c>
      <c r="T3309" s="14">
        <f>(((I3309/60)/60)/24)+DATE(1970,1,1)</f>
        <v>41566.509097222224</v>
      </c>
    </row>
    <row r="3310" spans="1:20" ht="60" hidden="1" x14ac:dyDescent="0.25">
      <c r="A3310">
        <v>4086</v>
      </c>
      <c r="B3310" s="3" t="s">
        <v>4082</v>
      </c>
      <c r="C3310" s="3" t="s">
        <v>8189</v>
      </c>
      <c r="D3310" s="8">
        <v>1000</v>
      </c>
      <c r="E3310" s="6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>ROUND(E3310/D3310*100,0)</f>
        <v>5</v>
      </c>
      <c r="P3310">
        <f>IFERROR(ROUND(E3310/L3310,2),0)</f>
        <v>9.4</v>
      </c>
      <c r="Q3310" s="11" t="s">
        <v>8323</v>
      </c>
      <c r="R3310" t="s">
        <v>8326</v>
      </c>
      <c r="S3310" s="14">
        <f>(((J3310/60)/60)/24)+DATE(1970,1,1)</f>
        <v>42304.940960648149</v>
      </c>
      <c r="T3310" s="14">
        <f>(((I3310/60)/60)/24)+DATE(1970,1,1)</f>
        <v>42329.166666666672</v>
      </c>
    </row>
    <row r="3311" spans="1:20" ht="45" hidden="1" x14ac:dyDescent="0.25">
      <c r="A3311">
        <v>1097</v>
      </c>
      <c r="B3311" s="3" t="s">
        <v>1098</v>
      </c>
      <c r="C3311" s="3" t="s">
        <v>5207</v>
      </c>
      <c r="D3311" s="8">
        <v>100000</v>
      </c>
      <c r="E3311" s="6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>ROUND(E3311/D3311*100,0)</f>
        <v>0</v>
      </c>
      <c r="P3311">
        <f>IFERROR(ROUND(E3311/L3311,2),0)</f>
        <v>6.71</v>
      </c>
      <c r="Q3311" s="11" t="s">
        <v>8316</v>
      </c>
      <c r="R3311" t="s">
        <v>8334</v>
      </c>
      <c r="S3311" s="14">
        <f>(((J3311/60)/60)/24)+DATE(1970,1,1)</f>
        <v>41660.792557870373</v>
      </c>
      <c r="T3311" s="14">
        <f>(((I3311/60)/60)/24)+DATE(1970,1,1)</f>
        <v>41700.792557870373</v>
      </c>
    </row>
    <row r="3312" spans="1:20" ht="60" hidden="1" x14ac:dyDescent="0.25">
      <c r="A3312">
        <v>1078</v>
      </c>
      <c r="B3312" s="3" t="s">
        <v>1079</v>
      </c>
      <c r="C3312" s="3" t="s">
        <v>5188</v>
      </c>
      <c r="D3312" s="8">
        <v>600</v>
      </c>
      <c r="E3312" s="6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>ROUND(E3312/D3312*100,0)</f>
        <v>8</v>
      </c>
      <c r="P3312">
        <f>IFERROR(ROUND(E3312/L3312,2),0)</f>
        <v>9</v>
      </c>
      <c r="Q3312" s="11" t="s">
        <v>8316</v>
      </c>
      <c r="R3312" t="s">
        <v>8334</v>
      </c>
      <c r="S3312" s="14">
        <f>(((J3312/60)/60)/24)+DATE(1970,1,1)</f>
        <v>40701.195844907408</v>
      </c>
      <c r="T3312" s="14">
        <f>(((I3312/60)/60)/24)+DATE(1970,1,1)</f>
        <v>40746.195844907408</v>
      </c>
    </row>
    <row r="3313" spans="1:20" ht="45" hidden="1" x14ac:dyDescent="0.25">
      <c r="A3313">
        <v>1075</v>
      </c>
      <c r="B3313" s="3" t="s">
        <v>1076</v>
      </c>
      <c r="C3313" s="3" t="s">
        <v>5185</v>
      </c>
      <c r="D3313" s="8">
        <v>1000</v>
      </c>
      <c r="E3313" s="6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>ROUND(E3313/D3313*100,0)</f>
        <v>5</v>
      </c>
      <c r="P3313">
        <f>IFERROR(ROUND(E3313/L3313,2),0)</f>
        <v>15</v>
      </c>
      <c r="Q3313" s="11" t="s">
        <v>8316</v>
      </c>
      <c r="R3313" t="s">
        <v>8334</v>
      </c>
      <c r="S3313" s="14">
        <f>(((J3313/60)/60)/24)+DATE(1970,1,1)</f>
        <v>41005.904120370367</v>
      </c>
      <c r="T3313" s="14">
        <f>(((I3313/60)/60)/24)+DATE(1970,1,1)</f>
        <v>41035.904120370367</v>
      </c>
    </row>
    <row r="3314" spans="1:20" ht="60" hidden="1" x14ac:dyDescent="0.25">
      <c r="A3314">
        <v>1428</v>
      </c>
      <c r="B3314" s="3" t="s">
        <v>1429</v>
      </c>
      <c r="C3314" s="3" t="s">
        <v>5538</v>
      </c>
      <c r="D3314" s="8">
        <v>1000</v>
      </c>
      <c r="E3314" s="6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>ROUND(E3314/D3314*100,0)</f>
        <v>5</v>
      </c>
      <c r="P3314">
        <f>IFERROR(ROUND(E3314/L3314,2),0)</f>
        <v>15</v>
      </c>
      <c r="Q3314" s="11" t="s">
        <v>8311</v>
      </c>
      <c r="R3314" t="s">
        <v>8348</v>
      </c>
      <c r="S3314" s="14">
        <f>(((J3314/60)/60)/24)+DATE(1970,1,1)</f>
        <v>42432.379826388889</v>
      </c>
      <c r="T3314" s="14">
        <f>(((I3314/60)/60)/24)+DATE(1970,1,1)</f>
        <v>42462.338159722218</v>
      </c>
    </row>
    <row r="3315" spans="1:20" ht="60" hidden="1" x14ac:dyDescent="0.25">
      <c r="A3315">
        <v>3962</v>
      </c>
      <c r="B3315" s="3" t="s">
        <v>3959</v>
      </c>
      <c r="C3315" s="3" t="s">
        <v>8069</v>
      </c>
      <c r="D3315" s="8">
        <v>1400</v>
      </c>
      <c r="E3315" s="6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>ROUND(E3315/D3315*100,0)</f>
        <v>3</v>
      </c>
      <c r="P3315">
        <f>IFERROR(ROUND(E3315/L3315,2),0)</f>
        <v>15</v>
      </c>
      <c r="Q3315" s="11" t="s">
        <v>8323</v>
      </c>
      <c r="R3315" t="s">
        <v>8326</v>
      </c>
      <c r="S3315" s="14">
        <f>(((J3315/60)/60)/24)+DATE(1970,1,1)</f>
        <v>42311.621458333335</v>
      </c>
      <c r="T3315" s="14">
        <f>(((I3315/60)/60)/24)+DATE(1970,1,1)</f>
        <v>42336.621458333335</v>
      </c>
    </row>
    <row r="3316" spans="1:20" ht="60" hidden="1" x14ac:dyDescent="0.25">
      <c r="A3316">
        <v>449</v>
      </c>
      <c r="B3316" s="3" t="s">
        <v>450</v>
      </c>
      <c r="C3316" s="3" t="s">
        <v>4559</v>
      </c>
      <c r="D3316" s="8">
        <v>2000</v>
      </c>
      <c r="E3316" s="6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>ROUND(E3316/D3316*100,0)</f>
        <v>2</v>
      </c>
      <c r="P3316">
        <f>IFERROR(ROUND(E3316/L3316,2),0)</f>
        <v>9</v>
      </c>
      <c r="Q3316" s="11" t="s">
        <v>8321</v>
      </c>
      <c r="R3316" t="s">
        <v>8339</v>
      </c>
      <c r="S3316" s="14">
        <f>(((J3316/60)/60)/24)+DATE(1970,1,1)</f>
        <v>41534.568113425928</v>
      </c>
      <c r="T3316" s="14">
        <f>(((I3316/60)/60)/24)+DATE(1970,1,1)</f>
        <v>41564.568113425928</v>
      </c>
    </row>
    <row r="3317" spans="1:20" ht="60" hidden="1" x14ac:dyDescent="0.25">
      <c r="A3317">
        <v>865</v>
      </c>
      <c r="B3317" s="3" t="s">
        <v>866</v>
      </c>
      <c r="C3317" s="3" t="s">
        <v>4975</v>
      </c>
      <c r="D3317" s="8">
        <v>2200</v>
      </c>
      <c r="E3317" s="6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>ROUND(E3317/D3317*100,0)</f>
        <v>2</v>
      </c>
      <c r="P3317">
        <f>IFERROR(ROUND(E3317/L3317,2),0)</f>
        <v>22.5</v>
      </c>
      <c r="Q3317" s="11" t="s">
        <v>8327</v>
      </c>
      <c r="R3317" t="s">
        <v>8350</v>
      </c>
      <c r="S3317" s="14">
        <f>(((J3317/60)/60)/24)+DATE(1970,1,1)</f>
        <v>41230.77311342593</v>
      </c>
      <c r="T3317" s="14">
        <f>(((I3317/60)/60)/24)+DATE(1970,1,1)</f>
        <v>41290.77311342593</v>
      </c>
    </row>
    <row r="3318" spans="1:20" ht="45" hidden="1" x14ac:dyDescent="0.25">
      <c r="A3318">
        <v>3142</v>
      </c>
      <c r="B3318" s="3" t="s">
        <v>3142</v>
      </c>
      <c r="C3318" s="3" t="s">
        <v>7252</v>
      </c>
      <c r="D3318" s="8">
        <v>2750</v>
      </c>
      <c r="E3318" s="6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>ROUND(E3318/D3318*100,0)</f>
        <v>2</v>
      </c>
      <c r="P3318">
        <f>IFERROR(ROUND(E3318/L3318,2),0)</f>
        <v>15</v>
      </c>
      <c r="Q3318" s="11" t="s">
        <v>8323</v>
      </c>
      <c r="R3318" t="s">
        <v>8326</v>
      </c>
      <c r="S3318" s="14">
        <f>(((J3318/60)/60)/24)+DATE(1970,1,1)</f>
        <v>42783.513182870374</v>
      </c>
      <c r="T3318" s="14">
        <f>(((I3318/60)/60)/24)+DATE(1970,1,1)</f>
        <v>42813.471516203703</v>
      </c>
    </row>
    <row r="3319" spans="1:20" ht="60" hidden="1" x14ac:dyDescent="0.25">
      <c r="A3319">
        <v>3960</v>
      </c>
      <c r="B3319" s="3" t="s">
        <v>3957</v>
      </c>
      <c r="C3319" s="3" t="s">
        <v>8067</v>
      </c>
      <c r="D3319" s="8">
        <v>3000</v>
      </c>
      <c r="E3319" s="6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>ROUND(E3319/D3319*100,0)</f>
        <v>2</v>
      </c>
      <c r="P3319">
        <f>IFERROR(ROUND(E3319/L3319,2),0)</f>
        <v>11.25</v>
      </c>
      <c r="Q3319" s="11" t="s">
        <v>8323</v>
      </c>
      <c r="R3319" t="s">
        <v>8326</v>
      </c>
      <c r="S3319" s="14">
        <f>(((J3319/60)/60)/24)+DATE(1970,1,1)</f>
        <v>42342.845555555556</v>
      </c>
      <c r="T3319" s="14">
        <f>(((I3319/60)/60)/24)+DATE(1970,1,1)</f>
        <v>42372.845555555556</v>
      </c>
    </row>
    <row r="3320" spans="1:20" ht="45" hidden="1" x14ac:dyDescent="0.25">
      <c r="A3320">
        <v>873</v>
      </c>
      <c r="B3320" s="3" t="s">
        <v>874</v>
      </c>
      <c r="C3320" s="3" t="s">
        <v>4983</v>
      </c>
      <c r="D3320" s="8">
        <v>3500</v>
      </c>
      <c r="E3320" s="6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>ROUND(E3320/D3320*100,0)</f>
        <v>1</v>
      </c>
      <c r="P3320">
        <f>IFERROR(ROUND(E3320/L3320,2),0)</f>
        <v>9</v>
      </c>
      <c r="Q3320" s="11" t="s">
        <v>8327</v>
      </c>
      <c r="R3320" t="s">
        <v>8350</v>
      </c>
      <c r="S3320" s="14">
        <f>(((J3320/60)/60)/24)+DATE(1970,1,1)</f>
        <v>41184.167129629634</v>
      </c>
      <c r="T3320" s="14">
        <f>(((I3320/60)/60)/24)+DATE(1970,1,1)</f>
        <v>41224.208796296298</v>
      </c>
    </row>
    <row r="3321" spans="1:20" ht="60" hidden="1" x14ac:dyDescent="0.25">
      <c r="A3321">
        <v>2764</v>
      </c>
      <c r="B3321" s="3" t="s">
        <v>2764</v>
      </c>
      <c r="C3321" s="3" t="s">
        <v>6874</v>
      </c>
      <c r="D3321" s="8">
        <v>4000</v>
      </c>
      <c r="E3321" s="6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>ROUND(E3321/D3321*100,0)</f>
        <v>1</v>
      </c>
      <c r="P3321">
        <f>IFERROR(ROUND(E3321/L3321,2),0)</f>
        <v>11.25</v>
      </c>
      <c r="Q3321" s="11" t="s">
        <v>8311</v>
      </c>
      <c r="R3321" t="s">
        <v>8356</v>
      </c>
      <c r="S3321" s="14">
        <f>(((J3321/60)/60)/24)+DATE(1970,1,1)</f>
        <v>41030.292025462964</v>
      </c>
      <c r="T3321" s="14">
        <f>(((I3321/60)/60)/24)+DATE(1970,1,1)</f>
        <v>41059.791666666664</v>
      </c>
    </row>
    <row r="3322" spans="1:20" ht="45" hidden="1" x14ac:dyDescent="0.25">
      <c r="A3322">
        <v>2866</v>
      </c>
      <c r="B3322" s="3" t="s">
        <v>2866</v>
      </c>
      <c r="C3322" s="3" t="s">
        <v>6976</v>
      </c>
      <c r="D3322" s="8">
        <v>5000</v>
      </c>
      <c r="E3322" s="6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>ROUND(E3322/D3322*100,0)</f>
        <v>1</v>
      </c>
      <c r="P3322">
        <f>IFERROR(ROUND(E3322/L3322,2),0)</f>
        <v>22.5</v>
      </c>
      <c r="Q3322" s="11" t="s">
        <v>8323</v>
      </c>
      <c r="R3322" t="s">
        <v>8326</v>
      </c>
      <c r="S3322" s="14">
        <f>(((J3322/60)/60)/24)+DATE(1970,1,1)</f>
        <v>42627.955104166671</v>
      </c>
      <c r="T3322" s="14">
        <f>(((I3322/60)/60)/24)+DATE(1970,1,1)</f>
        <v>42657.916666666672</v>
      </c>
    </row>
    <row r="3323" spans="1:20" ht="60" hidden="1" x14ac:dyDescent="0.25">
      <c r="A3323">
        <v>3966</v>
      </c>
      <c r="B3323" s="3" t="s">
        <v>3963</v>
      </c>
      <c r="C3323" s="3" t="s">
        <v>8073</v>
      </c>
      <c r="D3323" s="8">
        <v>7500</v>
      </c>
      <c r="E3323" s="6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22.5</v>
      </c>
      <c r="Q3323" s="11" t="s">
        <v>8323</v>
      </c>
      <c r="R3323" t="s">
        <v>8326</v>
      </c>
      <c r="S3323" s="14">
        <f>(((J3323/60)/60)/24)+DATE(1970,1,1)</f>
        <v>41801.711550925924</v>
      </c>
      <c r="T3323" s="14">
        <f>(((I3323/60)/60)/24)+DATE(1970,1,1)</f>
        <v>41844.124305555553</v>
      </c>
    </row>
    <row r="3324" spans="1:20" ht="60" hidden="1" x14ac:dyDescent="0.25">
      <c r="A3324">
        <v>455</v>
      </c>
      <c r="B3324" s="3" t="s">
        <v>456</v>
      </c>
      <c r="C3324" s="3" t="s">
        <v>4565</v>
      </c>
      <c r="D3324" s="8">
        <v>65000</v>
      </c>
      <c r="E3324" s="6">
        <v>45</v>
      </c>
      <c r="F3324" t="s">
        <v>8220</v>
      </c>
      <c r="G3324" t="s">
        <v>8223</v>
      </c>
      <c r="H3324" t="s">
        <v>8245</v>
      </c>
      <c r="I3324">
        <v>1334622660</v>
      </c>
      <c r="J3324">
        <v>1330733022</v>
      </c>
      <c r="K3324" t="b">
        <v>0</v>
      </c>
      <c r="L3324">
        <v>2</v>
      </c>
      <c r="M3324" t="b">
        <v>0</v>
      </c>
      <c r="N3324" t="s">
        <v>8268</v>
      </c>
      <c r="O3324">
        <f>ROUND(E3324/D3324*100,0)</f>
        <v>0</v>
      </c>
      <c r="P3324">
        <f>IFERROR(ROUND(E3324/L3324,2),0)</f>
        <v>22.5</v>
      </c>
      <c r="Q3324" s="11" t="s">
        <v>8321</v>
      </c>
      <c r="R3324" t="s">
        <v>8339</v>
      </c>
      <c r="S3324" s="14">
        <f>(((J3324/60)/60)/24)+DATE(1970,1,1)</f>
        <v>40971.002569444441</v>
      </c>
      <c r="T3324" s="14">
        <f>(((I3324/60)/60)/24)+DATE(1970,1,1)</f>
        <v>41016.021527777775</v>
      </c>
    </row>
    <row r="3325" spans="1:20" ht="60" hidden="1" x14ac:dyDescent="0.25">
      <c r="A3325">
        <v>1068</v>
      </c>
      <c r="B3325" s="3" t="s">
        <v>1069</v>
      </c>
      <c r="C3325" s="3" t="s">
        <v>5178</v>
      </c>
      <c r="D3325" s="8">
        <v>30000</v>
      </c>
      <c r="E3325" s="6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>ROUND(E3325/D3325*100,0)</f>
        <v>0</v>
      </c>
      <c r="P3325">
        <f>IFERROR(ROUND(E3325/L3325,2),0)</f>
        <v>11.25</v>
      </c>
      <c r="Q3325" s="11" t="s">
        <v>8316</v>
      </c>
      <c r="R3325" t="s">
        <v>8334</v>
      </c>
      <c r="S3325" s="14">
        <f>(((J3325/60)/60)/24)+DATE(1970,1,1)</f>
        <v>42440.371111111104</v>
      </c>
      <c r="T3325" s="14">
        <f>(((I3325/60)/60)/24)+DATE(1970,1,1)</f>
        <v>42470.329444444447</v>
      </c>
    </row>
    <row r="3326" spans="1:20" ht="60" hidden="1" x14ac:dyDescent="0.25">
      <c r="A3326">
        <v>1109</v>
      </c>
      <c r="B3326" s="3" t="s">
        <v>1110</v>
      </c>
      <c r="C3326" s="3" t="s">
        <v>5219</v>
      </c>
      <c r="D3326" s="8">
        <v>10000</v>
      </c>
      <c r="E3326" s="6">
        <v>45</v>
      </c>
      <c r="F3326" t="s">
        <v>8220</v>
      </c>
      <c r="G3326" t="s">
        <v>8223</v>
      </c>
      <c r="H3326" t="s">
        <v>8245</v>
      </c>
      <c r="I3326">
        <v>1479495790</v>
      </c>
      <c r="J3326">
        <v>1476900190</v>
      </c>
      <c r="K3326" t="b">
        <v>0</v>
      </c>
      <c r="L3326">
        <v>3</v>
      </c>
      <c r="M3326" t="b">
        <v>0</v>
      </c>
      <c r="N3326" t="s">
        <v>8280</v>
      </c>
      <c r="O3326">
        <f>ROUND(E3326/D3326*100,0)</f>
        <v>0</v>
      </c>
      <c r="P3326">
        <f>IFERROR(ROUND(E3326/L3326,2),0)</f>
        <v>15</v>
      </c>
      <c r="Q3326" s="11" t="s">
        <v>8316</v>
      </c>
      <c r="R3326" t="s">
        <v>8334</v>
      </c>
      <c r="S3326" s="14">
        <f>(((J3326/60)/60)/24)+DATE(1970,1,1)</f>
        <v>42662.752199074079</v>
      </c>
      <c r="T3326" s="14">
        <f>(((I3326/60)/60)/24)+DATE(1970,1,1)</f>
        <v>42692.793865740736</v>
      </c>
    </row>
    <row r="3327" spans="1:20" ht="60" hidden="1" x14ac:dyDescent="0.25">
      <c r="A3327">
        <v>2436</v>
      </c>
      <c r="B3327" s="3" t="s">
        <v>2437</v>
      </c>
      <c r="C3327" s="3" t="s">
        <v>6546</v>
      </c>
      <c r="D3327" s="8">
        <v>117000</v>
      </c>
      <c r="E3327" s="6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>ROUND(E3327/D3327*100,0)</f>
        <v>0</v>
      </c>
      <c r="P3327">
        <f>IFERROR(ROUND(E3327/L3327,2),0)</f>
        <v>22.5</v>
      </c>
      <c r="Q3327" s="11" t="s">
        <v>8319</v>
      </c>
      <c r="R3327" t="s">
        <v>8345</v>
      </c>
      <c r="S3327" s="14">
        <f>(((J3327/60)/60)/24)+DATE(1970,1,1)</f>
        <v>42338.615393518514</v>
      </c>
      <c r="T3327" s="14">
        <f>(((I3327/60)/60)/24)+DATE(1970,1,1)</f>
        <v>42398.615393518514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>IFERROR(ROUND(E3328/L3328,2),0)</f>
        <v>10.56</v>
      </c>
      <c r="Q3328" s="11" t="s">
        <v>8316</v>
      </c>
      <c r="R3328" t="s">
        <v>8334</v>
      </c>
      <c r="S3328" s="14">
        <f>(((J3328/60)/60)/24)+DATE(1970,1,1)</f>
        <v>42396.973807870367</v>
      </c>
      <c r="T3328" s="14">
        <f>(((I3328/60)/60)/24)+DATE(1970,1,1)</f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>
        <f>IFERROR(ROUND(E3329/L3329,2),0)</f>
        <v>10.5</v>
      </c>
      <c r="Q3329" s="11" t="s">
        <v>8319</v>
      </c>
      <c r="R3329" t="s">
        <v>8345</v>
      </c>
      <c r="S3329" s="14">
        <f>(((J3329/60)/60)/24)+DATE(1970,1,1)</f>
        <v>42728.827407407407</v>
      </c>
      <c r="T3329" s="14">
        <f>(((I3329/60)/60)/24)+DATE(1970,1,1)</f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>
        <f>IFERROR(ROUND(E3330/L3330,2),0)</f>
        <v>10.5</v>
      </c>
      <c r="Q3330" s="11" t="s">
        <v>8308</v>
      </c>
      <c r="R3330" t="s">
        <v>8318</v>
      </c>
      <c r="S3330" s="14">
        <f>(((J3330/60)/60)/24)+DATE(1970,1,1)</f>
        <v>41859.925856481481</v>
      </c>
      <c r="T3330" s="14">
        <f>(((I3330/60)/60)/24)+DATE(1970,1,1)</f>
        <v>41889.925856481481</v>
      </c>
    </row>
    <row r="3331" spans="1:20" ht="60" hidden="1" x14ac:dyDescent="0.25">
      <c r="A3331">
        <v>3106</v>
      </c>
      <c r="B3331" s="3" t="s">
        <v>3106</v>
      </c>
      <c r="C3331" s="3" t="s">
        <v>7216</v>
      </c>
      <c r="D3331" s="8">
        <v>1000</v>
      </c>
      <c r="E3331" s="6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>ROUND(E3331/D3331*100,0)</f>
        <v>4</v>
      </c>
      <c r="P3331">
        <f>IFERROR(ROUND(E3331/L3331,2),0)</f>
        <v>10.25</v>
      </c>
      <c r="Q3331" s="11" t="s">
        <v>8323</v>
      </c>
      <c r="R3331" t="s">
        <v>8324</v>
      </c>
      <c r="S3331" s="14">
        <f>(((J3331/60)/60)/24)+DATE(1970,1,1)</f>
        <v>42241.429120370376</v>
      </c>
      <c r="T3331" s="14">
        <f>(((I3331/60)/60)/24)+DATE(1970,1,1)</f>
        <v>42263.916666666672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8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>ROUND(E3332/D3332*100,0)</f>
        <v>2</v>
      </c>
      <c r="P3332">
        <f>IFERROR(ROUND(E3332/L3332,2),0)</f>
        <v>10.25</v>
      </c>
      <c r="Q3332" s="11" t="s">
        <v>8323</v>
      </c>
      <c r="R3332" t="s">
        <v>8326</v>
      </c>
      <c r="S3332" s="14">
        <f>(((J3332/60)/60)/24)+DATE(1970,1,1)</f>
        <v>41883.916678240741</v>
      </c>
      <c r="T3332" s="14">
        <f>(((I3332/60)/60)/24)+DATE(1970,1,1)</f>
        <v>41906.916678240741</v>
      </c>
    </row>
    <row r="3333" spans="1:20" ht="45" hidden="1" x14ac:dyDescent="0.25">
      <c r="A3333">
        <v>1101</v>
      </c>
      <c r="B3333" s="3" t="s">
        <v>1102</v>
      </c>
      <c r="C3333" s="3" t="s">
        <v>5211</v>
      </c>
      <c r="D3333" s="8">
        <v>100000</v>
      </c>
      <c r="E3333" s="6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>ROUND(E3333/D3333*100,0)</f>
        <v>0</v>
      </c>
      <c r="P3333">
        <f>IFERROR(ROUND(E3333/L3333,2),0)</f>
        <v>6.83</v>
      </c>
      <c r="Q3333" s="11" t="s">
        <v>8316</v>
      </c>
      <c r="R3333" t="s">
        <v>8334</v>
      </c>
      <c r="S3333" s="14">
        <f>(((J3333/60)/60)/24)+DATE(1970,1,1)</f>
        <v>42538.77243055556</v>
      </c>
      <c r="T3333" s="14">
        <f>(((I3333/60)/60)/24)+DATE(1970,1,1)</f>
        <v>42565.758333333331</v>
      </c>
    </row>
    <row r="3334" spans="1:20" ht="45" hidden="1" x14ac:dyDescent="0.25">
      <c r="A3334">
        <v>154</v>
      </c>
      <c r="B3334" s="3" t="s">
        <v>156</v>
      </c>
      <c r="C3334" s="3" t="s">
        <v>4264</v>
      </c>
      <c r="D3334" s="8">
        <v>1500</v>
      </c>
      <c r="E3334" s="6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>ROUND(E3334/D3334*100,0)</f>
        <v>3</v>
      </c>
      <c r="P3334">
        <f>IFERROR(ROUND(E3334/L3334,2),0)</f>
        <v>13.33</v>
      </c>
      <c r="Q3334" s="11" t="s">
        <v>8321</v>
      </c>
      <c r="R3334" t="s">
        <v>8337</v>
      </c>
      <c r="S3334" s="14">
        <f>(((J3334/60)/60)/24)+DATE(1970,1,1)</f>
        <v>42115.547395833331</v>
      </c>
      <c r="T3334" s="14">
        <f>(((I3334/60)/60)/24)+DATE(1970,1,1)</f>
        <v>42158.547395833331</v>
      </c>
    </row>
    <row r="3335" spans="1:20" ht="45" hidden="1" x14ac:dyDescent="0.25">
      <c r="A3335">
        <v>3871</v>
      </c>
      <c r="B3335" s="3" t="s">
        <v>3868</v>
      </c>
      <c r="C3335" s="3" t="s">
        <v>7980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>ROUND(E3335/D3335*100,0)</f>
        <v>3</v>
      </c>
      <c r="P3335">
        <f>IFERROR(ROUND(E3335/L3335,2),0)</f>
        <v>13.33</v>
      </c>
      <c r="Q3335" s="11" t="s">
        <v>8323</v>
      </c>
      <c r="R3335" t="s">
        <v>8335</v>
      </c>
      <c r="S3335" s="14">
        <f>(((J3335/60)/60)/24)+DATE(1970,1,1)</f>
        <v>42763.780671296292</v>
      </c>
      <c r="T3335" s="14">
        <f>(((I3335/60)/60)/24)+DATE(1970,1,1)</f>
        <v>42823.739004629635</v>
      </c>
    </row>
    <row r="3336" spans="1:20" hidden="1" x14ac:dyDescent="0.25">
      <c r="A3336">
        <v>2864</v>
      </c>
      <c r="B3336" s="3" t="s">
        <v>2864</v>
      </c>
      <c r="C3336" s="3" t="s">
        <v>6974</v>
      </c>
      <c r="D3336" s="8">
        <v>2500</v>
      </c>
      <c r="E3336" s="6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>ROUND(E3336/D3336*100,0)</f>
        <v>2</v>
      </c>
      <c r="P3336">
        <f>IFERROR(ROUND(E3336/L3336,2),0)</f>
        <v>13.33</v>
      </c>
      <c r="Q3336" s="11" t="s">
        <v>8323</v>
      </c>
      <c r="R3336" t="s">
        <v>8326</v>
      </c>
      <c r="S3336" s="14">
        <f>(((J3336/60)/60)/24)+DATE(1970,1,1)</f>
        <v>42172.613506944443</v>
      </c>
      <c r="T3336" s="14">
        <f>(((I3336/60)/60)/24)+DATE(1970,1,1)</f>
        <v>42202.554166666669</v>
      </c>
    </row>
    <row r="3337" spans="1:20" ht="45" hidden="1" x14ac:dyDescent="0.25">
      <c r="A3337">
        <v>937</v>
      </c>
      <c r="B3337" s="3" t="s">
        <v>938</v>
      </c>
      <c r="C3337" s="3" t="s">
        <v>5047</v>
      </c>
      <c r="D3337" s="8">
        <v>3500</v>
      </c>
      <c r="E3337" s="6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>IFERROR(ROUND(E3337/L3337,2),0)</f>
        <v>20</v>
      </c>
      <c r="Q3337" s="11" t="s">
        <v>8327</v>
      </c>
      <c r="R3337" t="s">
        <v>8350</v>
      </c>
      <c r="S3337" s="14">
        <f>(((J3337/60)/60)/24)+DATE(1970,1,1)</f>
        <v>41551.798113425924</v>
      </c>
      <c r="T3337" s="14">
        <f>(((I3337/60)/60)/24)+DATE(1970,1,1)</f>
        <v>41581.839780092596</v>
      </c>
    </row>
    <row r="3338" spans="1:20" ht="60" hidden="1" x14ac:dyDescent="0.25">
      <c r="A3338">
        <v>939</v>
      </c>
      <c r="B3338" s="3" t="s">
        <v>940</v>
      </c>
      <c r="C3338" s="3" t="s">
        <v>5049</v>
      </c>
      <c r="D3338" s="8">
        <v>2750</v>
      </c>
      <c r="E3338" s="6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>
        <f>ROUND(E3338/D3338*100,0)</f>
        <v>1</v>
      </c>
      <c r="P3338">
        <f>IFERROR(ROUND(E3338/L3338,2),0)</f>
        <v>20</v>
      </c>
      <c r="Q3338" s="11" t="s">
        <v>8327</v>
      </c>
      <c r="R3338" t="s">
        <v>8350</v>
      </c>
      <c r="S3338" s="14">
        <f>(((J3338/60)/60)/24)+DATE(1970,1,1)</f>
        <v>41416.763171296298</v>
      </c>
      <c r="T3338" s="14">
        <f>(((I3338/60)/60)/24)+DATE(1970,1,1)</f>
        <v>41455.831944444442</v>
      </c>
    </row>
    <row r="3339" spans="1:20" ht="60" hidden="1" x14ac:dyDescent="0.25">
      <c r="A3339">
        <v>1232</v>
      </c>
      <c r="B3339" s="3" t="s">
        <v>1233</v>
      </c>
      <c r="C3339" s="3" t="s">
        <v>5342</v>
      </c>
      <c r="D3339" s="8">
        <v>5000</v>
      </c>
      <c r="E3339" s="6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>ROUND(E3339/D3339*100,0)</f>
        <v>1</v>
      </c>
      <c r="P3339">
        <f>IFERROR(ROUND(E3339/L3339,2),0)</f>
        <v>40</v>
      </c>
      <c r="Q3339" s="11" t="s">
        <v>8327</v>
      </c>
      <c r="R3339" t="s">
        <v>8354</v>
      </c>
      <c r="S3339" s="14">
        <f>(((J3339/60)/60)/24)+DATE(1970,1,1)</f>
        <v>41506.848032407412</v>
      </c>
      <c r="T3339" s="14">
        <f>(((I3339/60)/60)/24)+DATE(1970,1,1)</f>
        <v>41553.848032407412</v>
      </c>
    </row>
    <row r="3340" spans="1:20" ht="45" hidden="1" x14ac:dyDescent="0.25">
      <c r="A3340">
        <v>1789</v>
      </c>
      <c r="B3340" s="3" t="s">
        <v>1790</v>
      </c>
      <c r="C3340" s="3" t="s">
        <v>5899</v>
      </c>
      <c r="D3340" s="8">
        <v>8000</v>
      </c>
      <c r="E3340" s="6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>ROUND(E3340/D3340*100,0)</f>
        <v>1</v>
      </c>
      <c r="P3340">
        <f>IFERROR(ROUND(E3340/L3340,2),0)</f>
        <v>10</v>
      </c>
      <c r="Q3340" s="11" t="s">
        <v>8313</v>
      </c>
      <c r="R3340" t="s">
        <v>8314</v>
      </c>
      <c r="S3340" s="14">
        <f>(((J3340/60)/60)/24)+DATE(1970,1,1)</f>
        <v>41956.250034722223</v>
      </c>
      <c r="T3340" s="14">
        <f>(((I3340/60)/60)/24)+DATE(1970,1,1)</f>
        <v>42016.250034722223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8">
        <v>3000</v>
      </c>
      <c r="E3341" s="6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>ROUND(E3341/D3341*100,0)</f>
        <v>1</v>
      </c>
      <c r="P3341">
        <f>IFERROR(ROUND(E3341/L3341,2),0)</f>
        <v>20</v>
      </c>
      <c r="Q3341" s="11" t="s">
        <v>8313</v>
      </c>
      <c r="R3341" t="s">
        <v>8314</v>
      </c>
      <c r="S3341" s="14">
        <f>(((J3341/60)/60)/24)+DATE(1970,1,1)</f>
        <v>41940.89166666667</v>
      </c>
      <c r="T3341" s="14">
        <f>(((I3341/60)/60)/24)+DATE(1970,1,1)</f>
        <v>41970.933333333334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>
        <f>IFERROR(ROUND(E3342/L3342,2),0)</f>
        <v>13.33</v>
      </c>
      <c r="Q3342" s="11" t="s">
        <v>8319</v>
      </c>
      <c r="R3342" t="s">
        <v>8345</v>
      </c>
      <c r="S3342" s="14">
        <f>(((J3342/60)/60)/24)+DATE(1970,1,1)</f>
        <v>41834.138495370367</v>
      </c>
      <c r="T3342" s="14">
        <f>(((I3342/60)/60)/24)+DATE(1970,1,1)</f>
        <v>41864.138495370367</v>
      </c>
    </row>
    <row r="3343" spans="1:20" ht="45" hidden="1" x14ac:dyDescent="0.25">
      <c r="A3343">
        <v>4005</v>
      </c>
      <c r="B3343" s="3" t="s">
        <v>4001</v>
      </c>
      <c r="C3343" s="3" t="s">
        <v>8110</v>
      </c>
      <c r="D3343" s="8">
        <v>3000</v>
      </c>
      <c r="E3343" s="6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>
        <f>ROUND(E3343/D3343*100,0)</f>
        <v>1</v>
      </c>
      <c r="P3343">
        <f>IFERROR(ROUND(E3343/L3343,2),0)</f>
        <v>20</v>
      </c>
      <c r="Q3343" s="11" t="s">
        <v>8323</v>
      </c>
      <c r="R3343" t="s">
        <v>8326</v>
      </c>
      <c r="S3343" s="14">
        <f>(((J3343/60)/60)/24)+DATE(1970,1,1)</f>
        <v>41872.807696759257</v>
      </c>
      <c r="T3343" s="14">
        <f>(((I3343/60)/60)/24)+DATE(1970,1,1)</f>
        <v>41932.807696759257</v>
      </c>
    </row>
    <row r="3344" spans="1:20" ht="60" hidden="1" x14ac:dyDescent="0.25">
      <c r="A3344">
        <v>148</v>
      </c>
      <c r="B3344" s="3" t="s">
        <v>150</v>
      </c>
      <c r="C3344" s="3" t="s">
        <v>4258</v>
      </c>
      <c r="D3344" s="8">
        <v>50000</v>
      </c>
      <c r="E3344" s="6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>
        <f>ROUND(E3344/D3344*100,0)</f>
        <v>0</v>
      </c>
      <c r="P3344">
        <f>IFERROR(ROUND(E3344/L3344,2),0)</f>
        <v>20</v>
      </c>
      <c r="Q3344" s="11" t="s">
        <v>8321</v>
      </c>
      <c r="R3344" t="s">
        <v>8337</v>
      </c>
      <c r="S3344" s="14">
        <f>(((J3344/60)/60)/24)+DATE(1970,1,1)</f>
        <v>42397.281666666662</v>
      </c>
      <c r="T3344" s="14">
        <f>(((I3344/60)/60)/24)+DATE(1970,1,1)</f>
        <v>42427.281666666662</v>
      </c>
    </row>
    <row r="3345" spans="1:20" ht="45" hidden="1" x14ac:dyDescent="0.25">
      <c r="A3345">
        <v>1811</v>
      </c>
      <c r="B3345" s="3" t="s">
        <v>1812</v>
      </c>
      <c r="C3345" s="3" t="s">
        <v>5921</v>
      </c>
      <c r="D3345" s="8">
        <v>54000</v>
      </c>
      <c r="E3345" s="6">
        <v>40</v>
      </c>
      <c r="F3345" t="s">
        <v>8220</v>
      </c>
      <c r="G3345" t="s">
        <v>8223</v>
      </c>
      <c r="H3345" t="s">
        <v>8245</v>
      </c>
      <c r="I3345">
        <v>1414123200</v>
      </c>
      <c r="J3345">
        <v>1408962270</v>
      </c>
      <c r="K3345" t="b">
        <v>0</v>
      </c>
      <c r="L3345">
        <v>26</v>
      </c>
      <c r="M3345" t="b">
        <v>0</v>
      </c>
      <c r="N3345" t="s">
        <v>8283</v>
      </c>
      <c r="O3345">
        <f>ROUND(E3345/D3345*100,0)</f>
        <v>0</v>
      </c>
      <c r="P3345">
        <f>IFERROR(ROUND(E3345/L3345,2),0)</f>
        <v>1.54</v>
      </c>
      <c r="Q3345" s="11" t="s">
        <v>8313</v>
      </c>
      <c r="R3345" t="s">
        <v>8314</v>
      </c>
      <c r="S3345" s="14">
        <f>(((J3345/60)/60)/24)+DATE(1970,1,1)</f>
        <v>41876.433680555558</v>
      </c>
      <c r="T3345" s="14">
        <f>(((I3345/60)/60)/24)+DATE(1970,1,1)</f>
        <v>41936.166666666664</v>
      </c>
    </row>
    <row r="3346" spans="1:20" ht="60" hidden="1" x14ac:dyDescent="0.25">
      <c r="A3346">
        <v>3053</v>
      </c>
      <c r="B3346" s="3" t="s">
        <v>3053</v>
      </c>
      <c r="C3346" s="3" t="s">
        <v>7163</v>
      </c>
      <c r="D3346" s="8">
        <v>10000</v>
      </c>
      <c r="E3346" s="6">
        <v>40</v>
      </c>
      <c r="F3346" t="s">
        <v>8220</v>
      </c>
      <c r="G3346" t="s">
        <v>8223</v>
      </c>
      <c r="H3346" t="s">
        <v>8245</v>
      </c>
      <c r="I3346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8301</v>
      </c>
      <c r="O3346">
        <f>ROUND(E3346/D3346*100,0)</f>
        <v>0</v>
      </c>
      <c r="P3346">
        <f>IFERROR(ROUND(E3346/L3346,2),0)</f>
        <v>13.33</v>
      </c>
      <c r="Q3346" s="11" t="s">
        <v>8323</v>
      </c>
      <c r="R3346" t="s">
        <v>8324</v>
      </c>
      <c r="S3346" s="14">
        <f>(((J3346/60)/60)/24)+DATE(1970,1,1)</f>
        <v>41862.761724537035</v>
      </c>
      <c r="T3346" s="14">
        <f>(((I3346/60)/60)/24)+DATE(1970,1,1)</f>
        <v>41914.165972222225</v>
      </c>
    </row>
    <row r="3347" spans="1:20" ht="60" hidden="1" x14ac:dyDescent="0.25">
      <c r="A3347">
        <v>2903</v>
      </c>
      <c r="B3347" s="3" t="s">
        <v>2903</v>
      </c>
      <c r="C3347" s="3" t="s">
        <v>7013</v>
      </c>
      <c r="D3347" s="8">
        <v>5000</v>
      </c>
      <c r="E3347" s="6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>ROUND(E3347/D3347*100,0)</f>
        <v>1</v>
      </c>
      <c r="P3347">
        <f>IFERROR(ROUND(E3347/L3347,2),0)</f>
        <v>9.75</v>
      </c>
      <c r="Q3347" s="11" t="s">
        <v>8323</v>
      </c>
      <c r="R3347" t="s">
        <v>8326</v>
      </c>
      <c r="S3347" s="14">
        <f>(((J3347/60)/60)/24)+DATE(1970,1,1)</f>
        <v>42196.166874999995</v>
      </c>
      <c r="T3347" s="14">
        <f>(((I3347/60)/60)/24)+DATE(1970,1,1)</f>
        <v>42256.166874999995</v>
      </c>
    </row>
    <row r="3348" spans="1:20" ht="45" hidden="1" x14ac:dyDescent="0.25">
      <c r="A3348">
        <v>2346</v>
      </c>
      <c r="B3348" s="3" t="s">
        <v>2347</v>
      </c>
      <c r="C3348" s="3" t="s">
        <v>6456</v>
      </c>
      <c r="D3348" s="8">
        <v>60000</v>
      </c>
      <c r="E3348" s="6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>ROUND(E3348/D3348*100,0)</f>
        <v>0</v>
      </c>
      <c r="P3348">
        <f>IFERROR(ROUND(E3348/L3348,2),0)</f>
        <v>13</v>
      </c>
      <c r="Q3348" s="11" t="s">
        <v>8308</v>
      </c>
      <c r="R3348" t="s">
        <v>8342</v>
      </c>
      <c r="S3348" s="14">
        <f>(((J3348/60)/60)/24)+DATE(1970,1,1)</f>
        <v>42615.79896990741</v>
      </c>
      <c r="T3348" s="14">
        <f>(((I3348/60)/60)/24)+DATE(1970,1,1)</f>
        <v>42660.79896990741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>IFERROR(ROUND(E3349/L3349,2),0)</f>
        <v>9.5</v>
      </c>
      <c r="Q3349" s="11" t="s">
        <v>8323</v>
      </c>
      <c r="R3349" t="s">
        <v>8326</v>
      </c>
      <c r="S3349" s="14">
        <f>(((J3349/60)/60)/24)+DATE(1970,1,1)</f>
        <v>41975.124340277776</v>
      </c>
      <c r="T3349" s="14">
        <f>(((I3349/60)/60)/24)+DATE(1970,1,1)</f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>IFERROR(ROUND(E3350/L3350,2),0)</f>
        <v>18.5</v>
      </c>
      <c r="Q3350" s="11" t="s">
        <v>8323</v>
      </c>
      <c r="R3350" t="s">
        <v>8326</v>
      </c>
      <c r="S3350" s="14">
        <f>(((J3350/60)/60)/24)+DATE(1970,1,1)</f>
        <v>42078.34520833334</v>
      </c>
      <c r="T3350" s="14">
        <f>(((I3350/60)/60)/24)+DATE(1970,1,1)</f>
        <v>42133.166666666672</v>
      </c>
    </row>
    <row r="3351" spans="1:20" ht="60" hidden="1" x14ac:dyDescent="0.25">
      <c r="A3351">
        <v>2647</v>
      </c>
      <c r="B3351" s="3" t="s">
        <v>2647</v>
      </c>
      <c r="C3351" s="3" t="s">
        <v>6757</v>
      </c>
      <c r="D3351" s="8">
        <v>2500</v>
      </c>
      <c r="E3351" s="6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>ROUND(E3351/D3351*100,0)</f>
        <v>1</v>
      </c>
      <c r="P3351">
        <f>IFERROR(ROUND(E3351/L3351,2),0)</f>
        <v>12</v>
      </c>
      <c r="Q3351" s="11" t="s">
        <v>8308</v>
      </c>
      <c r="R3351" t="s">
        <v>8315</v>
      </c>
      <c r="S3351" s="14">
        <f>(((J3351/60)/60)/24)+DATE(1970,1,1)</f>
        <v>42200.261793981481</v>
      </c>
      <c r="T3351" s="14">
        <f>(((I3351/60)/60)/24)+DATE(1970,1,1)</f>
        <v>42230.261793981481</v>
      </c>
    </row>
    <row r="3352" spans="1:20" ht="30" hidden="1" x14ac:dyDescent="0.25">
      <c r="A3352">
        <v>2761</v>
      </c>
      <c r="B3352" s="3" t="s">
        <v>2761</v>
      </c>
      <c r="C3352" s="3" t="s">
        <v>6871</v>
      </c>
      <c r="D3352" s="8">
        <v>5000</v>
      </c>
      <c r="E3352" s="6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>ROUND(E3352/D3352*100,0)</f>
        <v>1</v>
      </c>
      <c r="P3352">
        <f>IFERROR(ROUND(E3352/L3352,2),0)</f>
        <v>9</v>
      </c>
      <c r="Q3352" s="11" t="s">
        <v>8311</v>
      </c>
      <c r="R3352" t="s">
        <v>8356</v>
      </c>
      <c r="S3352" s="14">
        <f>(((J3352/60)/60)/24)+DATE(1970,1,1)</f>
        <v>41247.063576388886</v>
      </c>
      <c r="T3352" s="14">
        <f>(((I3352/60)/60)/24)+DATE(1970,1,1)</f>
        <v>41277.063576388886</v>
      </c>
    </row>
    <row r="3353" spans="1:20" ht="60" hidden="1" x14ac:dyDescent="0.25">
      <c r="A3353">
        <v>1873</v>
      </c>
      <c r="B3353" s="3" t="s">
        <v>1874</v>
      </c>
      <c r="C3353" s="3" t="s">
        <v>5983</v>
      </c>
      <c r="D3353" s="8">
        <v>8000</v>
      </c>
      <c r="E3353" s="6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>ROUND(E3353/D3353*100,0)</f>
        <v>0</v>
      </c>
      <c r="P3353">
        <f>IFERROR(ROUND(E3353/L3353,2),0)</f>
        <v>18</v>
      </c>
      <c r="Q3353" s="11" t="s">
        <v>8316</v>
      </c>
      <c r="R3353" t="s">
        <v>8344</v>
      </c>
      <c r="S3353" s="14">
        <f>(((J3353/60)/60)/24)+DATE(1970,1,1)</f>
        <v>42164.615856481483</v>
      </c>
      <c r="T3353" s="14">
        <f>(((I3353/60)/60)/24)+DATE(1970,1,1)</f>
        <v>42193.697916666672</v>
      </c>
    </row>
    <row r="3354" spans="1:20" ht="60" hidden="1" x14ac:dyDescent="0.25">
      <c r="A3354">
        <v>2683</v>
      </c>
      <c r="B3354" s="3" t="s">
        <v>2683</v>
      </c>
      <c r="C3354" s="3" t="s">
        <v>6793</v>
      </c>
      <c r="D3354" s="8">
        <v>15000</v>
      </c>
      <c r="E3354" s="6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>ROUND(E3354/D3354*100,0)</f>
        <v>0</v>
      </c>
      <c r="P3354">
        <f>IFERROR(ROUND(E3354/L3354,2),0)</f>
        <v>12</v>
      </c>
      <c r="Q3354" s="11" t="s">
        <v>8319</v>
      </c>
      <c r="R3354" t="s">
        <v>8345</v>
      </c>
      <c r="S3354" s="14">
        <f>(((J3354/60)/60)/24)+DATE(1970,1,1)</f>
        <v>42034.75509259259</v>
      </c>
      <c r="T3354" s="14">
        <f>(((I3354/60)/60)/24)+DATE(1970,1,1)</f>
        <v>42064.75509259259</v>
      </c>
    </row>
    <row r="3355" spans="1:20" ht="45" hidden="1" x14ac:dyDescent="0.25">
      <c r="A3355">
        <v>1558</v>
      </c>
      <c r="B3355" s="3" t="s">
        <v>1559</v>
      </c>
      <c r="C3355" s="3" t="s">
        <v>5668</v>
      </c>
      <c r="D3355" s="8">
        <v>750</v>
      </c>
      <c r="E3355" s="6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>ROUND(E3355/D3355*100,0)</f>
        <v>5</v>
      </c>
      <c r="P3355">
        <f>IFERROR(ROUND(E3355/L3355,2),0)</f>
        <v>11.67</v>
      </c>
      <c r="Q3355" s="11" t="s">
        <v>8313</v>
      </c>
      <c r="R3355" t="s">
        <v>8355</v>
      </c>
      <c r="S3355" s="14">
        <f>(((J3355/60)/60)/24)+DATE(1970,1,1)</f>
        <v>42185.397673611107</v>
      </c>
      <c r="T3355" s="14">
        <f>(((I3355/60)/60)/24)+DATE(1970,1,1)</f>
        <v>42244.508333333331</v>
      </c>
    </row>
    <row r="3356" spans="1:20" ht="45" hidden="1" x14ac:dyDescent="0.25">
      <c r="A3356">
        <v>2859</v>
      </c>
      <c r="B3356" s="3" t="s">
        <v>2859</v>
      </c>
      <c r="C3356" s="3" t="s">
        <v>6969</v>
      </c>
      <c r="D3356" s="8">
        <v>2000</v>
      </c>
      <c r="E3356" s="6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>ROUND(E3356/D3356*100,0)</f>
        <v>2</v>
      </c>
      <c r="P3356">
        <f>IFERROR(ROUND(E3356/L3356,2),0)</f>
        <v>35</v>
      </c>
      <c r="Q3356" s="11" t="s">
        <v>8323</v>
      </c>
      <c r="R3356" t="s">
        <v>8326</v>
      </c>
      <c r="S3356" s="14">
        <f>(((J3356/60)/60)/24)+DATE(1970,1,1)</f>
        <v>42233.362314814818</v>
      </c>
      <c r="T3356" s="14">
        <f>(((I3356/60)/60)/24)+DATE(1970,1,1)</f>
        <v>42293.362314814818</v>
      </c>
    </row>
    <row r="3357" spans="1:20" ht="60" hidden="1" x14ac:dyDescent="0.25">
      <c r="A3357">
        <v>3887</v>
      </c>
      <c r="B3357" s="3" t="s">
        <v>3884</v>
      </c>
      <c r="C3357" s="3" t="s">
        <v>7995</v>
      </c>
      <c r="D3357" s="8">
        <v>2000</v>
      </c>
      <c r="E3357" s="6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>ROUND(E3357/D3357*100,0)</f>
        <v>2</v>
      </c>
      <c r="P3357">
        <f>IFERROR(ROUND(E3357/L3357,2),0)</f>
        <v>17.5</v>
      </c>
      <c r="Q3357" s="11" t="s">
        <v>8323</v>
      </c>
      <c r="R3357" t="s">
        <v>8335</v>
      </c>
      <c r="S3357" s="14">
        <f>(((J3357/60)/60)/24)+DATE(1970,1,1)</f>
        <v>42079.857974537037</v>
      </c>
      <c r="T3357" s="14">
        <f>(((I3357/60)/60)/24)+DATE(1970,1,1)</f>
        <v>42125.916666666672</v>
      </c>
    </row>
    <row r="3358" spans="1:20" ht="60" hidden="1" x14ac:dyDescent="0.25">
      <c r="A3358">
        <v>550</v>
      </c>
      <c r="B3358" s="3" t="s">
        <v>551</v>
      </c>
      <c r="C3358" s="3" t="s">
        <v>4660</v>
      </c>
      <c r="D3358" s="8">
        <v>5000</v>
      </c>
      <c r="E3358" s="6">
        <v>35</v>
      </c>
      <c r="F3358" t="s">
        <v>8220</v>
      </c>
      <c r="G3358" t="s">
        <v>8228</v>
      </c>
      <c r="H3358" t="s">
        <v>8250</v>
      </c>
      <c r="I3358">
        <v>1485838800</v>
      </c>
      <c r="J3358">
        <v>1484756245</v>
      </c>
      <c r="K3358" t="b">
        <v>0</v>
      </c>
      <c r="L3358">
        <v>4</v>
      </c>
      <c r="M3358" t="b">
        <v>0</v>
      </c>
      <c r="N3358" t="s">
        <v>8270</v>
      </c>
      <c r="O3358">
        <f>ROUND(E3358/D3358*100,0)</f>
        <v>1</v>
      </c>
      <c r="P3358">
        <f>IFERROR(ROUND(E3358/L3358,2),0)</f>
        <v>8.75</v>
      </c>
      <c r="Q3358" s="11" t="s">
        <v>8308</v>
      </c>
      <c r="R3358" t="s">
        <v>8342</v>
      </c>
      <c r="S3358" s="14">
        <f>(((J3358/60)/60)/24)+DATE(1970,1,1)</f>
        <v>42753.678761574076</v>
      </c>
      <c r="T3358" s="14">
        <f>(((I3358/60)/60)/24)+DATE(1970,1,1)</f>
        <v>42766.208333333328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>
        <f>IFERROR(ROUND(E3359/L3359,2),0)</f>
        <v>11.67</v>
      </c>
      <c r="Q3359" s="11" t="s">
        <v>8327</v>
      </c>
      <c r="R3359" t="s">
        <v>8330</v>
      </c>
      <c r="S3359" s="14">
        <f>(((J3359/60)/60)/24)+DATE(1970,1,1)</f>
        <v>41869.534618055557</v>
      </c>
      <c r="T3359" s="14">
        <f>(((I3359/60)/60)/24)+DATE(1970,1,1)</f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>IFERROR(ROUND(E3360/L3360,2),0)</f>
        <v>8.75</v>
      </c>
      <c r="Q3360" s="11" t="s">
        <v>8327</v>
      </c>
      <c r="R3360" t="s">
        <v>8330</v>
      </c>
      <c r="S3360" s="14">
        <f>(((J3360/60)/60)/24)+DATE(1970,1,1)</f>
        <v>41912.932430555556</v>
      </c>
      <c r="T3360" s="14">
        <f>(((I3360/60)/60)/24)+DATE(1970,1,1)</f>
        <v>41942.932430555556</v>
      </c>
    </row>
    <row r="3361" spans="1:20" ht="60" hidden="1" x14ac:dyDescent="0.25">
      <c r="A3361">
        <v>1158</v>
      </c>
      <c r="B3361" s="3" t="s">
        <v>1159</v>
      </c>
      <c r="C3361" s="3" t="s">
        <v>5268</v>
      </c>
      <c r="D3361" s="8">
        <v>7500</v>
      </c>
      <c r="E3361" s="6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>ROUND(E3361/D3361*100,0)</f>
        <v>0</v>
      </c>
      <c r="P3361">
        <f>IFERROR(ROUND(E3361/L3361,2),0)</f>
        <v>11.67</v>
      </c>
      <c r="Q3361" s="11" t="s">
        <v>8319</v>
      </c>
      <c r="R3361" t="s">
        <v>8345</v>
      </c>
      <c r="S3361" s="14">
        <f>(((J3361/60)/60)/24)+DATE(1970,1,1)</f>
        <v>41952.09175925926</v>
      </c>
      <c r="T3361" s="14">
        <f>(((I3361/60)/60)/24)+DATE(1970,1,1)</f>
        <v>41982.09175925926</v>
      </c>
    </row>
    <row r="3362" spans="1:20" ht="60" hidden="1" x14ac:dyDescent="0.25">
      <c r="A3362">
        <v>1162</v>
      </c>
      <c r="B3362" s="3" t="s">
        <v>1163</v>
      </c>
      <c r="C3362" s="3" t="s">
        <v>5272</v>
      </c>
      <c r="D3362" s="8">
        <v>60000</v>
      </c>
      <c r="E3362" s="6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>
        <f>ROUND(E3362/D3362*100,0)</f>
        <v>0</v>
      </c>
      <c r="P3362">
        <f>IFERROR(ROUND(E3362/L3362,2),0)</f>
        <v>17.5</v>
      </c>
      <c r="Q3362" s="11" t="s">
        <v>8319</v>
      </c>
      <c r="R3362" t="s">
        <v>8345</v>
      </c>
      <c r="S3362" s="14">
        <f>(((J3362/60)/60)/24)+DATE(1970,1,1)</f>
        <v>41876.683611111112</v>
      </c>
      <c r="T3362" s="14">
        <f>(((I3362/60)/60)/24)+DATE(1970,1,1)</f>
        <v>41907.683611111112</v>
      </c>
    </row>
    <row r="3363" spans="1:20" ht="30" hidden="1" x14ac:dyDescent="0.25">
      <c r="A3363">
        <v>2691</v>
      </c>
      <c r="B3363" s="3" t="s">
        <v>2691</v>
      </c>
      <c r="C3363" s="3" t="s">
        <v>6801</v>
      </c>
      <c r="D3363" s="8">
        <v>65000</v>
      </c>
      <c r="E3363" s="6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>
        <f>ROUND(E3363/D3363*100,0)</f>
        <v>0</v>
      </c>
      <c r="P3363">
        <f>IFERROR(ROUND(E3363/L3363,2),0)</f>
        <v>17.5</v>
      </c>
      <c r="Q3363" s="11" t="s">
        <v>8319</v>
      </c>
      <c r="R3363" t="s">
        <v>8345</v>
      </c>
      <c r="S3363" s="14">
        <f>(((J3363/60)/60)/24)+DATE(1970,1,1)</f>
        <v>42089.724039351851</v>
      </c>
      <c r="T3363" s="14">
        <f>(((I3363/60)/60)/24)+DATE(1970,1,1)</f>
        <v>42134.724039351851</v>
      </c>
    </row>
    <row r="3364" spans="1:20" ht="30" hidden="1" x14ac:dyDescent="0.25">
      <c r="A3364">
        <v>2741</v>
      </c>
      <c r="B3364" s="3" t="s">
        <v>2741</v>
      </c>
      <c r="C3364" s="3" t="s">
        <v>6851</v>
      </c>
      <c r="D3364" s="8">
        <v>8000</v>
      </c>
      <c r="E3364" s="6">
        <v>35</v>
      </c>
      <c r="F3364" t="s">
        <v>8220</v>
      </c>
      <c r="G3364" t="s">
        <v>8223</v>
      </c>
      <c r="H3364" t="s">
        <v>8245</v>
      </c>
      <c r="I3364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8302</v>
      </c>
      <c r="O3364">
        <f>ROUND(E3364/D3364*100,0)</f>
        <v>0</v>
      </c>
      <c r="P3364">
        <f>IFERROR(ROUND(E3364/L3364,2),0)</f>
        <v>8.75</v>
      </c>
      <c r="Q3364" s="11" t="s">
        <v>8311</v>
      </c>
      <c r="R3364" t="s">
        <v>8356</v>
      </c>
      <c r="S3364" s="14">
        <f>(((J3364/60)/60)/24)+DATE(1970,1,1)</f>
        <v>41911.657430555555</v>
      </c>
      <c r="T3364" s="14">
        <f>(((I3364/60)/60)/24)+DATE(1970,1,1)</f>
        <v>41932.088194444441</v>
      </c>
    </row>
    <row r="3365" spans="1:20" ht="30" hidden="1" x14ac:dyDescent="0.25">
      <c r="A3365">
        <v>3792</v>
      </c>
      <c r="B3365" s="3" t="s">
        <v>3789</v>
      </c>
      <c r="C3365" s="3" t="s">
        <v>7902</v>
      </c>
      <c r="D3365" s="8">
        <v>12500</v>
      </c>
      <c r="E3365" s="6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0</v>
      </c>
      <c r="P3365">
        <f>IFERROR(ROUND(E3365/L3365,2),0)</f>
        <v>17.5</v>
      </c>
      <c r="Q3365" s="11" t="s">
        <v>8323</v>
      </c>
      <c r="R3365" t="s">
        <v>8335</v>
      </c>
      <c r="S3365" s="14">
        <f>(((J3365/60)/60)/24)+DATE(1970,1,1)</f>
        <v>42170.447013888886</v>
      </c>
      <c r="T3365" s="14">
        <f>(((I3365/60)/60)/24)+DATE(1970,1,1)</f>
        <v>42200.447013888886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>IFERROR(ROUND(E3366/L3366,2),0)</f>
        <v>34.950000000000003</v>
      </c>
      <c r="Q3366" s="11" t="s">
        <v>8323</v>
      </c>
      <c r="R3366" t="s">
        <v>8326</v>
      </c>
      <c r="S3366" s="14">
        <f>(((J3366/60)/60)/24)+DATE(1970,1,1)</f>
        <v>42718.963599537034</v>
      </c>
      <c r="T3366" s="14">
        <f>(((I3366/60)/60)/24)+DATE(1970,1,1)</f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>IFERROR(ROUND(E3367/L3367,2),0)</f>
        <v>34</v>
      </c>
      <c r="Q3367" s="11" t="s">
        <v>8327</v>
      </c>
      <c r="R3367" t="s">
        <v>8330</v>
      </c>
      <c r="S3367" s="14">
        <f>(((J3367/60)/60)/24)+DATE(1970,1,1)</f>
        <v>42341.59129629629</v>
      </c>
      <c r="T3367" s="14">
        <f>(((I3367/60)/60)/24)+DATE(1970,1,1)</f>
        <v>42387.541666666672</v>
      </c>
    </row>
    <row r="3368" spans="1:20" ht="45" hidden="1" x14ac:dyDescent="0.25">
      <c r="A3368">
        <v>2767</v>
      </c>
      <c r="B3368" s="3" t="s">
        <v>2767</v>
      </c>
      <c r="C3368" s="3" t="s">
        <v>6877</v>
      </c>
      <c r="D3368" s="8">
        <v>4000</v>
      </c>
      <c r="E3368" s="6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>ROUND(E3368/D3368*100,0)</f>
        <v>1</v>
      </c>
      <c r="P3368">
        <f>IFERROR(ROUND(E3368/L3368,2),0)</f>
        <v>11.33</v>
      </c>
      <c r="Q3368" s="11" t="s">
        <v>8311</v>
      </c>
      <c r="R3368" t="s">
        <v>8356</v>
      </c>
      <c r="S3368" s="14">
        <f>(((J3368/60)/60)/24)+DATE(1970,1,1)</f>
        <v>42172.958912037036</v>
      </c>
      <c r="T3368" s="14">
        <f>(((I3368/60)/60)/24)+DATE(1970,1,1)</f>
        <v>42232.958912037036</v>
      </c>
    </row>
    <row r="3369" spans="1:20" ht="60" hidden="1" x14ac:dyDescent="0.25">
      <c r="A3369">
        <v>2153</v>
      </c>
      <c r="B3369" s="3" t="s">
        <v>2154</v>
      </c>
      <c r="C3369" s="3" t="s">
        <v>6263</v>
      </c>
      <c r="D3369" s="8">
        <v>372625</v>
      </c>
      <c r="E3369" s="6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>ROUND(E3369/D3369*100,0)</f>
        <v>0</v>
      </c>
      <c r="P3369">
        <f>IFERROR(ROUND(E3369/L3369,2),0)</f>
        <v>8.5</v>
      </c>
      <c r="Q3369" s="11" t="s">
        <v>8316</v>
      </c>
      <c r="R3369" t="s">
        <v>8334</v>
      </c>
      <c r="S3369" s="14">
        <f>(((J3369/60)/60)/24)+DATE(1970,1,1)</f>
        <v>41974.911087962959</v>
      </c>
      <c r="T3369" s="14">
        <f>(((I3369/60)/60)/24)+DATE(1970,1,1)</f>
        <v>42014.332638888889</v>
      </c>
    </row>
    <row r="3370" spans="1:20" ht="45" hidden="1" x14ac:dyDescent="0.25">
      <c r="A3370">
        <v>4090</v>
      </c>
      <c r="B3370" s="3" t="s">
        <v>4086</v>
      </c>
      <c r="C3370" s="3" t="s">
        <v>8193</v>
      </c>
      <c r="D3370" s="8">
        <v>1000</v>
      </c>
      <c r="E3370" s="6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>ROUND(E3370/D3370*100,0)</f>
        <v>3</v>
      </c>
      <c r="P3370">
        <f>IFERROR(ROUND(E3370/L3370,2),0)</f>
        <v>10.67</v>
      </c>
      <c r="Q3370" s="11" t="s">
        <v>8323</v>
      </c>
      <c r="R3370" t="s">
        <v>8326</v>
      </c>
      <c r="S3370" s="14">
        <f>(((J3370/60)/60)/24)+DATE(1970,1,1)</f>
        <v>42209.67288194444</v>
      </c>
      <c r="T3370" s="14">
        <f>(((I3370/60)/60)/24)+DATE(1970,1,1)</f>
        <v>42223.625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>IFERROR(ROUND(E3371/L3371,2),0)</f>
        <v>8</v>
      </c>
      <c r="Q3371" s="11" t="s">
        <v>8323</v>
      </c>
      <c r="R3371" t="s">
        <v>8326</v>
      </c>
      <c r="S3371" s="14">
        <f>(((J3371/60)/60)/24)+DATE(1970,1,1)</f>
        <v>42230.08116898148</v>
      </c>
      <c r="T3371" s="14">
        <f>(((I3371/60)/60)/24)+DATE(1970,1,1)</f>
        <v>42245.08116898148</v>
      </c>
    </row>
    <row r="3372" spans="1:20" ht="60" hidden="1" x14ac:dyDescent="0.25">
      <c r="A3372">
        <v>773</v>
      </c>
      <c r="B3372" s="3" t="s">
        <v>774</v>
      </c>
      <c r="C3372" s="3" t="s">
        <v>4883</v>
      </c>
      <c r="D3372" s="8">
        <v>3759</v>
      </c>
      <c r="E3372" s="6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>ROUND(E3372/D3372*100,0)</f>
        <v>1</v>
      </c>
      <c r="P3372">
        <f>IFERROR(ROUND(E3372/L3372,2),0)</f>
        <v>16</v>
      </c>
      <c r="Q3372" s="11" t="s">
        <v>8311</v>
      </c>
      <c r="R3372" t="s">
        <v>8352</v>
      </c>
      <c r="S3372" s="14">
        <f>(((J3372/60)/60)/24)+DATE(1970,1,1)</f>
        <v>42100.735937499994</v>
      </c>
      <c r="T3372" s="14">
        <f>(((I3372/60)/60)/24)+DATE(1970,1,1)</f>
        <v>42134.959027777775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>
        <f>IFERROR(ROUND(E3373/L3373,2),0)</f>
        <v>10.33</v>
      </c>
      <c r="Q3373" s="11" t="s">
        <v>8321</v>
      </c>
      <c r="R3373" t="s">
        <v>8339</v>
      </c>
      <c r="S3373" s="14">
        <f>(((J3373/60)/60)/24)+DATE(1970,1,1)</f>
        <v>41799.830613425926</v>
      </c>
      <c r="T3373" s="14">
        <f>(((I3373/60)/60)/24)+DATE(1970,1,1)</f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>
        <f>IFERROR(ROUND(E3374/L3374,2),0)</f>
        <v>15.5</v>
      </c>
      <c r="Q3374" s="11" t="s">
        <v>8308</v>
      </c>
      <c r="R3374" t="s">
        <v>8342</v>
      </c>
      <c r="S3374" s="14">
        <f>(((J3374/60)/60)/24)+DATE(1970,1,1)</f>
        <v>42047.812523148154</v>
      </c>
      <c r="T3374" s="14">
        <f>(((I3374/60)/60)/24)+DATE(1970,1,1)</f>
        <v>42071.636111111111</v>
      </c>
    </row>
    <row r="3375" spans="1:20" ht="60" hidden="1" x14ac:dyDescent="0.25">
      <c r="A3375">
        <v>1755</v>
      </c>
      <c r="B3375" s="3" t="s">
        <v>1756</v>
      </c>
      <c r="C3375" s="3" t="s">
        <v>5865</v>
      </c>
      <c r="D3375" s="8">
        <v>25</v>
      </c>
      <c r="E3375" s="6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>ROUND(E3375/D3375*100,0)</f>
        <v>120</v>
      </c>
      <c r="P3375">
        <f>IFERROR(ROUND(E3375/L3375,2),0)</f>
        <v>7.5</v>
      </c>
      <c r="Q3375" s="11" t="s">
        <v>8313</v>
      </c>
      <c r="R3375" t="s">
        <v>8314</v>
      </c>
      <c r="S3375" s="14">
        <f>(((J3375/60)/60)/24)+DATE(1970,1,1)</f>
        <v>42252.788900462961</v>
      </c>
      <c r="T3375" s="14">
        <f>(((I3375/60)/60)/24)+DATE(1970,1,1)</f>
        <v>42282.788900462961</v>
      </c>
    </row>
    <row r="3376" spans="1:20" ht="60" x14ac:dyDescent="0.25">
      <c r="A3376">
        <v>3647</v>
      </c>
      <c r="B3376" s="3" t="s">
        <v>3645</v>
      </c>
      <c r="C3376" s="3" t="s">
        <v>7757</v>
      </c>
      <c r="D3376" s="8">
        <v>500</v>
      </c>
      <c r="E3376" s="6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>ROUND(E3376/D3376*100,0)</f>
        <v>6</v>
      </c>
      <c r="P3376">
        <f>IFERROR(ROUND(E3376/L3376,2),0)</f>
        <v>15</v>
      </c>
      <c r="Q3376" s="11" t="s">
        <v>8323</v>
      </c>
      <c r="R3376" t="s">
        <v>8335</v>
      </c>
      <c r="S3376" s="14">
        <f>(((J3376/60)/60)/24)+DATE(1970,1,1)</f>
        <v>42598.749155092592</v>
      </c>
      <c r="T3376" s="14">
        <f>(((I3376/60)/60)/24)+DATE(1970,1,1)</f>
        <v>42643.749155092592</v>
      </c>
    </row>
    <row r="3377" spans="1:20" ht="60" hidden="1" x14ac:dyDescent="0.25">
      <c r="A3377">
        <v>2844</v>
      </c>
      <c r="B3377" s="3" t="s">
        <v>2844</v>
      </c>
      <c r="C3377" s="3" t="s">
        <v>6954</v>
      </c>
      <c r="D3377" s="8">
        <v>550</v>
      </c>
      <c r="E3377" s="6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>
        <f>ROUND(E3377/D3377*100,0)</f>
        <v>5</v>
      </c>
      <c r="P3377">
        <f>IFERROR(ROUND(E3377/L3377,2),0)</f>
        <v>30</v>
      </c>
      <c r="Q3377" s="11" t="s">
        <v>8323</v>
      </c>
      <c r="R3377" t="s">
        <v>8326</v>
      </c>
      <c r="S3377" s="14">
        <f>(((J3377/60)/60)/24)+DATE(1970,1,1)</f>
        <v>42709.546064814815</v>
      </c>
      <c r="T3377" s="14">
        <f>(((I3377/60)/60)/24)+DATE(1970,1,1)</f>
        <v>42739.546064814815</v>
      </c>
    </row>
    <row r="3378" spans="1:20" hidden="1" x14ac:dyDescent="0.25">
      <c r="A3378">
        <v>497</v>
      </c>
      <c r="B3378" s="3" t="s">
        <v>498</v>
      </c>
      <c r="C3378" s="3" t="s">
        <v>4607</v>
      </c>
      <c r="D3378" s="8">
        <v>4480</v>
      </c>
      <c r="E3378" s="6">
        <v>30</v>
      </c>
      <c r="F3378" t="s">
        <v>8220</v>
      </c>
      <c r="G3378" t="s">
        <v>8223</v>
      </c>
      <c r="H3378" t="s">
        <v>8245</v>
      </c>
      <c r="I3378">
        <v>1419483600</v>
      </c>
      <c r="J3378">
        <v>1414889665</v>
      </c>
      <c r="K3378" t="b">
        <v>0</v>
      </c>
      <c r="L3378">
        <v>3</v>
      </c>
      <c r="M3378" t="b">
        <v>0</v>
      </c>
      <c r="N3378" t="s">
        <v>8268</v>
      </c>
      <c r="O3378">
        <f>ROUND(E3378/D3378*100,0)</f>
        <v>1</v>
      </c>
      <c r="P3378">
        <f>IFERROR(ROUND(E3378/L3378,2),0)</f>
        <v>10</v>
      </c>
      <c r="Q3378" s="11" t="s">
        <v>8321</v>
      </c>
      <c r="R3378" t="s">
        <v>8339</v>
      </c>
      <c r="S3378" s="14">
        <f>(((J3378/60)/60)/24)+DATE(1970,1,1)</f>
        <v>41945.037789351853</v>
      </c>
      <c r="T3378" s="14">
        <f>(((I3378/60)/60)/24)+DATE(1970,1,1)</f>
        <v>41998.208333333328</v>
      </c>
    </row>
    <row r="3379" spans="1:20" ht="45" hidden="1" x14ac:dyDescent="0.25">
      <c r="A3379">
        <v>881</v>
      </c>
      <c r="B3379" s="3" t="s">
        <v>882</v>
      </c>
      <c r="C3379" s="3" t="s">
        <v>4991</v>
      </c>
      <c r="D3379" s="8">
        <v>3750</v>
      </c>
      <c r="E3379" s="6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>ROUND(E3379/D3379*100,0)</f>
        <v>1</v>
      </c>
      <c r="P3379">
        <f>IFERROR(ROUND(E3379/L3379,2),0)</f>
        <v>30</v>
      </c>
      <c r="Q3379" s="11" t="s">
        <v>8327</v>
      </c>
      <c r="R3379" t="s">
        <v>8328</v>
      </c>
      <c r="S3379" s="14">
        <f>(((J3379/60)/60)/24)+DATE(1970,1,1)</f>
        <v>40877.25099537037</v>
      </c>
      <c r="T3379" s="14">
        <f>(((I3379/60)/60)/24)+DATE(1970,1,1)</f>
        <v>40922.25099537037</v>
      </c>
    </row>
    <row r="3380" spans="1:20" ht="45" hidden="1" x14ac:dyDescent="0.25">
      <c r="A3380">
        <v>912</v>
      </c>
      <c r="B3380" s="3" t="s">
        <v>913</v>
      </c>
      <c r="C3380" s="3" t="s">
        <v>5022</v>
      </c>
      <c r="D3380" s="8">
        <v>3500</v>
      </c>
      <c r="E3380" s="6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>
        <f>ROUND(E3380/D3380*100,0)</f>
        <v>1</v>
      </c>
      <c r="P3380">
        <f>IFERROR(ROUND(E3380/L3380,2),0)</f>
        <v>15</v>
      </c>
      <c r="Q3380" s="11" t="s">
        <v>8327</v>
      </c>
      <c r="R3380" t="s">
        <v>8350</v>
      </c>
      <c r="S3380" s="14">
        <f>(((J3380/60)/60)/24)+DATE(1970,1,1)</f>
        <v>41194.109340277777</v>
      </c>
      <c r="T3380" s="14">
        <f>(((I3380/60)/60)/24)+DATE(1970,1,1)</f>
        <v>41254.151006944441</v>
      </c>
    </row>
    <row r="3381" spans="1:20" ht="60" hidden="1" x14ac:dyDescent="0.25">
      <c r="A3381">
        <v>917</v>
      </c>
      <c r="B3381" s="3" t="s">
        <v>918</v>
      </c>
      <c r="C3381" s="3" t="s">
        <v>5027</v>
      </c>
      <c r="D3381" s="8">
        <v>5000</v>
      </c>
      <c r="E3381" s="6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>
        <f>ROUND(E3381/D3381*100,0)</f>
        <v>1</v>
      </c>
      <c r="P3381">
        <f>IFERROR(ROUND(E3381/L3381,2),0)</f>
        <v>30</v>
      </c>
      <c r="Q3381" s="11" t="s">
        <v>8327</v>
      </c>
      <c r="R3381" t="s">
        <v>8350</v>
      </c>
      <c r="S3381" s="14">
        <f>(((J3381/60)/60)/24)+DATE(1970,1,1)</f>
        <v>41802.94363425926</v>
      </c>
      <c r="T3381" s="14">
        <f>(((I3381/60)/60)/24)+DATE(1970,1,1)</f>
        <v>41834.104166666664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8">
        <v>4000</v>
      </c>
      <c r="E3382" s="6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>ROUND(E3382/D3382*100,0)</f>
        <v>1</v>
      </c>
      <c r="P3382">
        <f>IFERROR(ROUND(E3382/L3382,2),0)</f>
        <v>15</v>
      </c>
      <c r="Q3382" s="11" t="s">
        <v>8311</v>
      </c>
      <c r="R3382" t="s">
        <v>8352</v>
      </c>
      <c r="S3382" s="14">
        <f>(((J3382/60)/60)/24)+DATE(1970,1,1)</f>
        <v>40682.884791666671</v>
      </c>
      <c r="T3382" s="14">
        <f>(((I3382/60)/60)/24)+DATE(1970,1,1)</f>
        <v>40712.884791666671</v>
      </c>
    </row>
    <row r="3383" spans="1:20" ht="60" hidden="1" x14ac:dyDescent="0.25">
      <c r="A3383">
        <v>2506</v>
      </c>
      <c r="B3383" s="3" t="s">
        <v>2506</v>
      </c>
      <c r="C3383" s="3" t="s">
        <v>6616</v>
      </c>
      <c r="D3383" s="8">
        <v>5000</v>
      </c>
      <c r="E3383" s="6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>ROUND(E3383/D3383*100,0)</f>
        <v>1</v>
      </c>
      <c r="P3383">
        <f>IFERROR(ROUND(E3383/L3383,2),0)</f>
        <v>15</v>
      </c>
      <c r="Q3383" s="11" t="s">
        <v>8319</v>
      </c>
      <c r="R3383" t="s">
        <v>8357</v>
      </c>
      <c r="S3383" s="14">
        <f>(((J3383/60)/60)/24)+DATE(1970,1,1)</f>
        <v>42258.297094907408</v>
      </c>
      <c r="T3383" s="14">
        <f>(((I3383/60)/60)/24)+DATE(1970,1,1)</f>
        <v>42280.875</v>
      </c>
    </row>
    <row r="3384" spans="1:20" ht="30" hidden="1" x14ac:dyDescent="0.25">
      <c r="A3384">
        <v>152</v>
      </c>
      <c r="B3384" s="3" t="s">
        <v>154</v>
      </c>
      <c r="C3384" s="3" t="s">
        <v>4262</v>
      </c>
      <c r="D3384" s="8">
        <v>380000</v>
      </c>
      <c r="E3384" s="6">
        <v>30</v>
      </c>
      <c r="F3384" t="s">
        <v>8219</v>
      </c>
      <c r="G3384" t="s">
        <v>8223</v>
      </c>
      <c r="H3384" t="s">
        <v>8245</v>
      </c>
      <c r="I3384">
        <v>1411437100</v>
      </c>
      <c r="J3384">
        <v>1408845100</v>
      </c>
      <c r="K3384" t="b">
        <v>0</v>
      </c>
      <c r="L3384">
        <v>2</v>
      </c>
      <c r="M3384" t="b">
        <v>0</v>
      </c>
      <c r="N3384" t="s">
        <v>8265</v>
      </c>
      <c r="O3384">
        <f>ROUND(E3384/D3384*100,0)</f>
        <v>0</v>
      </c>
      <c r="P3384">
        <f>IFERROR(ROUND(E3384/L3384,2),0)</f>
        <v>15</v>
      </c>
      <c r="Q3384" s="11" t="s">
        <v>8321</v>
      </c>
      <c r="R3384" t="s">
        <v>8337</v>
      </c>
      <c r="S3384" s="14">
        <f>(((J3384/60)/60)/24)+DATE(1970,1,1)</f>
        <v>41875.077546296299</v>
      </c>
      <c r="T3384" s="14">
        <f>(((I3384/60)/60)/24)+DATE(1970,1,1)</f>
        <v>41905.077546296299</v>
      </c>
    </row>
    <row r="3385" spans="1:20" ht="60" hidden="1" x14ac:dyDescent="0.25">
      <c r="A3385">
        <v>1173</v>
      </c>
      <c r="B3385" s="3" t="s">
        <v>1174</v>
      </c>
      <c r="C3385" s="3" t="s">
        <v>5283</v>
      </c>
      <c r="D3385" s="8">
        <v>125000</v>
      </c>
      <c r="E3385" s="6">
        <v>30</v>
      </c>
      <c r="F3385" t="s">
        <v>8220</v>
      </c>
      <c r="G3385" t="s">
        <v>8223</v>
      </c>
      <c r="H3385" t="s">
        <v>8245</v>
      </c>
      <c r="I3385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8282</v>
      </c>
      <c r="O3385">
        <f>ROUND(E3385/D3385*100,0)</f>
        <v>0</v>
      </c>
      <c r="P3385">
        <f>IFERROR(ROUND(E3385/L3385,2),0)</f>
        <v>30</v>
      </c>
      <c r="Q3385" s="11" t="s">
        <v>8319</v>
      </c>
      <c r="R3385" t="s">
        <v>8345</v>
      </c>
      <c r="S3385" s="14">
        <f>(((J3385/60)/60)/24)+DATE(1970,1,1)</f>
        <v>42184.185844907406</v>
      </c>
      <c r="T3385" s="14">
        <f>(((I3385/60)/60)/24)+DATE(1970,1,1)</f>
        <v>42219.185844907406</v>
      </c>
    </row>
    <row r="3386" spans="1:20" ht="60" hidden="1" x14ac:dyDescent="0.25">
      <c r="A3386">
        <v>2389</v>
      </c>
      <c r="B3386" s="3" t="s">
        <v>2390</v>
      </c>
      <c r="C3386" s="3" t="s">
        <v>6499</v>
      </c>
      <c r="D3386" s="8">
        <v>16000</v>
      </c>
      <c r="E3386" s="6">
        <v>30</v>
      </c>
      <c r="F3386" t="s">
        <v>8219</v>
      </c>
      <c r="G3386" t="s">
        <v>8229</v>
      </c>
      <c r="H3386" t="s">
        <v>8248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>
        <f>ROUND(E3386/D3386*100,0)</f>
        <v>0</v>
      </c>
      <c r="P3386">
        <f>IFERROR(ROUND(E3386/L3386,2),0)</f>
        <v>30</v>
      </c>
      <c r="Q3386" s="11" t="s">
        <v>8308</v>
      </c>
      <c r="R3386" t="s">
        <v>8342</v>
      </c>
      <c r="S3386" s="14">
        <f>(((J3386/60)/60)/24)+DATE(1970,1,1)</f>
        <v>42179.653379629628</v>
      </c>
      <c r="T3386" s="14">
        <f>(((I3386/60)/60)/24)+DATE(1970,1,1)</f>
        <v>42210.915972222225</v>
      </c>
    </row>
    <row r="3387" spans="1:20" ht="45" hidden="1" x14ac:dyDescent="0.25">
      <c r="A3387">
        <v>2408</v>
      </c>
      <c r="B3387" s="3" t="s">
        <v>2409</v>
      </c>
      <c r="C3387" s="3" t="s">
        <v>6518</v>
      </c>
      <c r="D3387" s="8">
        <v>15000</v>
      </c>
      <c r="E3387" s="6">
        <v>30</v>
      </c>
      <c r="F3387" t="s">
        <v>8220</v>
      </c>
      <c r="G3387" t="s">
        <v>8223</v>
      </c>
      <c r="H3387" t="s">
        <v>8245</v>
      </c>
      <c r="I3387">
        <v>1415247757</v>
      </c>
      <c r="J3387">
        <v>1412652157</v>
      </c>
      <c r="K3387" t="b">
        <v>0</v>
      </c>
      <c r="L3387">
        <v>2</v>
      </c>
      <c r="M3387" t="b">
        <v>0</v>
      </c>
      <c r="N3387" t="s">
        <v>8282</v>
      </c>
      <c r="O3387">
        <f>ROUND(E3387/D3387*100,0)</f>
        <v>0</v>
      </c>
      <c r="P3387">
        <f>IFERROR(ROUND(E3387/L3387,2),0)</f>
        <v>15</v>
      </c>
      <c r="Q3387" s="11" t="s">
        <v>8319</v>
      </c>
      <c r="R3387" t="s">
        <v>8345</v>
      </c>
      <c r="S3387" s="14">
        <f>(((J3387/60)/60)/24)+DATE(1970,1,1)</f>
        <v>41919.140706018516</v>
      </c>
      <c r="T3387" s="14">
        <f>(((I3387/60)/60)/24)+DATE(1970,1,1)</f>
        <v>41949.182372685187</v>
      </c>
    </row>
    <row r="3388" spans="1:20" ht="60" hidden="1" x14ac:dyDescent="0.25">
      <c r="A3388">
        <v>2536</v>
      </c>
      <c r="B3388" s="3" t="s">
        <v>2536</v>
      </c>
      <c r="C3388" s="3" t="s">
        <v>6646</v>
      </c>
      <c r="D3388" s="8">
        <v>25</v>
      </c>
      <c r="E3388" s="6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>ROUND(E3388/D3388*100,0)</f>
        <v>116</v>
      </c>
      <c r="P3388">
        <f>IFERROR(ROUND(E3388/L3388,2),0)</f>
        <v>7.25</v>
      </c>
      <c r="Q3388" s="11" t="s">
        <v>8327</v>
      </c>
      <c r="R3388" t="s">
        <v>8341</v>
      </c>
      <c r="S3388" s="14">
        <f>(((J3388/60)/60)/24)+DATE(1970,1,1)</f>
        <v>41464.106087962966</v>
      </c>
      <c r="T3388" s="14">
        <f>(((I3388/60)/60)/24)+DATE(1970,1,1)</f>
        <v>41485.106087962966</v>
      </c>
    </row>
    <row r="3389" spans="1:20" ht="60" hidden="1" x14ac:dyDescent="0.25">
      <c r="A3389">
        <v>4019</v>
      </c>
      <c r="B3389" s="3" t="s">
        <v>4015</v>
      </c>
      <c r="C3389" s="3" t="s">
        <v>8124</v>
      </c>
      <c r="D3389" s="8">
        <v>3500</v>
      </c>
      <c r="E3389" s="6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>ROUND(E3389/D3389*100,0)</f>
        <v>1</v>
      </c>
      <c r="P3389">
        <f>IFERROR(ROUND(E3389/L3389,2),0)</f>
        <v>7.25</v>
      </c>
      <c r="Q3389" s="11" t="s">
        <v>8323</v>
      </c>
      <c r="R3389" t="s">
        <v>8326</v>
      </c>
      <c r="S3389" s="14">
        <f>(((J3389/60)/60)/24)+DATE(1970,1,1)</f>
        <v>42417.675879629634</v>
      </c>
      <c r="T3389" s="14">
        <f>(((I3389/60)/60)/24)+DATE(1970,1,1)</f>
        <v>42475.686111111107</v>
      </c>
    </row>
    <row r="3390" spans="1:20" ht="45" hidden="1" x14ac:dyDescent="0.25">
      <c r="A3390">
        <v>1121</v>
      </c>
      <c r="B3390" s="3" t="s">
        <v>1122</v>
      </c>
      <c r="C3390" s="3" t="s">
        <v>5231</v>
      </c>
      <c r="D3390" s="8">
        <v>250000</v>
      </c>
      <c r="E3390" s="6">
        <v>29</v>
      </c>
      <c r="F3390" t="s">
        <v>8220</v>
      </c>
      <c r="G3390" t="s">
        <v>8223</v>
      </c>
      <c r="H3390" t="s">
        <v>8245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8280</v>
      </c>
      <c r="O3390">
        <f>ROUND(E3390/D3390*100,0)</f>
        <v>0</v>
      </c>
      <c r="P3390">
        <f>IFERROR(ROUND(E3390/L3390,2),0)</f>
        <v>5.8</v>
      </c>
      <c r="Q3390" s="11" t="s">
        <v>8316</v>
      </c>
      <c r="R3390" t="s">
        <v>8334</v>
      </c>
      <c r="S3390" s="14">
        <f>(((J3390/60)/60)/24)+DATE(1970,1,1)</f>
        <v>42412.934212962966</v>
      </c>
      <c r="T3390" s="14">
        <f>(((I3390/60)/60)/24)+DATE(1970,1,1)</f>
        <v>42442.892546296294</v>
      </c>
    </row>
    <row r="3391" spans="1:20" ht="45" hidden="1" x14ac:dyDescent="0.25">
      <c r="A3391">
        <v>2879</v>
      </c>
      <c r="B3391" s="3" t="s">
        <v>2879</v>
      </c>
      <c r="C3391" s="3" t="s">
        <v>6989</v>
      </c>
      <c r="D3391" s="8">
        <v>11200</v>
      </c>
      <c r="E3391" s="6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>
        <f>ROUND(E3391/D3391*100,0)</f>
        <v>0</v>
      </c>
      <c r="P3391">
        <f>IFERROR(ROUND(E3391/L3391,2),0)</f>
        <v>29</v>
      </c>
      <c r="Q3391" s="11" t="s">
        <v>8323</v>
      </c>
      <c r="R3391" t="s">
        <v>8326</v>
      </c>
      <c r="S3391" s="14">
        <f>(((J3391/60)/60)/24)+DATE(1970,1,1)</f>
        <v>42359.725243055553</v>
      </c>
      <c r="T3391" s="14">
        <f>(((I3391/60)/60)/24)+DATE(1970,1,1)</f>
        <v>42389.725243055553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>IFERROR(ROUND(E3392/L3392,2),0)</f>
        <v>28</v>
      </c>
      <c r="Q3392" s="11" t="s">
        <v>8308</v>
      </c>
      <c r="R3392" t="s">
        <v>8310</v>
      </c>
      <c r="S3392" s="14">
        <f>(((J3392/60)/60)/24)+DATE(1970,1,1)</f>
        <v>42082.702800925923</v>
      </c>
      <c r="T3392" s="14">
        <f>(((I3392/60)/60)/24)+DATE(1970,1,1)</f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>IFERROR(ROUND(E3393/L3393,2),0)</f>
        <v>14</v>
      </c>
      <c r="Q3393" s="11" t="s">
        <v>8311</v>
      </c>
      <c r="R3393" t="s">
        <v>8349</v>
      </c>
      <c r="S3393" s="14">
        <f>(((J3393/60)/60)/24)+DATE(1970,1,1)</f>
        <v>41481.996423611112</v>
      </c>
      <c r="T3393" s="14">
        <f>(((I3393/60)/60)/24)+DATE(1970,1,1)</f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>IFERROR(ROUND(E3394/L3394,2),0)</f>
        <v>6.75</v>
      </c>
      <c r="Q3394" s="11" t="s">
        <v>8323</v>
      </c>
      <c r="R3394" t="s">
        <v>8326</v>
      </c>
      <c r="S3394" s="14">
        <f>(((J3394/60)/60)/24)+DATE(1970,1,1)</f>
        <v>41833.951516203706</v>
      </c>
      <c r="T3394" s="14">
        <f>(((I3394/60)/60)/24)+DATE(1970,1,1)</f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>IFERROR(ROUND(E3395/L3395,2),0)</f>
        <v>13.01</v>
      </c>
      <c r="Q3395" s="11" t="s">
        <v>8319</v>
      </c>
      <c r="R3395" t="s">
        <v>8345</v>
      </c>
      <c r="S3395" s="14">
        <f>(((J3395/60)/60)/24)+DATE(1970,1,1)</f>
        <v>41787.898240740738</v>
      </c>
      <c r="T3395" s="14">
        <f>(((I3395/60)/60)/24)+DATE(1970,1,1)</f>
        <v>41817.898240740738</v>
      </c>
    </row>
    <row r="3396" spans="1:20" ht="60" hidden="1" x14ac:dyDescent="0.25">
      <c r="A3396">
        <v>2591</v>
      </c>
      <c r="B3396" s="3" t="s">
        <v>2591</v>
      </c>
      <c r="C3396" s="3" t="s">
        <v>6701</v>
      </c>
      <c r="D3396" s="8">
        <v>1500</v>
      </c>
      <c r="E3396" s="6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>ROUND(E3396/D3396*100,0)</f>
        <v>2</v>
      </c>
      <c r="P3396">
        <f>IFERROR(ROUND(E3396/L3396,2),0)</f>
        <v>13</v>
      </c>
      <c r="Q3396" s="11" t="s">
        <v>8319</v>
      </c>
      <c r="R3396" t="s">
        <v>8345</v>
      </c>
      <c r="S3396" s="14">
        <f>(((J3396/60)/60)/24)+DATE(1970,1,1)</f>
        <v>42382.906527777777</v>
      </c>
      <c r="T3396" s="14">
        <f>(((I3396/60)/60)/24)+DATE(1970,1,1)</f>
        <v>42442.864861111113</v>
      </c>
    </row>
    <row r="3397" spans="1:20" ht="75" hidden="1" x14ac:dyDescent="0.25">
      <c r="A3397">
        <v>2159</v>
      </c>
      <c r="B3397" s="3" t="s">
        <v>2160</v>
      </c>
      <c r="C3397" s="3" t="s">
        <v>6269</v>
      </c>
      <c r="D3397" s="8">
        <v>3600</v>
      </c>
      <c r="E3397" s="6">
        <v>26</v>
      </c>
      <c r="F3397" t="s">
        <v>8220</v>
      </c>
      <c r="G3397" t="s">
        <v>8223</v>
      </c>
      <c r="H3397" t="s">
        <v>8245</v>
      </c>
      <c r="I3397">
        <v>1310837574</v>
      </c>
      <c r="J3397">
        <v>1308245574</v>
      </c>
      <c r="K3397" t="b">
        <v>0</v>
      </c>
      <c r="L3397">
        <v>2</v>
      </c>
      <c r="M3397" t="b">
        <v>0</v>
      </c>
      <c r="N3397" t="s">
        <v>8280</v>
      </c>
      <c r="O3397">
        <f>ROUND(E3397/D3397*100,0)</f>
        <v>1</v>
      </c>
      <c r="P3397">
        <f>IFERROR(ROUND(E3397/L3397,2),0)</f>
        <v>13</v>
      </c>
      <c r="Q3397" s="11" t="s">
        <v>8316</v>
      </c>
      <c r="R3397" t="s">
        <v>8334</v>
      </c>
      <c r="S3397" s="14">
        <f>(((J3397/60)/60)/24)+DATE(1970,1,1)</f>
        <v>40710.731180555551</v>
      </c>
      <c r="T3397" s="14">
        <f>(((I3397/60)/60)/24)+DATE(1970,1,1)</f>
        <v>40740.731180555551</v>
      </c>
    </row>
    <row r="3398" spans="1:20" ht="60" hidden="1" x14ac:dyDescent="0.25">
      <c r="A3398">
        <v>4013</v>
      </c>
      <c r="B3398" s="3" t="s">
        <v>4009</v>
      </c>
      <c r="C3398" s="3" t="s">
        <v>8118</v>
      </c>
      <c r="D3398" s="8">
        <v>2000</v>
      </c>
      <c r="E3398" s="6">
        <v>26</v>
      </c>
      <c r="F3398" t="s">
        <v>8220</v>
      </c>
      <c r="G3398" t="s">
        <v>8223</v>
      </c>
      <c r="H3398" t="s">
        <v>8245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8269</v>
      </c>
      <c r="O3398">
        <f>ROUND(E3398/D3398*100,0)</f>
        <v>1</v>
      </c>
      <c r="P3398">
        <f>IFERROR(ROUND(E3398/L3398,2),0)</f>
        <v>13</v>
      </c>
      <c r="Q3398" s="11" t="s">
        <v>8323</v>
      </c>
      <c r="R3398" t="s">
        <v>8326</v>
      </c>
      <c r="S3398" s="14">
        <f>(((J3398/60)/60)/24)+DATE(1970,1,1)</f>
        <v>42021.301192129627</v>
      </c>
      <c r="T3398" s="14">
        <f>(((I3398/60)/60)/24)+DATE(1970,1,1)</f>
        <v>42051.301192129627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8">
        <v>94875</v>
      </c>
      <c r="E3399" s="6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>ROUND(E3399/D3399*100,0)</f>
        <v>0</v>
      </c>
      <c r="P3399">
        <f>IFERROR(ROUND(E3399/L3399,2),0)</f>
        <v>13</v>
      </c>
      <c r="Q3399" s="11" t="s">
        <v>8321</v>
      </c>
      <c r="R3399" t="s">
        <v>8339</v>
      </c>
      <c r="S3399" s="14">
        <f>(((J3399/60)/60)/24)+DATE(1970,1,1)</f>
        <v>42038.824988425928</v>
      </c>
      <c r="T3399" s="14">
        <f>(((I3399/60)/60)/24)+DATE(1970,1,1)</f>
        <v>42054.824988425928</v>
      </c>
    </row>
    <row r="3400" spans="1:20" ht="30" hidden="1" x14ac:dyDescent="0.25">
      <c r="A3400">
        <v>594</v>
      </c>
      <c r="B3400" s="3" t="s">
        <v>595</v>
      </c>
      <c r="C3400" s="3" t="s">
        <v>4704</v>
      </c>
      <c r="D3400" s="8">
        <v>25000</v>
      </c>
      <c r="E3400" s="6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>ROUND(E3400/D3400*100,0)</f>
        <v>0</v>
      </c>
      <c r="P3400">
        <f>IFERROR(ROUND(E3400/L3400,2),0)</f>
        <v>13</v>
      </c>
      <c r="Q3400" s="11" t="s">
        <v>8308</v>
      </c>
      <c r="R3400" t="s">
        <v>8342</v>
      </c>
      <c r="S3400" s="14">
        <f>(((J3400/60)/60)/24)+DATE(1970,1,1)</f>
        <v>42446.780162037037</v>
      </c>
      <c r="T3400" s="14">
        <f>(((I3400/60)/60)/24)+DATE(1970,1,1)</f>
        <v>42476.780162037037</v>
      </c>
    </row>
    <row r="3401" spans="1:20" ht="60" hidden="1" x14ac:dyDescent="0.25">
      <c r="A3401">
        <v>990</v>
      </c>
      <c r="B3401" s="3" t="s">
        <v>991</v>
      </c>
      <c r="C3401" s="3" t="s">
        <v>5100</v>
      </c>
      <c r="D3401" s="8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>ROUND(E3401/D3401*100,0)</f>
        <v>0</v>
      </c>
      <c r="P3401">
        <f>IFERROR(ROUND(E3401/L3401,2),0)</f>
        <v>13</v>
      </c>
      <c r="Q3401" s="11" t="s">
        <v>8308</v>
      </c>
      <c r="R3401" t="s">
        <v>8310</v>
      </c>
      <c r="S3401" s="14">
        <f>(((J3401/60)/60)/24)+DATE(1970,1,1)</f>
        <v>41855.784305555557</v>
      </c>
      <c r="T3401" s="14">
        <f>(((I3401/60)/60)/24)+DATE(1970,1,1)</f>
        <v>41885.784305555557</v>
      </c>
    </row>
    <row r="3402" spans="1:20" ht="60" hidden="1" x14ac:dyDescent="0.25">
      <c r="A3402">
        <v>1422</v>
      </c>
      <c r="B3402" s="3" t="s">
        <v>1423</v>
      </c>
      <c r="C3402" s="3" t="s">
        <v>5532</v>
      </c>
      <c r="D3402" s="8">
        <v>25000</v>
      </c>
      <c r="E3402" s="6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>ROUND(E3402/D3402*100,0)</f>
        <v>0</v>
      </c>
      <c r="P3402">
        <f>IFERROR(ROUND(E3402/L3402,2),0)</f>
        <v>13</v>
      </c>
      <c r="Q3402" s="11" t="s">
        <v>8311</v>
      </c>
      <c r="R3402" t="s">
        <v>8348</v>
      </c>
      <c r="S3402" s="14">
        <f>(((J3402/60)/60)/24)+DATE(1970,1,1)</f>
        <v>42604.239629629628</v>
      </c>
      <c r="T3402" s="14">
        <f>(((I3402/60)/60)/24)+DATE(1970,1,1)</f>
        <v>42634.239629629628</v>
      </c>
    </row>
    <row r="3403" spans="1:20" ht="60" hidden="1" x14ac:dyDescent="0.25">
      <c r="A3403">
        <v>1874</v>
      </c>
      <c r="B3403" s="3" t="s">
        <v>1875</v>
      </c>
      <c r="C3403" s="3" t="s">
        <v>5984</v>
      </c>
      <c r="D3403" s="8">
        <v>160000</v>
      </c>
      <c r="E3403" s="6">
        <v>26</v>
      </c>
      <c r="F3403" t="s">
        <v>8220</v>
      </c>
      <c r="G3403" t="s">
        <v>8223</v>
      </c>
      <c r="H3403" t="s">
        <v>8245</v>
      </c>
      <c r="I3403">
        <v>1467155733</v>
      </c>
      <c r="J3403">
        <v>1465427733</v>
      </c>
      <c r="K3403" t="b">
        <v>0</v>
      </c>
      <c r="L3403">
        <v>2</v>
      </c>
      <c r="M3403" t="b">
        <v>0</v>
      </c>
      <c r="N3403" t="s">
        <v>8281</v>
      </c>
      <c r="O3403">
        <f>ROUND(E3403/D3403*100,0)</f>
        <v>0</v>
      </c>
      <c r="P3403">
        <f>IFERROR(ROUND(E3403/L3403,2),0)</f>
        <v>13</v>
      </c>
      <c r="Q3403" s="11" t="s">
        <v>8316</v>
      </c>
      <c r="R3403" t="s">
        <v>8344</v>
      </c>
      <c r="S3403" s="14">
        <f>(((J3403/60)/60)/24)+DATE(1970,1,1)</f>
        <v>42529.969131944439</v>
      </c>
      <c r="T3403" s="14">
        <f>(((I3403/60)/60)/24)+DATE(1970,1,1)</f>
        <v>42549.969131944439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8">
        <v>20000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>ROUND(E3404/D3404*100,0)</f>
        <v>0</v>
      </c>
      <c r="P3404">
        <f>IFERROR(ROUND(E3404/L3404,2),0)</f>
        <v>13</v>
      </c>
      <c r="Q3404" s="11" t="s">
        <v>8319</v>
      </c>
      <c r="R3404" t="s">
        <v>8345</v>
      </c>
      <c r="S3404" s="14">
        <f>(((J3404/60)/60)/24)+DATE(1970,1,1)</f>
        <v>42180.18604166666</v>
      </c>
      <c r="T3404" s="14">
        <f>(((I3404/60)/60)/24)+DATE(1970,1,1)</f>
        <v>42220.18604166666</v>
      </c>
    </row>
    <row r="3405" spans="1:20" ht="30" hidden="1" x14ac:dyDescent="0.25">
      <c r="A3405">
        <v>3108</v>
      </c>
      <c r="B3405" s="3" t="s">
        <v>3108</v>
      </c>
      <c r="C3405" s="3" t="s">
        <v>7218</v>
      </c>
      <c r="D3405" s="8">
        <v>50000</v>
      </c>
      <c r="E3405" s="6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>
        <f>ROUND(E3405/D3405*100,0)</f>
        <v>0</v>
      </c>
      <c r="P3405">
        <f>IFERROR(ROUND(E3405/L3405,2),0)</f>
        <v>13</v>
      </c>
      <c r="Q3405" s="11" t="s">
        <v>8323</v>
      </c>
      <c r="R3405" t="s">
        <v>8324</v>
      </c>
      <c r="S3405" s="14">
        <f>(((J3405/60)/60)/24)+DATE(1970,1,1)</f>
        <v>42062.680486111116</v>
      </c>
      <c r="T3405" s="14">
        <f>(((I3405/60)/60)/24)+DATE(1970,1,1)</f>
        <v>42122.638819444444</v>
      </c>
    </row>
    <row r="3406" spans="1:20" ht="45" hidden="1" x14ac:dyDescent="0.25">
      <c r="A3406">
        <v>3124</v>
      </c>
      <c r="B3406" s="3" t="s">
        <v>3124</v>
      </c>
      <c r="C3406" s="3" t="s">
        <v>7234</v>
      </c>
      <c r="D3406" s="8">
        <v>800000</v>
      </c>
      <c r="E3406" s="6">
        <v>26</v>
      </c>
      <c r="F3406" t="s">
        <v>8219</v>
      </c>
      <c r="G3406" t="s">
        <v>8223</v>
      </c>
      <c r="H3406" t="s">
        <v>8245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8301</v>
      </c>
      <c r="O3406">
        <f>ROUND(E3406/D3406*100,0)</f>
        <v>0</v>
      </c>
      <c r="P3406">
        <f>IFERROR(ROUND(E3406/L3406,2),0)</f>
        <v>6.5</v>
      </c>
      <c r="Q3406" s="11" t="s">
        <v>8323</v>
      </c>
      <c r="R3406" t="s">
        <v>8324</v>
      </c>
      <c r="S3406" s="14">
        <f>(((J3406/60)/60)/24)+DATE(1970,1,1)</f>
        <v>41977.780104166668</v>
      </c>
      <c r="T3406" s="14">
        <f>(((I3406/60)/60)/24)+DATE(1970,1,1)</f>
        <v>42037.780104166668</v>
      </c>
    </row>
    <row r="3407" spans="1:20" ht="45" hidden="1" x14ac:dyDescent="0.25">
      <c r="A3407">
        <v>3853</v>
      </c>
      <c r="B3407" s="3" t="s">
        <v>3850</v>
      </c>
      <c r="C3407" s="3" t="s">
        <v>7962</v>
      </c>
      <c r="D3407" s="8">
        <v>100000</v>
      </c>
      <c r="E3407" s="6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0</v>
      </c>
      <c r="P3407">
        <f>IFERROR(ROUND(E3407/L3407,2),0)</f>
        <v>13</v>
      </c>
      <c r="Q3407" s="11" t="s">
        <v>8323</v>
      </c>
      <c r="R3407" t="s">
        <v>8326</v>
      </c>
      <c r="S3407" s="14">
        <f>(((J3407/60)/60)/24)+DATE(1970,1,1)</f>
        <v>41848.84002314815</v>
      </c>
      <c r="T3407" s="14">
        <f>(((I3407/60)/60)/24)+DATE(1970,1,1)</f>
        <v>41883.84002314815</v>
      </c>
    </row>
    <row r="3408" spans="1:20" ht="60" hidden="1" x14ac:dyDescent="0.25">
      <c r="A3408">
        <v>1091</v>
      </c>
      <c r="B3408" s="3" t="s">
        <v>1092</v>
      </c>
      <c r="C3408" s="3" t="s">
        <v>5201</v>
      </c>
      <c r="D3408" s="8">
        <v>200</v>
      </c>
      <c r="E3408" s="6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>ROUND(E3408/D3408*100,0)</f>
        <v>13</v>
      </c>
      <c r="P3408">
        <f>IFERROR(ROUND(E3408/L3408,2),0)</f>
        <v>12.5</v>
      </c>
      <c r="Q3408" s="11" t="s">
        <v>8316</v>
      </c>
      <c r="R3408" t="s">
        <v>8334</v>
      </c>
      <c r="S3408" s="14">
        <f>(((J3408/60)/60)/24)+DATE(1970,1,1)</f>
        <v>42440.820277777777</v>
      </c>
      <c r="T3408" s="14">
        <f>(((I3408/60)/60)/24)+DATE(1970,1,1)</f>
        <v>42470.778611111105</v>
      </c>
    </row>
    <row r="3409" spans="1:20" ht="45" hidden="1" x14ac:dyDescent="0.25">
      <c r="A3409">
        <v>2131</v>
      </c>
      <c r="B3409" s="3" t="s">
        <v>2132</v>
      </c>
      <c r="C3409" s="3" t="s">
        <v>6241</v>
      </c>
      <c r="D3409" s="8">
        <v>500</v>
      </c>
      <c r="E3409" s="6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>ROUND(E3409/D3409*100,0)</f>
        <v>5</v>
      </c>
      <c r="P3409">
        <f>IFERROR(ROUND(E3409/L3409,2),0)</f>
        <v>8.33</v>
      </c>
      <c r="Q3409" s="11" t="s">
        <v>8316</v>
      </c>
      <c r="R3409" t="s">
        <v>8334</v>
      </c>
      <c r="S3409" s="14">
        <f>(((J3409/60)/60)/24)+DATE(1970,1,1)</f>
        <v>42167.207071759258</v>
      </c>
      <c r="T3409" s="14">
        <f>(((I3409/60)/60)/24)+DATE(1970,1,1)</f>
        <v>42197.207071759258</v>
      </c>
    </row>
    <row r="3410" spans="1:20" ht="30" hidden="1" x14ac:dyDescent="0.25">
      <c r="A3410">
        <v>3881</v>
      </c>
      <c r="B3410" s="3" t="s">
        <v>3878</v>
      </c>
      <c r="C3410" s="3" t="s">
        <v>7990</v>
      </c>
      <c r="D3410" s="8">
        <v>500</v>
      </c>
      <c r="E3410" s="6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>ROUND(E3410/D3410*100,0)</f>
        <v>5</v>
      </c>
      <c r="P3410">
        <f>IFERROR(ROUND(E3410/L3410,2),0)</f>
        <v>25</v>
      </c>
      <c r="Q3410" s="11" t="s">
        <v>8323</v>
      </c>
      <c r="R3410" t="s">
        <v>8335</v>
      </c>
      <c r="S3410" s="14">
        <f>(((J3410/60)/60)/24)+DATE(1970,1,1)</f>
        <v>42756.018506944441</v>
      </c>
      <c r="T3410" s="14">
        <f>(((I3410/60)/60)/24)+DATE(1970,1,1)</f>
        <v>42786.018506944441</v>
      </c>
    </row>
    <row r="3411" spans="1:20" ht="60" hidden="1" x14ac:dyDescent="0.25">
      <c r="A3411">
        <v>2949</v>
      </c>
      <c r="B3411" s="3" t="s">
        <v>2949</v>
      </c>
      <c r="C3411" s="3" t="s">
        <v>7059</v>
      </c>
      <c r="D3411" s="8">
        <v>1000</v>
      </c>
      <c r="E3411" s="6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>ROUND(E3411/D3411*100,0)</f>
        <v>3</v>
      </c>
      <c r="P3411">
        <f>IFERROR(ROUND(E3411/L3411,2),0)</f>
        <v>12.5</v>
      </c>
      <c r="Q3411" s="11" t="s">
        <v>8323</v>
      </c>
      <c r="R3411" t="s">
        <v>8324</v>
      </c>
      <c r="S3411" s="14">
        <f>(((J3411/60)/60)/24)+DATE(1970,1,1)</f>
        <v>42297.823113425926</v>
      </c>
      <c r="T3411" s="14">
        <f>(((I3411/60)/60)/24)+DATE(1970,1,1)</f>
        <v>42327.864780092597</v>
      </c>
    </row>
    <row r="3412" spans="1:20" ht="75" hidden="1" x14ac:dyDescent="0.25">
      <c r="A3412">
        <v>3855</v>
      </c>
      <c r="B3412" s="3" t="s">
        <v>3852</v>
      </c>
      <c r="C3412" s="3" t="s">
        <v>7964</v>
      </c>
      <c r="D3412" s="8">
        <v>1000</v>
      </c>
      <c r="E3412" s="6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>ROUND(E3412/D3412*100,0)</f>
        <v>3</v>
      </c>
      <c r="P3412">
        <f>IFERROR(ROUND(E3412/L3412,2),0)</f>
        <v>25</v>
      </c>
      <c r="Q3412" s="11" t="s">
        <v>8323</v>
      </c>
      <c r="R3412" t="s">
        <v>8326</v>
      </c>
      <c r="S3412" s="14">
        <f>(((J3412/60)/60)/24)+DATE(1970,1,1)</f>
        <v>42059.970729166671</v>
      </c>
      <c r="T3412" s="14">
        <f>(((I3412/60)/60)/24)+DATE(1970,1,1)</f>
        <v>42089.929062499999</v>
      </c>
    </row>
    <row r="3413" spans="1:20" ht="60" hidden="1" x14ac:dyDescent="0.25">
      <c r="A3413">
        <v>1819</v>
      </c>
      <c r="B3413" s="3" t="s">
        <v>1820</v>
      </c>
      <c r="C3413" s="3" t="s">
        <v>5929</v>
      </c>
      <c r="D3413" s="8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>ROUND(E3413/D3413*100,0)</f>
        <v>2</v>
      </c>
      <c r="P3413">
        <f>IFERROR(ROUND(E3413/L3413,2),0)</f>
        <v>6.25</v>
      </c>
      <c r="Q3413" s="11" t="s">
        <v>8313</v>
      </c>
      <c r="R3413" t="s">
        <v>8314</v>
      </c>
      <c r="S3413" s="14">
        <f>(((J3413/60)/60)/24)+DATE(1970,1,1)</f>
        <v>41820.752268518518</v>
      </c>
      <c r="T3413" s="14">
        <f>(((I3413/60)/60)/24)+DATE(1970,1,1)</f>
        <v>41850.752268518518</v>
      </c>
    </row>
    <row r="3414" spans="1:20" ht="45" hidden="1" x14ac:dyDescent="0.25">
      <c r="A3414">
        <v>541</v>
      </c>
      <c r="B3414" s="3" t="s">
        <v>542</v>
      </c>
      <c r="C3414" s="3" t="s">
        <v>4651</v>
      </c>
      <c r="D3414" s="8">
        <v>4500</v>
      </c>
      <c r="E3414" s="6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>
        <f>ROUND(E3414/D3414*100,0)</f>
        <v>1</v>
      </c>
      <c r="P3414">
        <f>IFERROR(ROUND(E3414/L3414,2),0)</f>
        <v>25</v>
      </c>
      <c r="Q3414" s="11" t="s">
        <v>8308</v>
      </c>
      <c r="R3414" t="s">
        <v>8342</v>
      </c>
      <c r="S3414" s="14">
        <f>(((J3414/60)/60)/24)+DATE(1970,1,1)</f>
        <v>42276.046689814815</v>
      </c>
      <c r="T3414" s="14">
        <f>(((I3414/60)/60)/24)+DATE(1970,1,1)</f>
        <v>42306.046689814815</v>
      </c>
    </row>
    <row r="3415" spans="1:20" ht="60" hidden="1" x14ac:dyDescent="0.25">
      <c r="A3415">
        <v>1099</v>
      </c>
      <c r="B3415" s="3" t="s">
        <v>1100</v>
      </c>
      <c r="C3415" s="3" t="s">
        <v>5209</v>
      </c>
      <c r="D3415" s="8">
        <v>5000</v>
      </c>
      <c r="E3415" s="6">
        <v>25</v>
      </c>
      <c r="F3415" t="s">
        <v>8220</v>
      </c>
      <c r="G3415" t="s">
        <v>8224</v>
      </c>
      <c r="H3415" t="s">
        <v>8246</v>
      </c>
      <c r="I3415">
        <v>1431547468</v>
      </c>
      <c r="J3415">
        <v>1428955468</v>
      </c>
      <c r="K3415" t="b">
        <v>0</v>
      </c>
      <c r="L3415">
        <v>1</v>
      </c>
      <c r="M3415" t="b">
        <v>0</v>
      </c>
      <c r="N3415" t="s">
        <v>8280</v>
      </c>
      <c r="O3415">
        <f>ROUND(E3415/D3415*100,0)</f>
        <v>1</v>
      </c>
      <c r="P3415">
        <f>IFERROR(ROUND(E3415/L3415,2),0)</f>
        <v>25</v>
      </c>
      <c r="Q3415" s="11" t="s">
        <v>8316</v>
      </c>
      <c r="R3415" t="s">
        <v>8334</v>
      </c>
      <c r="S3415" s="14">
        <f>(((J3415/60)/60)/24)+DATE(1970,1,1)</f>
        <v>42107.836435185185</v>
      </c>
      <c r="T3415" s="14">
        <f>(((I3415/60)/60)/24)+DATE(1970,1,1)</f>
        <v>42137.836435185185</v>
      </c>
    </row>
    <row r="3416" spans="1:20" ht="60" hidden="1" x14ac:dyDescent="0.25">
      <c r="A3416">
        <v>1229</v>
      </c>
      <c r="B3416" s="3" t="s">
        <v>1230</v>
      </c>
      <c r="C3416" s="3" t="s">
        <v>5339</v>
      </c>
      <c r="D3416" s="8">
        <v>2750</v>
      </c>
      <c r="E3416" s="6">
        <v>25</v>
      </c>
      <c r="F3416" t="s">
        <v>8219</v>
      </c>
      <c r="G3416" t="s">
        <v>8223</v>
      </c>
      <c r="H3416" t="s">
        <v>8245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8284</v>
      </c>
      <c r="O3416">
        <f>ROUND(E3416/D3416*100,0)</f>
        <v>1</v>
      </c>
      <c r="P3416">
        <f>IFERROR(ROUND(E3416/L3416,2),0)</f>
        <v>25</v>
      </c>
      <c r="Q3416" s="11" t="s">
        <v>8327</v>
      </c>
      <c r="R3416" t="s">
        <v>8354</v>
      </c>
      <c r="S3416" s="14">
        <f>(((J3416/60)/60)/24)+DATE(1970,1,1)</f>
        <v>40985.459803240738</v>
      </c>
      <c r="T3416" s="14">
        <f>(((I3416/60)/60)/24)+DATE(1970,1,1)</f>
        <v>41015.666666666664</v>
      </c>
    </row>
    <row r="3417" spans="1:20" ht="45" hidden="1" x14ac:dyDescent="0.25">
      <c r="A3417">
        <v>2413</v>
      </c>
      <c r="B3417" s="3" t="s">
        <v>2414</v>
      </c>
      <c r="C3417" s="3" t="s">
        <v>6523</v>
      </c>
      <c r="D3417" s="8">
        <v>3000</v>
      </c>
      <c r="E3417" s="6">
        <v>25</v>
      </c>
      <c r="F3417" t="s">
        <v>8220</v>
      </c>
      <c r="G3417" t="s">
        <v>8223</v>
      </c>
      <c r="H3417" t="s">
        <v>8245</v>
      </c>
      <c r="I3417">
        <v>1401579000</v>
      </c>
      <c r="J3417">
        <v>1398911882</v>
      </c>
      <c r="K3417" t="b">
        <v>0</v>
      </c>
      <c r="L3417">
        <v>3</v>
      </c>
      <c r="M3417" t="b">
        <v>0</v>
      </c>
      <c r="N3417" t="s">
        <v>8282</v>
      </c>
      <c r="O3417">
        <f>ROUND(E3417/D3417*100,0)</f>
        <v>1</v>
      </c>
      <c r="P3417">
        <f>IFERROR(ROUND(E3417/L3417,2),0)</f>
        <v>8.33</v>
      </c>
      <c r="Q3417" s="11" t="s">
        <v>8319</v>
      </c>
      <c r="R3417" t="s">
        <v>8345</v>
      </c>
      <c r="S3417" s="14">
        <f>(((J3417/60)/60)/24)+DATE(1970,1,1)</f>
        <v>41760.10974537037</v>
      </c>
      <c r="T3417" s="14">
        <f>(((I3417/60)/60)/24)+DATE(1970,1,1)</f>
        <v>41790.979166666664</v>
      </c>
    </row>
    <row r="3418" spans="1:20" ht="45" hidden="1" x14ac:dyDescent="0.25">
      <c r="A3418">
        <v>2692</v>
      </c>
      <c r="B3418" s="3" t="s">
        <v>2692</v>
      </c>
      <c r="C3418" s="3" t="s">
        <v>6802</v>
      </c>
      <c r="D3418" s="8">
        <v>3500</v>
      </c>
      <c r="E3418" s="6">
        <v>25</v>
      </c>
      <c r="F3418" t="s">
        <v>8220</v>
      </c>
      <c r="G3418" t="s">
        <v>8223</v>
      </c>
      <c r="H3418" t="s">
        <v>8245</v>
      </c>
      <c r="I3418">
        <v>1427266860</v>
      </c>
      <c r="J3418">
        <v>1424678460</v>
      </c>
      <c r="K3418" t="b">
        <v>0</v>
      </c>
      <c r="L3418">
        <v>1</v>
      </c>
      <c r="M3418" t="b">
        <v>0</v>
      </c>
      <c r="N3418" t="s">
        <v>8282</v>
      </c>
      <c r="O3418">
        <f>ROUND(E3418/D3418*100,0)</f>
        <v>1</v>
      </c>
      <c r="P3418">
        <f>IFERROR(ROUND(E3418/L3418,2),0)</f>
        <v>25</v>
      </c>
      <c r="Q3418" s="11" t="s">
        <v>8319</v>
      </c>
      <c r="R3418" t="s">
        <v>8345</v>
      </c>
      <c r="S3418" s="14">
        <f>(((J3418/60)/60)/24)+DATE(1970,1,1)</f>
        <v>42058.334027777775</v>
      </c>
      <c r="T3418" s="14">
        <f>(((I3418/60)/60)/24)+DATE(1970,1,1)</f>
        <v>42088.292361111111</v>
      </c>
    </row>
    <row r="3419" spans="1:20" ht="45" hidden="1" x14ac:dyDescent="0.25">
      <c r="A3419">
        <v>2762</v>
      </c>
      <c r="B3419" s="3" t="s">
        <v>2762</v>
      </c>
      <c r="C3419" s="3" t="s">
        <v>6872</v>
      </c>
      <c r="D3419" s="8">
        <v>3250</v>
      </c>
      <c r="E3419" s="6">
        <v>25</v>
      </c>
      <c r="F3419" t="s">
        <v>8220</v>
      </c>
      <c r="G3419" t="s">
        <v>8223</v>
      </c>
      <c r="H3419" t="s">
        <v>8245</v>
      </c>
      <c r="I3419">
        <v>1332114795</v>
      </c>
      <c r="J3419">
        <v>1326934395</v>
      </c>
      <c r="K3419" t="b">
        <v>0</v>
      </c>
      <c r="L3419">
        <v>1</v>
      </c>
      <c r="M3419" t="b">
        <v>0</v>
      </c>
      <c r="N3419" t="s">
        <v>8302</v>
      </c>
      <c r="O3419">
        <f>ROUND(E3419/D3419*100,0)</f>
        <v>1</v>
      </c>
      <c r="P3419">
        <f>IFERROR(ROUND(E3419/L3419,2),0)</f>
        <v>25</v>
      </c>
      <c r="Q3419" s="11" t="s">
        <v>8311</v>
      </c>
      <c r="R3419" t="s">
        <v>8356</v>
      </c>
      <c r="S3419" s="14">
        <f>(((J3419/60)/60)/24)+DATE(1970,1,1)</f>
        <v>40927.036979166667</v>
      </c>
      <c r="T3419" s="14">
        <f>(((I3419/60)/60)/24)+DATE(1970,1,1)</f>
        <v>40986.995312500003</v>
      </c>
    </row>
    <row r="3420" spans="1:20" ht="30" hidden="1" x14ac:dyDescent="0.25">
      <c r="A3420">
        <v>2893</v>
      </c>
      <c r="B3420" s="3" t="s">
        <v>2893</v>
      </c>
      <c r="C3420" s="3" t="s">
        <v>7003</v>
      </c>
      <c r="D3420" s="8">
        <v>5000</v>
      </c>
      <c r="E3420" s="6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>
        <f>ROUND(E3420/D3420*100,0)</f>
        <v>1</v>
      </c>
      <c r="P3420">
        <f>IFERROR(ROUND(E3420/L3420,2),0)</f>
        <v>12.5</v>
      </c>
      <c r="Q3420" s="11" t="s">
        <v>8323</v>
      </c>
      <c r="R3420" t="s">
        <v>8326</v>
      </c>
      <c r="S3420" s="14">
        <f>(((J3420/60)/60)/24)+DATE(1970,1,1)</f>
        <v>41953.773090277777</v>
      </c>
      <c r="T3420" s="14">
        <f>(((I3420/60)/60)/24)+DATE(1970,1,1)</f>
        <v>42013.083333333328</v>
      </c>
    </row>
    <row r="3421" spans="1:20" ht="60" x14ac:dyDescent="0.25">
      <c r="A3421">
        <v>3201</v>
      </c>
      <c r="B3421" s="3" t="s">
        <v>3201</v>
      </c>
      <c r="C3421" s="3" t="s">
        <v>7311</v>
      </c>
      <c r="D3421" s="8">
        <v>2000</v>
      </c>
      <c r="E3421" s="6">
        <v>25</v>
      </c>
      <c r="F3421" t="s">
        <v>8220</v>
      </c>
      <c r="G3421" t="s">
        <v>8224</v>
      </c>
      <c r="H3421" t="s">
        <v>8246</v>
      </c>
      <c r="I3421">
        <v>1409509477</v>
      </c>
      <c r="J3421">
        <v>1407695077</v>
      </c>
      <c r="K3421" t="b">
        <v>0</v>
      </c>
      <c r="L3421">
        <v>2</v>
      </c>
      <c r="M3421" t="b">
        <v>0</v>
      </c>
      <c r="N3421" t="s">
        <v>8303</v>
      </c>
      <c r="O3421">
        <f>ROUND(E3421/D3421*100,0)</f>
        <v>1</v>
      </c>
      <c r="P3421">
        <f>IFERROR(ROUND(E3421/L3421,2),0)</f>
        <v>12.5</v>
      </c>
      <c r="Q3421" s="11" t="s">
        <v>8323</v>
      </c>
      <c r="R3421" t="s">
        <v>8335</v>
      </c>
      <c r="S3421" s="14">
        <f>(((J3421/60)/60)/24)+DATE(1970,1,1)</f>
        <v>41861.767094907409</v>
      </c>
      <c r="T3421" s="14">
        <f>(((I3421/60)/60)/24)+DATE(1970,1,1)</f>
        <v>41882.767094907409</v>
      </c>
    </row>
    <row r="3422" spans="1:20" ht="30" hidden="1" x14ac:dyDescent="0.25">
      <c r="A3422">
        <v>3747</v>
      </c>
      <c r="B3422" s="3" t="s">
        <v>3744</v>
      </c>
      <c r="C3422" s="3" t="s">
        <v>7857</v>
      </c>
      <c r="D3422" s="8">
        <v>2500</v>
      </c>
      <c r="E3422" s="6">
        <v>25</v>
      </c>
      <c r="F3422" t="s">
        <v>8220</v>
      </c>
      <c r="G3422" t="s">
        <v>8224</v>
      </c>
      <c r="H3422" t="s">
        <v>8246</v>
      </c>
      <c r="I3422">
        <v>1436137140</v>
      </c>
      <c r="J3422">
        <v>1433833896</v>
      </c>
      <c r="K3422" t="b">
        <v>0</v>
      </c>
      <c r="L3422">
        <v>1</v>
      </c>
      <c r="M3422" t="b">
        <v>0</v>
      </c>
      <c r="N3422" t="s">
        <v>8269</v>
      </c>
      <c r="O3422">
        <f>ROUND(E3422/D3422*100,0)</f>
        <v>1</v>
      </c>
      <c r="P3422">
        <f>IFERROR(ROUND(E3422/L3422,2),0)</f>
        <v>25</v>
      </c>
      <c r="Q3422" s="11" t="s">
        <v>8323</v>
      </c>
      <c r="R3422" t="s">
        <v>8326</v>
      </c>
      <c r="S3422" s="14">
        <f>(((J3422/60)/60)/24)+DATE(1970,1,1)</f>
        <v>42164.299722222218</v>
      </c>
      <c r="T3422" s="14">
        <f>(((I3422/60)/60)/24)+DATE(1970,1,1)</f>
        <v>42190.957638888889</v>
      </c>
    </row>
    <row r="3423" spans="1:20" ht="60" hidden="1" x14ac:dyDescent="0.25">
      <c r="A3423">
        <v>3901</v>
      </c>
      <c r="B3423" s="3" t="s">
        <v>3898</v>
      </c>
      <c r="C3423" s="3" t="s">
        <v>8009</v>
      </c>
      <c r="D3423" s="8">
        <v>3000</v>
      </c>
      <c r="E3423" s="6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>
        <f>ROUND(E3423/D3423*100,0)</f>
        <v>1</v>
      </c>
      <c r="P3423">
        <f>IFERROR(ROUND(E3423/L3423,2),0)</f>
        <v>25</v>
      </c>
      <c r="Q3423" s="11" t="s">
        <v>8323</v>
      </c>
      <c r="R3423" t="s">
        <v>8326</v>
      </c>
      <c r="S3423" s="14">
        <f>(((J3423/60)/60)/24)+DATE(1970,1,1)</f>
        <v>42317.826377314821</v>
      </c>
      <c r="T3423" s="14">
        <f>(((I3423/60)/60)/24)+DATE(1970,1,1)</f>
        <v>42357.826377314821</v>
      </c>
    </row>
    <row r="3424" spans="1:20" ht="60" hidden="1" x14ac:dyDescent="0.25">
      <c r="A3424">
        <v>3927</v>
      </c>
      <c r="B3424" s="3" t="s">
        <v>3924</v>
      </c>
      <c r="C3424" s="3" t="s">
        <v>8035</v>
      </c>
      <c r="D3424" s="8">
        <v>2500</v>
      </c>
      <c r="E3424" s="6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>
        <f>ROUND(E3424/D3424*100,0)</f>
        <v>1</v>
      </c>
      <c r="P3424">
        <f>IFERROR(ROUND(E3424/L3424,2),0)</f>
        <v>12.5</v>
      </c>
      <c r="Q3424" s="11" t="s">
        <v>8323</v>
      </c>
      <c r="R3424" t="s">
        <v>8326</v>
      </c>
      <c r="S3424" s="14">
        <f>(((J3424/60)/60)/24)+DATE(1970,1,1)</f>
        <v>41830.267407407409</v>
      </c>
      <c r="T3424" s="14">
        <f>(((I3424/60)/60)/24)+DATE(1970,1,1)</f>
        <v>41860.267407407409</v>
      </c>
    </row>
    <row r="3425" spans="1:20" ht="60" hidden="1" x14ac:dyDescent="0.25">
      <c r="A3425">
        <v>3950</v>
      </c>
      <c r="B3425" s="3" t="s">
        <v>3947</v>
      </c>
      <c r="C3425" s="3" t="s">
        <v>8058</v>
      </c>
      <c r="D3425" s="8">
        <v>4000</v>
      </c>
      <c r="E3425" s="6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>ROUND(E3425/D3425*100,0)</f>
        <v>1</v>
      </c>
      <c r="P3425">
        <f>IFERROR(ROUND(E3425/L3425,2),0)</f>
        <v>25</v>
      </c>
      <c r="Q3425" s="11" t="s">
        <v>8323</v>
      </c>
      <c r="R3425" t="s">
        <v>8326</v>
      </c>
      <c r="S3425" s="14">
        <f>(((J3425/60)/60)/24)+DATE(1970,1,1)</f>
        <v>42439.702314814815</v>
      </c>
      <c r="T3425" s="14">
        <f>(((I3425/60)/60)/24)+DATE(1970,1,1)</f>
        <v>42468.774305555555</v>
      </c>
    </row>
    <row r="3426" spans="1:20" ht="60" hidden="1" x14ac:dyDescent="0.25">
      <c r="A3426">
        <v>459</v>
      </c>
      <c r="B3426" s="3" t="s">
        <v>460</v>
      </c>
      <c r="C3426" s="3" t="s">
        <v>4569</v>
      </c>
      <c r="D3426" s="8">
        <v>39000</v>
      </c>
      <c r="E3426" s="6">
        <v>25</v>
      </c>
      <c r="F3426" t="s">
        <v>8220</v>
      </c>
      <c r="G3426" t="s">
        <v>8223</v>
      </c>
      <c r="H3426" t="s">
        <v>8245</v>
      </c>
      <c r="I3426">
        <v>1321201327</v>
      </c>
      <c r="J3426">
        <v>1316013727</v>
      </c>
      <c r="K3426" t="b">
        <v>0</v>
      </c>
      <c r="L3426">
        <v>1</v>
      </c>
      <c r="M3426" t="b">
        <v>0</v>
      </c>
      <c r="N3426" t="s">
        <v>8268</v>
      </c>
      <c r="O3426">
        <f>ROUND(E3426/D3426*100,0)</f>
        <v>0</v>
      </c>
      <c r="P3426">
        <f>IFERROR(ROUND(E3426/L3426,2),0)</f>
        <v>25</v>
      </c>
      <c r="Q3426" s="11" t="s">
        <v>8321</v>
      </c>
      <c r="R3426" t="s">
        <v>8339</v>
      </c>
      <c r="S3426" s="14">
        <f>(((J3426/60)/60)/24)+DATE(1970,1,1)</f>
        <v>40800.6403587963</v>
      </c>
      <c r="T3426" s="14">
        <f>(((I3426/60)/60)/24)+DATE(1970,1,1)</f>
        <v>40860.682025462964</v>
      </c>
    </row>
    <row r="3427" spans="1:20" ht="30" hidden="1" x14ac:dyDescent="0.25">
      <c r="A3427">
        <v>460</v>
      </c>
      <c r="B3427" s="3" t="s">
        <v>461</v>
      </c>
      <c r="C3427" s="3" t="s">
        <v>4570</v>
      </c>
      <c r="D3427" s="8">
        <v>8500</v>
      </c>
      <c r="E3427" s="6">
        <v>25</v>
      </c>
      <c r="F3427" t="s">
        <v>8220</v>
      </c>
      <c r="G3427" t="s">
        <v>8223</v>
      </c>
      <c r="H3427" t="s">
        <v>8245</v>
      </c>
      <c r="I3427">
        <v>1401595200</v>
      </c>
      <c r="J3427">
        <v>1398862875</v>
      </c>
      <c r="K3427" t="b">
        <v>0</v>
      </c>
      <c r="L3427">
        <v>2</v>
      </c>
      <c r="M3427" t="b">
        <v>0</v>
      </c>
      <c r="N3427" t="s">
        <v>8268</v>
      </c>
      <c r="O3427">
        <f>ROUND(E3427/D3427*100,0)</f>
        <v>0</v>
      </c>
      <c r="P3427">
        <f>IFERROR(ROUND(E3427/L3427,2),0)</f>
        <v>12.5</v>
      </c>
      <c r="Q3427" s="11" t="s">
        <v>8321</v>
      </c>
      <c r="R3427" t="s">
        <v>8339</v>
      </c>
      <c r="S3427" s="14">
        <f>(((J3427/60)/60)/24)+DATE(1970,1,1)</f>
        <v>41759.542534722219</v>
      </c>
      <c r="T3427" s="14">
        <f>(((I3427/60)/60)/24)+DATE(1970,1,1)</f>
        <v>41791.166666666664</v>
      </c>
    </row>
    <row r="3428" spans="1:20" ht="45" hidden="1" x14ac:dyDescent="0.25">
      <c r="A3428">
        <v>938</v>
      </c>
      <c r="B3428" s="3" t="s">
        <v>939</v>
      </c>
      <c r="C3428" s="3" t="s">
        <v>5048</v>
      </c>
      <c r="D3428" s="8">
        <v>7000</v>
      </c>
      <c r="E3428" s="6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>
        <f>ROUND(E3428/D3428*100,0)</f>
        <v>0</v>
      </c>
      <c r="P3428">
        <f>IFERROR(ROUND(E3428/L3428,2),0)</f>
        <v>25</v>
      </c>
      <c r="Q3428" s="11" t="s">
        <v>8327</v>
      </c>
      <c r="R3428" t="s">
        <v>8350</v>
      </c>
      <c r="S3428" s="14">
        <f>(((J3428/60)/60)/24)+DATE(1970,1,1)</f>
        <v>41124.479722222226</v>
      </c>
      <c r="T3428" s="14">
        <f>(((I3428/60)/60)/24)+DATE(1970,1,1)</f>
        <v>41154.479722222226</v>
      </c>
    </row>
    <row r="3429" spans="1:20" ht="45" hidden="1" x14ac:dyDescent="0.25">
      <c r="A3429">
        <v>1171</v>
      </c>
      <c r="B3429" s="3" t="s">
        <v>1172</v>
      </c>
      <c r="C3429" s="3" t="s">
        <v>5281</v>
      </c>
      <c r="D3429" s="8">
        <v>25000</v>
      </c>
      <c r="E3429" s="6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>
        <f>ROUND(E3429/D3429*100,0)</f>
        <v>0</v>
      </c>
      <c r="P3429">
        <f>IFERROR(ROUND(E3429/L3429,2),0)</f>
        <v>25</v>
      </c>
      <c r="Q3429" s="11" t="s">
        <v>8319</v>
      </c>
      <c r="R3429" t="s">
        <v>8345</v>
      </c>
      <c r="S3429" s="14">
        <f>(((J3429/60)/60)/24)+DATE(1970,1,1)</f>
        <v>41938.804710648146</v>
      </c>
      <c r="T3429" s="14">
        <f>(((I3429/60)/60)/24)+DATE(1970,1,1)</f>
        <v>41956.846377314811</v>
      </c>
    </row>
    <row r="3430" spans="1:20" hidden="1" x14ac:dyDescent="0.25">
      <c r="A3430">
        <v>1988</v>
      </c>
      <c r="B3430" s="3" t="s">
        <v>1989</v>
      </c>
      <c r="C3430" s="3" t="s">
        <v>6098</v>
      </c>
      <c r="D3430" s="8">
        <v>6000</v>
      </c>
      <c r="E3430" s="6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>
        <f>ROUND(E3430/D3430*100,0)</f>
        <v>0</v>
      </c>
      <c r="P3430">
        <f>IFERROR(ROUND(E3430/L3430,2),0)</f>
        <v>25</v>
      </c>
      <c r="Q3430" s="11" t="s">
        <v>8313</v>
      </c>
      <c r="R3430" t="s">
        <v>8353</v>
      </c>
      <c r="S3430" s="14">
        <f>(((J3430/60)/60)/24)+DATE(1970,1,1)</f>
        <v>42206.763217592597</v>
      </c>
      <c r="T3430" s="14">
        <f>(((I3430/60)/60)/24)+DATE(1970,1,1)</f>
        <v>42236.763217592597</v>
      </c>
    </row>
    <row r="3431" spans="1:20" ht="60" hidden="1" x14ac:dyDescent="0.25">
      <c r="A3431">
        <v>2128</v>
      </c>
      <c r="B3431" s="3" t="s">
        <v>2129</v>
      </c>
      <c r="C3431" s="3" t="s">
        <v>6238</v>
      </c>
      <c r="D3431" s="8">
        <v>15000</v>
      </c>
      <c r="E3431" s="6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>
        <f>ROUND(E3431/D3431*100,0)</f>
        <v>0</v>
      </c>
      <c r="P3431">
        <f>IFERROR(ROUND(E3431/L3431,2),0)</f>
        <v>25</v>
      </c>
      <c r="Q3431" s="11" t="s">
        <v>8316</v>
      </c>
      <c r="R3431" t="s">
        <v>8334</v>
      </c>
      <c r="S3431" s="14">
        <f>(((J3431/60)/60)/24)+DATE(1970,1,1)</f>
        <v>41843.772789351853</v>
      </c>
      <c r="T3431" s="14">
        <f>(((I3431/60)/60)/24)+DATE(1970,1,1)</f>
        <v>41903.772789351853</v>
      </c>
    </row>
    <row r="3432" spans="1:20" ht="45" hidden="1" x14ac:dyDescent="0.25">
      <c r="A3432">
        <v>2354</v>
      </c>
      <c r="B3432" s="3" t="s">
        <v>2355</v>
      </c>
      <c r="C3432" s="3" t="s">
        <v>6464</v>
      </c>
      <c r="D3432" s="8">
        <v>35000</v>
      </c>
      <c r="E3432" s="6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>
        <f>ROUND(E3432/D3432*100,0)</f>
        <v>0</v>
      </c>
      <c r="P3432">
        <f>IFERROR(ROUND(E3432/L3432,2),0)</f>
        <v>25</v>
      </c>
      <c r="Q3432" s="11" t="s">
        <v>8308</v>
      </c>
      <c r="R3432" t="s">
        <v>8342</v>
      </c>
      <c r="S3432" s="14">
        <f>(((J3432/60)/60)/24)+DATE(1970,1,1)</f>
        <v>41954.722916666666</v>
      </c>
      <c r="T3432" s="14">
        <f>(((I3432/60)/60)/24)+DATE(1970,1,1)</f>
        <v>42014.722916666666</v>
      </c>
    </row>
    <row r="3433" spans="1:20" ht="30" hidden="1" x14ac:dyDescent="0.25">
      <c r="A3433">
        <v>2391</v>
      </c>
      <c r="B3433" s="3" t="s">
        <v>2392</v>
      </c>
      <c r="C3433" s="3" t="s">
        <v>6501</v>
      </c>
      <c r="D3433" s="8">
        <v>20000</v>
      </c>
      <c r="E3433" s="6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>
        <f>ROUND(E3433/D3433*100,0)</f>
        <v>0</v>
      </c>
      <c r="P3433">
        <f>IFERROR(ROUND(E3433/L3433,2),0)</f>
        <v>25</v>
      </c>
      <c r="Q3433" s="11" t="s">
        <v>8308</v>
      </c>
      <c r="R3433" t="s">
        <v>8342</v>
      </c>
      <c r="S3433" s="14">
        <f>(((J3433/60)/60)/24)+DATE(1970,1,1)</f>
        <v>42064.794490740736</v>
      </c>
      <c r="T3433" s="14">
        <f>(((I3433/60)/60)/24)+DATE(1970,1,1)</f>
        <v>42094.752824074079</v>
      </c>
    </row>
    <row r="3434" spans="1:20" ht="45" hidden="1" x14ac:dyDescent="0.25">
      <c r="A3434">
        <v>2902</v>
      </c>
      <c r="B3434" s="3" t="s">
        <v>2902</v>
      </c>
      <c r="C3434" s="3" t="s">
        <v>7012</v>
      </c>
      <c r="D3434" s="8">
        <v>150000</v>
      </c>
      <c r="E3434" s="6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>
        <f>ROUND(E3434/D3434*100,0)</f>
        <v>0</v>
      </c>
      <c r="P3434">
        <f>IFERROR(ROUND(E3434/L3434,2),0)</f>
        <v>25</v>
      </c>
      <c r="Q3434" s="11" t="s">
        <v>8323</v>
      </c>
      <c r="R3434" t="s">
        <v>8326</v>
      </c>
      <c r="S3434" s="14">
        <f>(((J3434/60)/60)/24)+DATE(1970,1,1)</f>
        <v>42210.439768518518</v>
      </c>
      <c r="T3434" s="14">
        <f>(((I3434/60)/60)/24)+DATE(1970,1,1)</f>
        <v>42240.439768518518</v>
      </c>
    </row>
    <row r="3435" spans="1:20" ht="45" hidden="1" x14ac:dyDescent="0.25">
      <c r="A3435">
        <v>3094</v>
      </c>
      <c r="B3435" s="3" t="s">
        <v>3094</v>
      </c>
      <c r="C3435" s="3" t="s">
        <v>7204</v>
      </c>
      <c r="D3435" s="8">
        <v>100000</v>
      </c>
      <c r="E3435" s="6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>
        <f>ROUND(E3435/D3435*100,0)</f>
        <v>0</v>
      </c>
      <c r="P3435">
        <f>IFERROR(ROUND(E3435/L3435,2),0)</f>
        <v>25</v>
      </c>
      <c r="Q3435" s="11" t="s">
        <v>8323</v>
      </c>
      <c r="R3435" t="s">
        <v>8324</v>
      </c>
      <c r="S3435" s="14">
        <f>(((J3435/60)/60)/24)+DATE(1970,1,1)</f>
        <v>42207.795787037037</v>
      </c>
      <c r="T3435" s="14">
        <f>(((I3435/60)/60)/24)+DATE(1970,1,1)</f>
        <v>42267.795787037037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>IFERROR(ROUND(E3436/L3436,2),0)</f>
        <v>25</v>
      </c>
      <c r="Q3436" s="11" t="s">
        <v>8323</v>
      </c>
      <c r="R3436" t="s">
        <v>8326</v>
      </c>
      <c r="S3436" s="14">
        <f>(((J3436/60)/60)/24)+DATE(1970,1,1)</f>
        <v>42243.790393518517</v>
      </c>
      <c r="T3436" s="14">
        <f>(((I3436/60)/60)/24)+DATE(1970,1,1)</f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>IFERROR(ROUND(E3437/L3437,2),0)</f>
        <v>25</v>
      </c>
      <c r="Q3437" s="11" t="s">
        <v>8323</v>
      </c>
      <c r="R3437" t="s">
        <v>8326</v>
      </c>
      <c r="S3437" s="14">
        <f>(((J3437/60)/60)/24)+DATE(1970,1,1)</f>
        <v>42479.039212962962</v>
      </c>
      <c r="T3437" s="14">
        <f>(((I3437/60)/60)/24)+DATE(1970,1,1)</f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>IFERROR(ROUND(E3438/L3438,2),0)</f>
        <v>4.8</v>
      </c>
      <c r="Q3438" s="11" t="s">
        <v>8321</v>
      </c>
      <c r="R3438" t="s">
        <v>8339</v>
      </c>
      <c r="S3438" s="14">
        <f>(((J3438/60)/60)/24)+DATE(1970,1,1)</f>
        <v>41513.107256944444</v>
      </c>
      <c r="T3438" s="14">
        <f>(((I3438/60)/60)/24)+DATE(1970,1,1)</f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>
        <f>IFERROR(ROUND(E3439/L3439,2),0)</f>
        <v>2.67</v>
      </c>
      <c r="Q3439" s="11" t="s">
        <v>8323</v>
      </c>
      <c r="R3439" t="s">
        <v>8324</v>
      </c>
      <c r="S3439" s="14">
        <f>(((J3439/60)/60)/24)+DATE(1970,1,1)</f>
        <v>42097.649224537032</v>
      </c>
      <c r="T3439" s="14">
        <f>(((I3439/60)/60)/24)+DATE(1970,1,1)</f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>IFERROR(ROUND(E3440/L3440,2),0)</f>
        <v>5.75</v>
      </c>
      <c r="Q3440" s="11" t="s">
        <v>8323</v>
      </c>
      <c r="R3440" t="s">
        <v>8326</v>
      </c>
      <c r="S3440" s="14">
        <f>(((J3440/60)/60)/24)+DATE(1970,1,1)</f>
        <v>41811.555462962962</v>
      </c>
      <c r="T3440" s="14">
        <f>(((I3440/60)/60)/24)+DATE(1970,1,1)</f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>IFERROR(ROUND(E3441/L3441,2),0)</f>
        <v>5.75</v>
      </c>
      <c r="Q3441" s="11" t="s">
        <v>8323</v>
      </c>
      <c r="R3441" t="s">
        <v>8326</v>
      </c>
      <c r="S3441" s="14">
        <f>(((J3441/60)/60)/24)+DATE(1970,1,1)</f>
        <v>41879.043530092589</v>
      </c>
      <c r="T3441" s="14">
        <f>(((I3441/60)/60)/24)+DATE(1970,1,1)</f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>IFERROR(ROUND(E3442/L3442,2),0)</f>
        <v>22</v>
      </c>
      <c r="Q3442" s="11" t="s">
        <v>8327</v>
      </c>
      <c r="R3442" t="s">
        <v>8330</v>
      </c>
      <c r="S3442" s="14">
        <f>(((J3442/60)/60)/24)+DATE(1970,1,1)</f>
        <v>42286.861493055556</v>
      </c>
      <c r="T3442" s="14">
        <f>(((I3442/60)/60)/24)+DATE(1970,1,1)</f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>
        <f>IFERROR(ROUND(E3443/L3443,2),0)</f>
        <v>7.33</v>
      </c>
      <c r="Q3443" s="11" t="s">
        <v>8323</v>
      </c>
      <c r="R3443" t="s">
        <v>8324</v>
      </c>
      <c r="S3443" s="14">
        <f>(((J3443/60)/60)/24)+DATE(1970,1,1)</f>
        <v>42409.571284722217</v>
      </c>
      <c r="T3443" s="14">
        <f>(((I3443/60)/60)/24)+DATE(1970,1,1)</f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>
        <f>IFERROR(ROUND(E3444/L3444,2),0)</f>
        <v>7</v>
      </c>
      <c r="Q3444" s="11" t="s">
        <v>8311</v>
      </c>
      <c r="R3444" t="s">
        <v>8352</v>
      </c>
      <c r="S3444" s="14">
        <f>(((J3444/60)/60)/24)+DATE(1970,1,1)</f>
        <v>41456.981215277774</v>
      </c>
      <c r="T3444" s="14">
        <f>(((I3444/60)/60)/24)+DATE(1970,1,1)</f>
        <v>41486.981215277774</v>
      </c>
    </row>
    <row r="3445" spans="1:20" ht="60" hidden="1" x14ac:dyDescent="0.25">
      <c r="A3445">
        <v>1092</v>
      </c>
      <c r="B3445" s="3" t="s">
        <v>1093</v>
      </c>
      <c r="C3445" s="3" t="s">
        <v>5202</v>
      </c>
      <c r="D3445" s="8">
        <v>2000</v>
      </c>
      <c r="E3445" s="6">
        <v>21</v>
      </c>
      <c r="F3445" t="s">
        <v>8220</v>
      </c>
      <c r="G3445" t="s">
        <v>8223</v>
      </c>
      <c r="H3445" t="s">
        <v>8245</v>
      </c>
      <c r="I3445">
        <v>1357432638</v>
      </c>
      <c r="J3445">
        <v>1354840638</v>
      </c>
      <c r="K3445" t="b">
        <v>0</v>
      </c>
      <c r="L3445">
        <v>7</v>
      </c>
      <c r="M3445" t="b">
        <v>0</v>
      </c>
      <c r="N3445" t="s">
        <v>8280</v>
      </c>
      <c r="O3445">
        <f>ROUND(E3445/D3445*100,0)</f>
        <v>1</v>
      </c>
      <c r="P3445">
        <f>IFERROR(ROUND(E3445/L3445,2),0)</f>
        <v>3</v>
      </c>
      <c r="Q3445" s="11" t="s">
        <v>8316</v>
      </c>
      <c r="R3445" t="s">
        <v>8334</v>
      </c>
      <c r="S3445" s="14">
        <f>(((J3445/60)/60)/24)+DATE(1970,1,1)</f>
        <v>41250.025902777779</v>
      </c>
      <c r="T3445" s="14">
        <f>(((I3445/60)/60)/24)+DATE(1970,1,1)</f>
        <v>41280.025902777779</v>
      </c>
    </row>
    <row r="3446" spans="1:20" ht="60" hidden="1" x14ac:dyDescent="0.25">
      <c r="A3446">
        <v>2430</v>
      </c>
      <c r="B3446" s="3" t="s">
        <v>2431</v>
      </c>
      <c r="C3446" s="3" t="s">
        <v>6540</v>
      </c>
      <c r="D3446" s="8">
        <v>3000</v>
      </c>
      <c r="E3446" s="6">
        <v>21</v>
      </c>
      <c r="F3446" t="s">
        <v>8220</v>
      </c>
      <c r="G3446" t="s">
        <v>8223</v>
      </c>
      <c r="H3446" t="s">
        <v>8245</v>
      </c>
      <c r="I3446">
        <v>1455246504</v>
      </c>
      <c r="J3446">
        <v>1452654504</v>
      </c>
      <c r="K3446" t="b">
        <v>0</v>
      </c>
      <c r="L3446">
        <v>2</v>
      </c>
      <c r="M3446" t="b">
        <v>0</v>
      </c>
      <c r="N3446" t="s">
        <v>8282</v>
      </c>
      <c r="O3446">
        <f>ROUND(E3446/D3446*100,0)</f>
        <v>1</v>
      </c>
      <c r="P3446">
        <f>IFERROR(ROUND(E3446/L3446,2),0)</f>
        <v>10.5</v>
      </c>
      <c r="Q3446" s="11" t="s">
        <v>8319</v>
      </c>
      <c r="R3446" t="s">
        <v>8345</v>
      </c>
      <c r="S3446" s="14">
        <f>(((J3446/60)/60)/24)+DATE(1970,1,1)</f>
        <v>42382.130833333329</v>
      </c>
      <c r="T3446" s="14">
        <f>(((I3446/60)/60)/24)+DATE(1970,1,1)</f>
        <v>42412.130833333329</v>
      </c>
    </row>
    <row r="3447" spans="1:20" ht="60" hidden="1" x14ac:dyDescent="0.25">
      <c r="A3447">
        <v>2890</v>
      </c>
      <c r="B3447" s="3" t="s">
        <v>2890</v>
      </c>
      <c r="C3447" s="3" t="s">
        <v>7000</v>
      </c>
      <c r="D3447" s="8">
        <v>2000</v>
      </c>
      <c r="E3447" s="6">
        <v>21</v>
      </c>
      <c r="F3447" t="s">
        <v>8220</v>
      </c>
      <c r="G3447" t="s">
        <v>8223</v>
      </c>
      <c r="H3447" t="s">
        <v>8245</v>
      </c>
      <c r="I344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>
        <f>ROUND(E3447/D3447*100,0)</f>
        <v>1</v>
      </c>
      <c r="P3447">
        <f>IFERROR(ROUND(E3447/L3447,2),0)</f>
        <v>7</v>
      </c>
      <c r="Q3447" s="11" t="s">
        <v>8323</v>
      </c>
      <c r="R3447" t="s">
        <v>8326</v>
      </c>
      <c r="S3447" s="14">
        <f>(((J3447/60)/60)/24)+DATE(1970,1,1)</f>
        <v>41831.742962962962</v>
      </c>
      <c r="T3447" s="14">
        <f>(((I3447/60)/60)/24)+DATE(1970,1,1)</f>
        <v>41860.125</v>
      </c>
    </row>
    <row r="3448" spans="1:20" ht="45" hidden="1" x14ac:dyDescent="0.25">
      <c r="A3448">
        <v>900</v>
      </c>
      <c r="B3448" s="3" t="s">
        <v>901</v>
      </c>
      <c r="C3448" s="3" t="s">
        <v>5010</v>
      </c>
      <c r="D3448" s="8">
        <v>5000</v>
      </c>
      <c r="E3448" s="6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>ROUND(E3448/D3448*100,0)</f>
        <v>0</v>
      </c>
      <c r="P3448">
        <f>IFERROR(ROUND(E3448/L3448,2),0)</f>
        <v>10.5</v>
      </c>
      <c r="Q3448" s="11" t="s">
        <v>8327</v>
      </c>
      <c r="R3448" t="s">
        <v>8350</v>
      </c>
      <c r="S3448" s="14">
        <f>(((J3448/60)/60)/24)+DATE(1970,1,1)</f>
        <v>42429.84956018519</v>
      </c>
      <c r="T3448" s="14">
        <f>(((I3448/60)/60)/24)+DATE(1970,1,1)</f>
        <v>42459.807893518519</v>
      </c>
    </row>
    <row r="3449" spans="1:20" ht="45" hidden="1" x14ac:dyDescent="0.25">
      <c r="A3449">
        <v>1129</v>
      </c>
      <c r="B3449" s="3" t="s">
        <v>1130</v>
      </c>
      <c r="C3449" s="3" t="s">
        <v>5239</v>
      </c>
      <c r="D3449" s="8">
        <v>20000</v>
      </c>
      <c r="E3449" s="6">
        <v>21</v>
      </c>
      <c r="F3449" t="s">
        <v>8220</v>
      </c>
      <c r="G3449" t="s">
        <v>8223</v>
      </c>
      <c r="H3449" t="s">
        <v>8245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8281</v>
      </c>
      <c r="O3449">
        <f>ROUND(E3449/D3449*100,0)</f>
        <v>0</v>
      </c>
      <c r="P3449">
        <f>IFERROR(ROUND(E3449/L3449,2),0)</f>
        <v>10.5</v>
      </c>
      <c r="Q3449" s="11" t="s">
        <v>8316</v>
      </c>
      <c r="R3449" t="s">
        <v>8344</v>
      </c>
      <c r="S3449" s="14">
        <f>(((J3449/60)/60)/24)+DATE(1970,1,1)</f>
        <v>42496.264965277776</v>
      </c>
      <c r="T3449" s="14">
        <f>(((I3449/60)/60)/24)+DATE(1970,1,1)</f>
        <v>42526.264965277776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>IFERROR(ROUND(E3450/L3450,2),0)</f>
        <v>10.5</v>
      </c>
      <c r="Q3450" s="11" t="s">
        <v>8323</v>
      </c>
      <c r="R3450" t="s">
        <v>8326</v>
      </c>
      <c r="S3450" s="14">
        <f>(((J3450/60)/60)/24)+DATE(1970,1,1)</f>
        <v>41745.891319444447</v>
      </c>
      <c r="T3450" s="14">
        <f>(((I3450/60)/60)/24)+DATE(1970,1,1)</f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>
        <f>IFERROR(ROUND(E3451/L3451,2),0)</f>
        <v>10.5</v>
      </c>
      <c r="Q3451" s="11" t="s">
        <v>8323</v>
      </c>
      <c r="R3451" t="s">
        <v>8326</v>
      </c>
      <c r="S3451" s="14">
        <f>(((J3451/60)/60)/24)+DATE(1970,1,1)</f>
        <v>42559.474004629628</v>
      </c>
      <c r="T3451" s="14">
        <f>(((I3451/60)/60)/24)+DATE(1970,1,1)</f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>
        <f>IFERROR(ROUND(E3452/L3452,2),0)</f>
        <v>7</v>
      </c>
      <c r="Q3452" s="11" t="s">
        <v>8323</v>
      </c>
      <c r="R3452" t="s">
        <v>8326</v>
      </c>
      <c r="S3452" s="14">
        <f>(((J3452/60)/60)/24)+DATE(1970,1,1)</f>
        <v>41995.084074074075</v>
      </c>
      <c r="T3452" s="14">
        <f>(((I3452/60)/60)/24)+DATE(1970,1,1)</f>
        <v>42024.802777777775</v>
      </c>
    </row>
    <row r="3453" spans="1:20" ht="30" hidden="1" x14ac:dyDescent="0.25">
      <c r="A3453">
        <v>3735</v>
      </c>
      <c r="B3453" s="3" t="s">
        <v>3732</v>
      </c>
      <c r="C3453" s="3" t="s">
        <v>7845</v>
      </c>
      <c r="D3453" s="8">
        <v>150</v>
      </c>
      <c r="E3453" s="6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>ROUND(E3453/D3453*100,0)</f>
        <v>13</v>
      </c>
      <c r="P3453">
        <f>IFERROR(ROUND(E3453/L3453,2),0)</f>
        <v>10</v>
      </c>
      <c r="Q3453" s="11" t="s">
        <v>8323</v>
      </c>
      <c r="R3453" t="s">
        <v>8326</v>
      </c>
      <c r="S3453" s="14">
        <f>(((J3453/60)/60)/24)+DATE(1970,1,1)</f>
        <v>42122.693159722221</v>
      </c>
      <c r="T3453" s="14">
        <f>(((I3453/60)/60)/24)+DATE(1970,1,1)</f>
        <v>42152.693159722221</v>
      </c>
    </row>
    <row r="3454" spans="1:20" ht="60" hidden="1" x14ac:dyDescent="0.25">
      <c r="A3454">
        <v>1542</v>
      </c>
      <c r="B3454" s="3" t="s">
        <v>1543</v>
      </c>
      <c r="C3454" s="3" t="s">
        <v>5652</v>
      </c>
      <c r="D3454" s="8">
        <v>500</v>
      </c>
      <c r="E3454" s="6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>ROUND(E3454/D3454*100,0)</f>
        <v>4</v>
      </c>
      <c r="P3454">
        <f>IFERROR(ROUND(E3454/L3454,2),0)</f>
        <v>20</v>
      </c>
      <c r="Q3454" s="11" t="s">
        <v>8313</v>
      </c>
      <c r="R3454" t="s">
        <v>8355</v>
      </c>
      <c r="S3454" s="14">
        <f>(((J3454/60)/60)/24)+DATE(1970,1,1)</f>
        <v>42170.996527777781</v>
      </c>
      <c r="T3454" s="14">
        <f>(((I3454/60)/60)/24)+DATE(1970,1,1)</f>
        <v>42185.996527777781</v>
      </c>
    </row>
    <row r="3455" spans="1:20" ht="45" hidden="1" x14ac:dyDescent="0.25">
      <c r="A3455">
        <v>569</v>
      </c>
      <c r="B3455" s="3" t="s">
        <v>570</v>
      </c>
      <c r="C3455" s="3" t="s">
        <v>4679</v>
      </c>
      <c r="D3455" s="8">
        <v>2500</v>
      </c>
      <c r="E3455" s="6">
        <v>20</v>
      </c>
      <c r="F3455" t="s">
        <v>8220</v>
      </c>
      <c r="G3455" t="s">
        <v>8228</v>
      </c>
      <c r="H3455" t="s">
        <v>8250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8270</v>
      </c>
      <c r="O3455">
        <f>ROUND(E3455/D3455*100,0)</f>
        <v>1</v>
      </c>
      <c r="P3455">
        <f>IFERROR(ROUND(E3455/L3455,2),0)</f>
        <v>20</v>
      </c>
      <c r="Q3455" s="11" t="s">
        <v>8308</v>
      </c>
      <c r="R3455" t="s">
        <v>8342</v>
      </c>
      <c r="S3455" s="14">
        <f>(((J3455/60)/60)/24)+DATE(1970,1,1)</f>
        <v>42340.847361111111</v>
      </c>
      <c r="T3455" s="14">
        <f>(((I3455/60)/60)/24)+DATE(1970,1,1)</f>
        <v>42370.847361111111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>
        <f>IFERROR(ROUND(E3456/L3456,2),0)</f>
        <v>10</v>
      </c>
      <c r="Q3456" s="11" t="s">
        <v>8327</v>
      </c>
      <c r="R3456" t="s">
        <v>8328</v>
      </c>
      <c r="S3456" s="14">
        <f>(((J3456/60)/60)/24)+DATE(1970,1,1)</f>
        <v>40981.802615740737</v>
      </c>
      <c r="T3456" s="14">
        <f>(((I3456/60)/60)/24)+DATE(1970,1,1)</f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>
        <f>IFERROR(ROUND(E3457/L3457,2),0)</f>
        <v>20</v>
      </c>
      <c r="Q3457" s="11" t="s">
        <v>8316</v>
      </c>
      <c r="R3457" t="s">
        <v>8344</v>
      </c>
      <c r="S3457" s="14">
        <f>(((J3457/60)/60)/24)+DATE(1970,1,1)</f>
        <v>41821.407187500001</v>
      </c>
      <c r="T3457" s="14">
        <f>(((I3457/60)/60)/24)+DATE(1970,1,1)</f>
        <v>41851.407187500001</v>
      </c>
    </row>
    <row r="3458" spans="1:20" ht="45" hidden="1" x14ac:dyDescent="0.25">
      <c r="A3458">
        <v>213</v>
      </c>
      <c r="B3458" s="3" t="s">
        <v>215</v>
      </c>
      <c r="C3458" s="3" t="s">
        <v>4323</v>
      </c>
      <c r="D3458" s="8">
        <v>50000</v>
      </c>
      <c r="E3458" s="6">
        <v>20</v>
      </c>
      <c r="F3458" t="s">
        <v>8220</v>
      </c>
      <c r="G3458" t="s">
        <v>8223</v>
      </c>
      <c r="H3458" t="s">
        <v>8245</v>
      </c>
      <c r="I3458">
        <v>1439734001</v>
      </c>
      <c r="J3458">
        <v>1437142547</v>
      </c>
      <c r="K3458" t="b">
        <v>0</v>
      </c>
      <c r="L3458">
        <v>1</v>
      </c>
      <c r="M3458" t="b">
        <v>0</v>
      </c>
      <c r="N3458" t="s">
        <v>8266</v>
      </c>
      <c r="O3458">
        <f>ROUND(E3458/D3458*100,0)</f>
        <v>0</v>
      </c>
      <c r="P3458">
        <f>IFERROR(ROUND(E3458/L3458,2),0)</f>
        <v>20</v>
      </c>
      <c r="Q3458" s="11" t="s">
        <v>8321</v>
      </c>
      <c r="R3458" t="s">
        <v>8325</v>
      </c>
      <c r="S3458" s="14">
        <f>(((J3458/60)/60)/24)+DATE(1970,1,1)</f>
        <v>42202.594293981485</v>
      </c>
      <c r="T3458" s="14">
        <f>(((I3458/60)/60)/24)+DATE(1970,1,1)</f>
        <v>42232.587974537033</v>
      </c>
    </row>
    <row r="3459" spans="1:20" ht="45" hidden="1" x14ac:dyDescent="0.25">
      <c r="A3459">
        <v>597</v>
      </c>
      <c r="B3459" s="3" t="s">
        <v>598</v>
      </c>
      <c r="C3459" s="3" t="s">
        <v>4707</v>
      </c>
      <c r="D3459" s="8">
        <v>7500</v>
      </c>
      <c r="E3459" s="6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>ROUND(E3459/D3459*100,0)</f>
        <v>0</v>
      </c>
      <c r="P3459">
        <f>IFERROR(ROUND(E3459/L3459,2),0)</f>
        <v>10</v>
      </c>
      <c r="Q3459" s="11" t="s">
        <v>8308</v>
      </c>
      <c r="R3459" t="s">
        <v>8342</v>
      </c>
      <c r="S3459" s="14">
        <f>(((J3459/60)/60)/24)+DATE(1970,1,1)</f>
        <v>42545.705266203702</v>
      </c>
      <c r="T3459" s="14">
        <f>(((I3459/60)/60)/24)+DATE(1970,1,1)</f>
        <v>42582.666666666672</v>
      </c>
    </row>
    <row r="3460" spans="1:20" ht="45" hidden="1" x14ac:dyDescent="0.25">
      <c r="A3460">
        <v>1738</v>
      </c>
      <c r="B3460" s="3" t="s">
        <v>1739</v>
      </c>
      <c r="C3460" s="3" t="s">
        <v>5848</v>
      </c>
      <c r="D3460" s="8">
        <v>5000</v>
      </c>
      <c r="E3460" s="6">
        <v>20</v>
      </c>
      <c r="F3460" t="s">
        <v>8220</v>
      </c>
      <c r="G3460" t="s">
        <v>8223</v>
      </c>
      <c r="H3460" t="s">
        <v>8245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8291</v>
      </c>
      <c r="O3460">
        <f>ROUND(E3460/D3460*100,0)</f>
        <v>0</v>
      </c>
      <c r="P3460">
        <f>IFERROR(ROUND(E3460/L3460,2),0)</f>
        <v>20</v>
      </c>
      <c r="Q3460" s="11" t="s">
        <v>8327</v>
      </c>
      <c r="R3460" t="s">
        <v>8330</v>
      </c>
      <c r="S3460" s="14">
        <f>(((J3460/60)/60)/24)+DATE(1970,1,1)</f>
        <v>41884.874328703707</v>
      </c>
      <c r="T3460" s="14">
        <f>(((I3460/60)/60)/24)+DATE(1970,1,1)</f>
        <v>41914.874328703707</v>
      </c>
    </row>
    <row r="3461" spans="1:20" ht="60" hidden="1" x14ac:dyDescent="0.25">
      <c r="A3461">
        <v>2863</v>
      </c>
      <c r="B3461" s="3" t="s">
        <v>2863</v>
      </c>
      <c r="C3461" s="3" t="s">
        <v>6973</v>
      </c>
      <c r="D3461" s="8">
        <v>50000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>
        <f>IFERROR(ROUND(E3461/L3461,2),0)</f>
        <v>20</v>
      </c>
      <c r="Q3461" s="11" t="s">
        <v>8323</v>
      </c>
      <c r="R3461" t="s">
        <v>8326</v>
      </c>
      <c r="S3461" s="14">
        <f>(((J3461/60)/60)/24)+DATE(1970,1,1)</f>
        <v>41831.675034722226</v>
      </c>
      <c r="T3461" s="14">
        <f>(((I3461/60)/60)/24)+DATE(1970,1,1)</f>
        <v>41891.675034722226</v>
      </c>
    </row>
    <row r="3462" spans="1:20" ht="60" hidden="1" x14ac:dyDescent="0.25">
      <c r="A3462">
        <v>2909</v>
      </c>
      <c r="B3462" s="3" t="s">
        <v>2909</v>
      </c>
      <c r="C3462" s="3" t="s">
        <v>7019</v>
      </c>
      <c r="D3462" s="8">
        <v>180000</v>
      </c>
      <c r="E3462" s="6">
        <v>20</v>
      </c>
      <c r="F3462" t="s">
        <v>8220</v>
      </c>
      <c r="G3462" t="s">
        <v>8223</v>
      </c>
      <c r="H3462" t="s">
        <v>8245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8269</v>
      </c>
      <c r="O3462">
        <f>ROUND(E3462/D3462*100,0)</f>
        <v>0</v>
      </c>
      <c r="P3462">
        <f>IFERROR(ROUND(E3462/L3462,2),0)</f>
        <v>20</v>
      </c>
      <c r="Q3462" s="11" t="s">
        <v>8323</v>
      </c>
      <c r="R3462" t="s">
        <v>8326</v>
      </c>
      <c r="S3462" s="14">
        <f>(((J3462/60)/60)/24)+DATE(1970,1,1)</f>
        <v>41929.266215277778</v>
      </c>
      <c r="T3462" s="14">
        <f>(((I3462/60)/60)/24)+DATE(1970,1,1)</f>
        <v>41968.823611111111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>
        <f>IFERROR(ROUND(E3463/L3463,2),0)</f>
        <v>10</v>
      </c>
      <c r="Q3463" s="11" t="s">
        <v>8323</v>
      </c>
      <c r="R3463" t="s">
        <v>8326</v>
      </c>
      <c r="S3463" s="14">
        <f>(((J3463/60)/60)/24)+DATE(1970,1,1)</f>
        <v>42065.190694444449</v>
      </c>
      <c r="T3463" s="14">
        <f>(((I3463/60)/60)/24)+DATE(1970,1,1)</f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>IFERROR(ROUND(E3464/L3464,2),0)</f>
        <v>20</v>
      </c>
      <c r="Q3464" s="11" t="s">
        <v>8323</v>
      </c>
      <c r="R3464" t="s">
        <v>8326</v>
      </c>
      <c r="S3464" s="14">
        <f>(((J3464/60)/60)/24)+DATE(1970,1,1)</f>
        <v>42039.194988425923</v>
      </c>
      <c r="T3464" s="14">
        <f>(((I3464/60)/60)/24)+DATE(1970,1,1)</f>
        <v>42099.153321759266</v>
      </c>
    </row>
    <row r="3465" spans="1:20" ht="60" hidden="1" x14ac:dyDescent="0.25">
      <c r="A3465">
        <v>4011</v>
      </c>
      <c r="B3465" s="3" t="s">
        <v>4007</v>
      </c>
      <c r="C3465" s="3" t="s">
        <v>8116</v>
      </c>
      <c r="D3465" s="8">
        <v>250</v>
      </c>
      <c r="E3465" s="6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>ROUND(E3465/D3465*100,0)</f>
        <v>8</v>
      </c>
      <c r="P3465">
        <f>IFERROR(ROUND(E3465/L3465,2),0)</f>
        <v>4.75</v>
      </c>
      <c r="Q3465" s="11" t="s">
        <v>8323</v>
      </c>
      <c r="R3465" t="s">
        <v>8326</v>
      </c>
      <c r="S3465" s="14">
        <f>(((J3465/60)/60)/24)+DATE(1970,1,1)</f>
        <v>42002.54488425926</v>
      </c>
      <c r="T3465" s="14">
        <f>(((I3465/60)/60)/24)+DATE(1970,1,1)</f>
        <v>42032.54488425926</v>
      </c>
    </row>
    <row r="3466" spans="1:20" ht="60" hidden="1" x14ac:dyDescent="0.25">
      <c r="A3466">
        <v>2660</v>
      </c>
      <c r="B3466" s="3" t="s">
        <v>2660</v>
      </c>
      <c r="C3466" s="3" t="s">
        <v>6770</v>
      </c>
      <c r="D3466" s="8">
        <v>20000</v>
      </c>
      <c r="E3466" s="6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>ROUND(E3466/D3466*100,0)</f>
        <v>0</v>
      </c>
      <c r="P3466">
        <f>IFERROR(ROUND(E3466/L3466,2),0)</f>
        <v>3.8</v>
      </c>
      <c r="Q3466" s="11" t="s">
        <v>8308</v>
      </c>
      <c r="R3466" t="s">
        <v>8315</v>
      </c>
      <c r="S3466" s="14">
        <f>(((J3466/60)/60)/24)+DATE(1970,1,1)</f>
        <v>42272.713171296295</v>
      </c>
      <c r="T3466" s="14">
        <f>(((I3466/60)/60)/24)+DATE(1970,1,1)</f>
        <v>42332.754837962959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>IFERROR(ROUND(E3467/L3467,2),0)</f>
        <v>3</v>
      </c>
      <c r="Q3467" s="11" t="s">
        <v>8308</v>
      </c>
      <c r="R3467" t="s">
        <v>8342</v>
      </c>
      <c r="S3467" s="14">
        <f>(((J3467/60)/60)/24)+DATE(1970,1,1)</f>
        <v>42759.593310185184</v>
      </c>
      <c r="T3467" s="14">
        <f>(((I3467/60)/60)/24)+DATE(1970,1,1)</f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>IFERROR(ROUND(E3468/L3468,2),0)</f>
        <v>18</v>
      </c>
      <c r="Q3468" s="11" t="s">
        <v>8327</v>
      </c>
      <c r="R3468" t="s">
        <v>8330</v>
      </c>
      <c r="S3468" s="14">
        <f>(((J3468/60)/60)/24)+DATE(1970,1,1)</f>
        <v>42792.843969907408</v>
      </c>
      <c r="T3468" s="14">
        <f>(((I3468/60)/60)/24)+DATE(1970,1,1)</f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>IFERROR(ROUND(E3469/L3469,2),0)</f>
        <v>5.67</v>
      </c>
      <c r="Q3469" s="11" t="s">
        <v>8321</v>
      </c>
      <c r="R3469" t="s">
        <v>8325</v>
      </c>
      <c r="S3469" s="14">
        <f>(((J3469/60)/60)/24)+DATE(1970,1,1)</f>
        <v>41899.792037037041</v>
      </c>
      <c r="T3469" s="14">
        <f>(((I3469/60)/60)/24)+DATE(1970,1,1)</f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>IFERROR(ROUND(E3470/L3470,2),0)</f>
        <v>5.67</v>
      </c>
      <c r="Q3470" s="11" t="s">
        <v>8319</v>
      </c>
      <c r="R3470" t="s">
        <v>8345</v>
      </c>
      <c r="S3470" s="14">
        <f>(((J3470/60)/60)/24)+DATE(1970,1,1)</f>
        <v>42027.353738425925</v>
      </c>
      <c r="T3470" s="14">
        <f>(((I3470/60)/60)/24)+DATE(1970,1,1)</f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>
        <f>IFERROR(ROUND(E3471/L3471,2),0)</f>
        <v>5.33</v>
      </c>
      <c r="Q3471" s="11" t="s">
        <v>8316</v>
      </c>
      <c r="R3471" t="s">
        <v>8334</v>
      </c>
      <c r="S3471" s="14">
        <f>(((J3471/60)/60)/24)+DATE(1970,1,1)</f>
        <v>40619.097210648149</v>
      </c>
      <c r="T3471" s="14">
        <f>(((I3471/60)/60)/24)+DATE(1970,1,1)</f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>IFERROR(ROUND(E3472/L3472,2),0)</f>
        <v>16</v>
      </c>
      <c r="Q3472" s="11" t="s">
        <v>8323</v>
      </c>
      <c r="R3472" t="s">
        <v>8326</v>
      </c>
      <c r="S3472" s="14">
        <f>(((J3472/60)/60)/24)+DATE(1970,1,1)</f>
        <v>42169.958506944444</v>
      </c>
      <c r="T3472" s="14">
        <f>(((I3472/60)/60)/24)+DATE(1970,1,1)</f>
        <v>42199.958506944444</v>
      </c>
    </row>
    <row r="3473" spans="1:20" ht="45" hidden="1" x14ac:dyDescent="0.25">
      <c r="A3473">
        <v>3925</v>
      </c>
      <c r="B3473" s="3" t="s">
        <v>3922</v>
      </c>
      <c r="C3473" s="3" t="s">
        <v>8033</v>
      </c>
      <c r="D3473" s="8">
        <v>150</v>
      </c>
      <c r="E3473" s="6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>ROUND(E3473/D3473*100,0)</f>
        <v>10</v>
      </c>
      <c r="P3473">
        <f>IFERROR(ROUND(E3473/L3473,2),0)</f>
        <v>5</v>
      </c>
      <c r="Q3473" s="11" t="s">
        <v>8323</v>
      </c>
      <c r="R3473" t="s">
        <v>8326</v>
      </c>
      <c r="S3473" s="14">
        <f>(((J3473/60)/60)/24)+DATE(1970,1,1)</f>
        <v>41820.870821759258</v>
      </c>
      <c r="T3473" s="14">
        <f>(((I3473/60)/60)/24)+DATE(1970,1,1)</f>
        <v>41850.870821759258</v>
      </c>
    </row>
    <row r="3474" spans="1:20" ht="45" hidden="1" x14ac:dyDescent="0.25">
      <c r="A3474">
        <v>1810</v>
      </c>
      <c r="B3474" s="3" t="s">
        <v>1811</v>
      </c>
      <c r="C3474" s="3" t="s">
        <v>5920</v>
      </c>
      <c r="D3474" s="8">
        <v>450</v>
      </c>
      <c r="E3474" s="6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>ROUND(E3474/D3474*100,0)</f>
        <v>3</v>
      </c>
      <c r="P3474">
        <f>IFERROR(ROUND(E3474/L3474,2),0)</f>
        <v>7.5</v>
      </c>
      <c r="Q3474" s="11" t="s">
        <v>8313</v>
      </c>
      <c r="R3474" t="s">
        <v>8314</v>
      </c>
      <c r="S3474" s="14">
        <f>(((J3474/60)/60)/24)+DATE(1970,1,1)</f>
        <v>41860.91002314815</v>
      </c>
      <c r="T3474" s="14">
        <f>(((I3474/60)/60)/24)+DATE(1970,1,1)</f>
        <v>41872.91002314815</v>
      </c>
    </row>
    <row r="3475" spans="1:20" ht="45" hidden="1" x14ac:dyDescent="0.25">
      <c r="A3475">
        <v>2347</v>
      </c>
      <c r="B3475" s="3" t="s">
        <v>2348</v>
      </c>
      <c r="C3475" s="3" t="s">
        <v>6457</v>
      </c>
      <c r="D3475" s="8">
        <v>1000</v>
      </c>
      <c r="E3475" s="6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>ROUND(E3475/D3475*100,0)</f>
        <v>2</v>
      </c>
      <c r="P3475">
        <f>IFERROR(ROUND(E3475/L3475,2),0)</f>
        <v>15</v>
      </c>
      <c r="Q3475" s="11" t="s">
        <v>8308</v>
      </c>
      <c r="R3475" t="s">
        <v>8342</v>
      </c>
      <c r="S3475" s="14">
        <f>(((J3475/60)/60)/24)+DATE(1970,1,1)</f>
        <v>42577.607361111113</v>
      </c>
      <c r="T3475" s="14">
        <f>(((I3475/60)/60)/24)+DATE(1970,1,1)</f>
        <v>42607.607361111113</v>
      </c>
    </row>
    <row r="3476" spans="1:20" ht="60" hidden="1" x14ac:dyDescent="0.25">
      <c r="A3476">
        <v>3642</v>
      </c>
      <c r="B3476" s="3" t="s">
        <v>3640</v>
      </c>
      <c r="C3476" s="3" t="s">
        <v>7752</v>
      </c>
      <c r="D3476" s="8">
        <v>700</v>
      </c>
      <c r="E3476" s="6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>
        <f>ROUND(E3476/D3476*100,0)</f>
        <v>2</v>
      </c>
      <c r="P3476">
        <f>IFERROR(ROUND(E3476/L3476,2),0)</f>
        <v>7.5</v>
      </c>
      <c r="Q3476" s="11" t="s">
        <v>8323</v>
      </c>
      <c r="R3476" t="s">
        <v>8335</v>
      </c>
      <c r="S3476" s="14">
        <f>(((J3476/60)/60)/24)+DATE(1970,1,1)</f>
        <v>42297.816284722227</v>
      </c>
      <c r="T3476" s="14">
        <f>(((I3476/60)/60)/24)+DATE(1970,1,1)</f>
        <v>42338.708333333328</v>
      </c>
    </row>
    <row r="3477" spans="1:20" ht="60" hidden="1" x14ac:dyDescent="0.25">
      <c r="A3477">
        <v>1053</v>
      </c>
      <c r="B3477" s="3" t="s">
        <v>1054</v>
      </c>
      <c r="C3477" s="3" t="s">
        <v>5163</v>
      </c>
      <c r="D3477" s="8">
        <v>1500</v>
      </c>
      <c r="E3477" s="6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>ROUND(E3477/D3477*100,0)</f>
        <v>1</v>
      </c>
      <c r="P3477">
        <f>IFERROR(ROUND(E3477/L3477,2),0)</f>
        <v>15</v>
      </c>
      <c r="Q3477" s="11" t="s">
        <v>8346</v>
      </c>
      <c r="R3477" t="s">
        <v>8347</v>
      </c>
      <c r="S3477" s="14">
        <f>(((J3477/60)/60)/24)+DATE(1970,1,1)</f>
        <v>42775.172824074078</v>
      </c>
      <c r="T3477" s="14">
        <f>(((I3477/60)/60)/24)+DATE(1970,1,1)</f>
        <v>42800.172824074078</v>
      </c>
    </row>
    <row r="3478" spans="1:20" ht="45" hidden="1" x14ac:dyDescent="0.25">
      <c r="A3478">
        <v>1407</v>
      </c>
      <c r="B3478" s="3" t="s">
        <v>1408</v>
      </c>
      <c r="C3478" s="3" t="s">
        <v>5517</v>
      </c>
      <c r="D3478" s="8">
        <v>3000</v>
      </c>
      <c r="E3478" s="6">
        <v>15</v>
      </c>
      <c r="F3478" t="s">
        <v>8220</v>
      </c>
      <c r="G3478" t="s">
        <v>8223</v>
      </c>
      <c r="H3478" t="s">
        <v>8245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1</v>
      </c>
      <c r="P3478">
        <f>IFERROR(ROUND(E3478/L3478,2),0)</f>
        <v>7.5</v>
      </c>
      <c r="Q3478" s="11" t="s">
        <v>8311</v>
      </c>
      <c r="R3478" t="s">
        <v>8348</v>
      </c>
      <c r="S3478" s="14">
        <f>(((J3478/60)/60)/24)+DATE(1970,1,1)</f>
        <v>41838.536782407406</v>
      </c>
      <c r="T3478" s="14">
        <f>(((I3478/60)/60)/24)+DATE(1970,1,1)</f>
        <v>41863.536782407406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>
        <f>IFERROR(ROUND(E3479/L3479,2),0)</f>
        <v>15</v>
      </c>
      <c r="Q3479" s="11" t="s">
        <v>8311</v>
      </c>
      <c r="R3479" t="s">
        <v>8348</v>
      </c>
      <c r="S3479" s="14">
        <f>(((J3479/60)/60)/24)+DATE(1970,1,1)</f>
        <v>42463.866666666669</v>
      </c>
      <c r="T3479" s="14">
        <f>(((I3479/60)/60)/24)+DATE(1970,1,1)</f>
        <v>42484.915972222225</v>
      </c>
    </row>
    <row r="3480" spans="1:20" ht="30" hidden="1" x14ac:dyDescent="0.25">
      <c r="A3480">
        <v>2641</v>
      </c>
      <c r="B3480" s="3" t="s">
        <v>2641</v>
      </c>
      <c r="C3480" s="3" t="s">
        <v>6751</v>
      </c>
      <c r="D3480" s="8">
        <v>1500</v>
      </c>
      <c r="E3480" s="6">
        <v>15</v>
      </c>
      <c r="F3480" t="s">
        <v>8220</v>
      </c>
      <c r="G3480" t="s">
        <v>8223</v>
      </c>
      <c r="H3480" t="s">
        <v>8245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8299</v>
      </c>
      <c r="O3480">
        <f>ROUND(E3480/D3480*100,0)</f>
        <v>1</v>
      </c>
      <c r="P3480">
        <f>IFERROR(ROUND(E3480/L3480,2),0)</f>
        <v>15</v>
      </c>
      <c r="Q3480" s="11" t="s">
        <v>8308</v>
      </c>
      <c r="R3480" t="s">
        <v>8315</v>
      </c>
      <c r="S3480" s="14">
        <f>(((J3480/60)/60)/24)+DATE(1970,1,1)</f>
        <v>41880.827118055553</v>
      </c>
      <c r="T3480" s="14">
        <f>(((I3480/60)/60)/24)+DATE(1970,1,1)</f>
        <v>41897.839583333334</v>
      </c>
    </row>
    <row r="3481" spans="1:20" ht="30" hidden="1" x14ac:dyDescent="0.25">
      <c r="A3481">
        <v>674</v>
      </c>
      <c r="B3481" s="3" t="s">
        <v>675</v>
      </c>
      <c r="C3481" s="3" t="s">
        <v>4784</v>
      </c>
      <c r="D3481" s="8">
        <v>50000</v>
      </c>
      <c r="E3481" s="6">
        <v>15</v>
      </c>
      <c r="F3481" t="s">
        <v>8220</v>
      </c>
      <c r="G3481" t="s">
        <v>8223</v>
      </c>
      <c r="H3481" t="s">
        <v>8245</v>
      </c>
      <c r="I3481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8271</v>
      </c>
      <c r="O3481">
        <f>ROUND(E3481/D3481*100,0)</f>
        <v>0</v>
      </c>
      <c r="P3481">
        <f>IFERROR(ROUND(E3481/L3481,2),0)</f>
        <v>7.5</v>
      </c>
      <c r="Q3481" s="11" t="s">
        <v>8308</v>
      </c>
      <c r="R3481" t="s">
        <v>8310</v>
      </c>
      <c r="S3481" s="14">
        <f>(((J3481/60)/60)/24)+DATE(1970,1,1)</f>
        <v>41803.116053240738</v>
      </c>
      <c r="T3481" s="14">
        <f>(((I3481/60)/60)/24)+DATE(1970,1,1)</f>
        <v>41863.116053240738</v>
      </c>
    </row>
    <row r="3482" spans="1:20" hidden="1" x14ac:dyDescent="0.25">
      <c r="A3482">
        <v>1086</v>
      </c>
      <c r="B3482" s="3" t="s">
        <v>1087</v>
      </c>
      <c r="C3482" s="3" t="s">
        <v>5196</v>
      </c>
      <c r="D3482" s="8">
        <v>18000</v>
      </c>
      <c r="E3482" s="6">
        <v>15</v>
      </c>
      <c r="F3482" t="s">
        <v>8220</v>
      </c>
      <c r="G3482" t="s">
        <v>8223</v>
      </c>
      <c r="H3482" t="s">
        <v>8245</v>
      </c>
      <c r="I3482">
        <v>1408913291</v>
      </c>
      <c r="J3482">
        <v>1406321291</v>
      </c>
      <c r="K3482" t="b">
        <v>0</v>
      </c>
      <c r="L3482">
        <v>2</v>
      </c>
      <c r="M3482" t="b">
        <v>0</v>
      </c>
      <c r="N3482" t="s">
        <v>8280</v>
      </c>
      <c r="O3482">
        <f>ROUND(E3482/D3482*100,0)</f>
        <v>0</v>
      </c>
      <c r="P3482">
        <f>IFERROR(ROUND(E3482/L3482,2),0)</f>
        <v>7.5</v>
      </c>
      <c r="Q3482" s="11" t="s">
        <v>8316</v>
      </c>
      <c r="R3482" t="s">
        <v>8334</v>
      </c>
      <c r="S3482" s="14">
        <f>(((J3482/60)/60)/24)+DATE(1970,1,1)</f>
        <v>41845.866793981484</v>
      </c>
      <c r="T3482" s="14">
        <f>(((I3482/60)/60)/24)+DATE(1970,1,1)</f>
        <v>41875.866793981484</v>
      </c>
    </row>
    <row r="3483" spans="1:20" ht="30" hidden="1" x14ac:dyDescent="0.25">
      <c r="A3483">
        <v>1406</v>
      </c>
      <c r="B3483" s="3" t="s">
        <v>1407</v>
      </c>
      <c r="C3483" s="3" t="s">
        <v>5516</v>
      </c>
      <c r="D3483" s="8">
        <v>12000</v>
      </c>
      <c r="E3483" s="6">
        <v>15</v>
      </c>
      <c r="F3483" t="s">
        <v>8220</v>
      </c>
      <c r="G3483" t="s">
        <v>8236</v>
      </c>
      <c r="H3483" t="s">
        <v>8248</v>
      </c>
      <c r="I3483">
        <v>1449914400</v>
      </c>
      <c r="J3483">
        <v>1445336607</v>
      </c>
      <c r="K3483" t="b">
        <v>0</v>
      </c>
      <c r="L3483">
        <v>3</v>
      </c>
      <c r="M3483" t="b">
        <v>0</v>
      </c>
      <c r="N3483" t="s">
        <v>8285</v>
      </c>
      <c r="O3483">
        <f>ROUND(E3483/D3483*100,0)</f>
        <v>0</v>
      </c>
      <c r="P3483">
        <f>IFERROR(ROUND(E3483/L3483,2),0)</f>
        <v>5</v>
      </c>
      <c r="Q3483" s="11" t="s">
        <v>8311</v>
      </c>
      <c r="R3483" t="s">
        <v>8348</v>
      </c>
      <c r="S3483" s="14">
        <f>(((J3483/60)/60)/24)+DATE(1970,1,1)</f>
        <v>42297.432951388888</v>
      </c>
      <c r="T3483" s="14">
        <f>(((I3483/60)/60)/24)+DATE(1970,1,1)</f>
        <v>42350.416666666672</v>
      </c>
    </row>
    <row r="3484" spans="1:20" ht="45" hidden="1" x14ac:dyDescent="0.25">
      <c r="A3484">
        <v>1435</v>
      </c>
      <c r="B3484" s="3" t="s">
        <v>1436</v>
      </c>
      <c r="C3484" s="3" t="s">
        <v>5545</v>
      </c>
      <c r="D3484" s="8">
        <v>15000</v>
      </c>
      <c r="E3484" s="6">
        <v>15</v>
      </c>
      <c r="F3484" t="s">
        <v>8220</v>
      </c>
      <c r="G3484" t="s">
        <v>8236</v>
      </c>
      <c r="H3484" t="s">
        <v>8248</v>
      </c>
      <c r="I3484">
        <v>1444589020</v>
      </c>
      <c r="J3484">
        <v>1441997020</v>
      </c>
      <c r="K3484" t="b">
        <v>0</v>
      </c>
      <c r="L3484">
        <v>2</v>
      </c>
      <c r="M3484" t="b">
        <v>0</v>
      </c>
      <c r="N3484" t="s">
        <v>8285</v>
      </c>
      <c r="O3484">
        <f>ROUND(E3484/D3484*100,0)</f>
        <v>0</v>
      </c>
      <c r="P3484">
        <f>IFERROR(ROUND(E3484/L3484,2),0)</f>
        <v>7.5</v>
      </c>
      <c r="Q3484" s="11" t="s">
        <v>8311</v>
      </c>
      <c r="R3484" t="s">
        <v>8348</v>
      </c>
      <c r="S3484" s="14">
        <f>(((J3484/60)/60)/24)+DATE(1970,1,1)</f>
        <v>42258.780324074076</v>
      </c>
      <c r="T3484" s="14">
        <f>(((I3484/60)/60)/24)+DATE(1970,1,1)</f>
        <v>42288.780324074076</v>
      </c>
    </row>
    <row r="3485" spans="1:20" ht="60" hidden="1" x14ac:dyDescent="0.25">
      <c r="A3485">
        <v>1583</v>
      </c>
      <c r="B3485" s="3" t="s">
        <v>1584</v>
      </c>
      <c r="C3485" s="3" t="s">
        <v>5693</v>
      </c>
      <c r="D3485" s="8">
        <v>20000</v>
      </c>
      <c r="E3485" s="6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>ROUND(E3485/D3485*100,0)</f>
        <v>0</v>
      </c>
      <c r="P3485">
        <f>IFERROR(ROUND(E3485/L3485,2),0)</f>
        <v>15</v>
      </c>
      <c r="Q3485" s="11" t="s">
        <v>8313</v>
      </c>
      <c r="R3485" t="s">
        <v>8351</v>
      </c>
      <c r="S3485" s="14">
        <f>(((J3485/60)/60)/24)+DATE(1970,1,1)</f>
        <v>41877.904988425929</v>
      </c>
      <c r="T3485" s="14">
        <f>(((I3485/60)/60)/24)+DATE(1970,1,1)</f>
        <v>41907.904988425929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>IFERROR(ROUND(E3486/L3486,2),0)</f>
        <v>15</v>
      </c>
      <c r="Q3486" s="11" t="s">
        <v>8323</v>
      </c>
      <c r="R3486" t="s">
        <v>8326</v>
      </c>
      <c r="S3486" s="14">
        <f>(((J3486/60)/60)/24)+DATE(1970,1,1)</f>
        <v>41970.085046296299</v>
      </c>
      <c r="T3486" s="14">
        <f>(((I3486/60)/60)/24)+DATE(1970,1,1)</f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>IFERROR(ROUND(E3487/L3487,2),0)</f>
        <v>4.83</v>
      </c>
      <c r="Q3487" s="11" t="s">
        <v>8321</v>
      </c>
      <c r="R3487" t="s">
        <v>8339</v>
      </c>
      <c r="S3487" s="14">
        <f>(((J3487/60)/60)/24)+DATE(1970,1,1)</f>
        <v>41682.23646990741</v>
      </c>
      <c r="T3487" s="14">
        <f>(((I3487/60)/60)/24)+DATE(1970,1,1)</f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>IFERROR(ROUND(E3488/L3488,2),0)</f>
        <v>2</v>
      </c>
      <c r="Q3488" s="11" t="s">
        <v>8308</v>
      </c>
      <c r="R3488" t="s">
        <v>8342</v>
      </c>
      <c r="S3488" s="14">
        <f>(((J3488/60)/60)/24)+DATE(1970,1,1)</f>
        <v>42230.578622685185</v>
      </c>
      <c r="T3488" s="14">
        <f>(((I3488/60)/60)/24)+DATE(1970,1,1)</f>
        <v>42254.578622685185</v>
      </c>
    </row>
    <row r="3489" spans="1:20" ht="30" hidden="1" x14ac:dyDescent="0.25">
      <c r="A3489">
        <v>3600</v>
      </c>
      <c r="B3489" s="3" t="s">
        <v>3599</v>
      </c>
      <c r="C3489" s="3" t="s">
        <v>7710</v>
      </c>
      <c r="D3489" s="8">
        <v>10</v>
      </c>
      <c r="E3489" s="6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>ROUND(E3489/D3489*100,0)</f>
        <v>130</v>
      </c>
      <c r="P3489">
        <f>IFERROR(ROUND(E3489/L3489,2),0)</f>
        <v>3.25</v>
      </c>
      <c r="Q3489" s="11" t="s">
        <v>8323</v>
      </c>
      <c r="R3489" t="s">
        <v>8326</v>
      </c>
      <c r="S3489" s="14">
        <f>(((J3489/60)/60)/24)+DATE(1970,1,1)</f>
        <v>42628.849120370374</v>
      </c>
      <c r="T3489" s="14">
        <f>(((I3489/60)/60)/24)+DATE(1970,1,1)</f>
        <v>42656.849120370374</v>
      </c>
    </row>
    <row r="3490" spans="1:20" ht="45" hidden="1" x14ac:dyDescent="0.25">
      <c r="A3490">
        <v>31</v>
      </c>
      <c r="B3490" s="3" t="s">
        <v>33</v>
      </c>
      <c r="C3490" s="3" t="s">
        <v>4142</v>
      </c>
      <c r="D3490" s="8">
        <v>13</v>
      </c>
      <c r="E3490" s="6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>ROUND(E3490/D3490*100,0)</f>
        <v>100</v>
      </c>
      <c r="P3490">
        <f>IFERROR(ROUND(E3490/L3490,2),0)</f>
        <v>13</v>
      </c>
      <c r="Q3490" s="11" t="s">
        <v>8321</v>
      </c>
      <c r="R3490" t="s">
        <v>8332</v>
      </c>
      <c r="S3490" s="14">
        <f>(((J3490/60)/60)/24)+DATE(1970,1,1)</f>
        <v>42376.79206018518</v>
      </c>
      <c r="T3490" s="14">
        <f>(((I3490/60)/60)/24)+DATE(1970,1,1)</f>
        <v>42394.79206018518</v>
      </c>
    </row>
    <row r="3491" spans="1:20" ht="60" hidden="1" x14ac:dyDescent="0.25">
      <c r="A3491">
        <v>1902</v>
      </c>
      <c r="B3491" s="3" t="s">
        <v>1903</v>
      </c>
      <c r="C3491" s="3" t="s">
        <v>6012</v>
      </c>
      <c r="D3491" s="8">
        <v>1000</v>
      </c>
      <c r="E3491" s="6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>ROUND(E3491/D3491*100,0)</f>
        <v>1</v>
      </c>
      <c r="P3491">
        <f>IFERROR(ROUND(E3491/L3491,2),0)</f>
        <v>4</v>
      </c>
      <c r="Q3491" s="11" t="s">
        <v>8308</v>
      </c>
      <c r="R3491" t="s">
        <v>8318</v>
      </c>
      <c r="S3491" s="14">
        <f>(((J3491/60)/60)/24)+DATE(1970,1,1)</f>
        <v>42037.789895833332</v>
      </c>
      <c r="T3491" s="14">
        <f>(((I3491/60)/60)/24)+DATE(1970,1,1)</f>
        <v>42067.789895833332</v>
      </c>
    </row>
    <row r="3492" spans="1:20" ht="45" hidden="1" x14ac:dyDescent="0.25">
      <c r="A3492">
        <v>560</v>
      </c>
      <c r="B3492" s="3" t="s">
        <v>561</v>
      </c>
      <c r="C3492" s="3" t="s">
        <v>4670</v>
      </c>
      <c r="D3492" s="8">
        <v>100000</v>
      </c>
      <c r="E3492" s="6">
        <v>12</v>
      </c>
      <c r="F3492" t="s">
        <v>8220</v>
      </c>
      <c r="G3492" t="s">
        <v>8228</v>
      </c>
      <c r="H3492" t="s">
        <v>8250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>
        <f>ROUND(E3492/D3492*100,0)</f>
        <v>0</v>
      </c>
      <c r="P3492">
        <f>IFERROR(ROUND(E3492/L3492,2),0)</f>
        <v>4</v>
      </c>
      <c r="Q3492" s="11" t="s">
        <v>8308</v>
      </c>
      <c r="R3492" t="s">
        <v>8342</v>
      </c>
      <c r="S3492" s="14">
        <f>(((J3492/60)/60)/24)+DATE(1970,1,1)</f>
        <v>41960.771354166667</v>
      </c>
      <c r="T3492" s="14">
        <f>(((I3492/60)/60)/24)+DATE(1970,1,1)</f>
        <v>41990.771354166667</v>
      </c>
    </row>
    <row r="3493" spans="1:20" ht="45" hidden="1" x14ac:dyDescent="0.25">
      <c r="A3493">
        <v>1081</v>
      </c>
      <c r="B3493" s="3" t="s">
        <v>1082</v>
      </c>
      <c r="C3493" s="3" t="s">
        <v>5191</v>
      </c>
      <c r="D3493" s="8">
        <v>68000</v>
      </c>
      <c r="E3493" s="6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>
        <f>ROUND(E3493/D3493*100,0)</f>
        <v>0</v>
      </c>
      <c r="P3493">
        <f>IFERROR(ROUND(E3493/L3493,2),0)</f>
        <v>3</v>
      </c>
      <c r="Q3493" s="11" t="s">
        <v>8316</v>
      </c>
      <c r="R3493" t="s">
        <v>8334</v>
      </c>
      <c r="S3493" s="14">
        <f>(((J3493/60)/60)/24)+DATE(1970,1,1)</f>
        <v>42002.926990740743</v>
      </c>
      <c r="T3493" s="14">
        <f>(((I3493/60)/60)/24)+DATE(1970,1,1)</f>
        <v>42032.926990740743</v>
      </c>
    </row>
    <row r="3494" spans="1:20" ht="30" hidden="1" x14ac:dyDescent="0.25">
      <c r="A3494">
        <v>3866</v>
      </c>
      <c r="B3494" s="3" t="s">
        <v>3863</v>
      </c>
      <c r="C3494" s="3" t="s">
        <v>7975</v>
      </c>
      <c r="D3494" s="8">
        <v>2000</v>
      </c>
      <c r="E3494" s="6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>ROUND(E3494/D3494*100,0)</f>
        <v>1</v>
      </c>
      <c r="P3494">
        <f>IFERROR(ROUND(E3494/L3494,2),0)</f>
        <v>5.5</v>
      </c>
      <c r="Q3494" s="11" t="s">
        <v>8323</v>
      </c>
      <c r="R3494" t="s">
        <v>8326</v>
      </c>
      <c r="S3494" s="14">
        <f>(((J3494/60)/60)/24)+DATE(1970,1,1)</f>
        <v>42402.947002314817</v>
      </c>
      <c r="T3494" s="14">
        <f>(((I3494/60)/60)/24)+DATE(1970,1,1)</f>
        <v>42452.145138888889</v>
      </c>
    </row>
    <row r="3495" spans="1:20" ht="45" hidden="1" x14ac:dyDescent="0.25">
      <c r="A3495">
        <v>167</v>
      </c>
      <c r="B3495" s="3" t="s">
        <v>169</v>
      </c>
      <c r="C3495" s="3" t="s">
        <v>4277</v>
      </c>
      <c r="D3495" s="8">
        <v>110000</v>
      </c>
      <c r="E3495" s="6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>ROUND(E3495/D3495*100,0)</f>
        <v>0</v>
      </c>
      <c r="P3495">
        <f>IFERROR(ROUND(E3495/L3495,2),0)</f>
        <v>5.5</v>
      </c>
      <c r="Q3495" s="11" t="s">
        <v>8321</v>
      </c>
      <c r="R3495" t="s">
        <v>8325</v>
      </c>
      <c r="S3495" s="14">
        <f>(((J3495/60)/60)/24)+DATE(1970,1,1)</f>
        <v>42160.927488425921</v>
      </c>
      <c r="T3495" s="14">
        <f>(((I3495/60)/60)/24)+DATE(1970,1,1)</f>
        <v>42220.927488425921</v>
      </c>
    </row>
    <row r="3496" spans="1:20" ht="60" hidden="1" x14ac:dyDescent="0.25">
      <c r="A3496">
        <v>512</v>
      </c>
      <c r="B3496" s="3" t="s">
        <v>513</v>
      </c>
      <c r="C3496" s="3" t="s">
        <v>4622</v>
      </c>
      <c r="D3496" s="8">
        <v>8000</v>
      </c>
      <c r="E3496" s="6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>ROUND(E3496/D3496*100,0)</f>
        <v>0</v>
      </c>
      <c r="P3496">
        <f>IFERROR(ROUND(E3496/L3496,2),0)</f>
        <v>5.5</v>
      </c>
      <c r="Q3496" s="11" t="s">
        <v>8321</v>
      </c>
      <c r="R3496" t="s">
        <v>8339</v>
      </c>
      <c r="S3496" s="14">
        <f>(((J3496/60)/60)/24)+DATE(1970,1,1)</f>
        <v>42649.742210648154</v>
      </c>
      <c r="T3496" s="14">
        <f>(((I3496/60)/60)/24)+DATE(1970,1,1)</f>
        <v>42694.783877314811</v>
      </c>
    </row>
    <row r="3497" spans="1:20" ht="60" hidden="1" x14ac:dyDescent="0.25">
      <c r="A3497">
        <v>981</v>
      </c>
      <c r="B3497" s="3" t="s">
        <v>982</v>
      </c>
      <c r="C3497" s="3" t="s">
        <v>5091</v>
      </c>
      <c r="D3497" s="8">
        <v>88888</v>
      </c>
      <c r="E3497" s="6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>
        <f>ROUND(E3497/D3497*100,0)</f>
        <v>0</v>
      </c>
      <c r="P3497">
        <f>IFERROR(ROUND(E3497/L3497,2),0)</f>
        <v>2.75</v>
      </c>
      <c r="Q3497" s="11" t="s">
        <v>8308</v>
      </c>
      <c r="R3497" t="s">
        <v>8310</v>
      </c>
      <c r="S3497" s="14">
        <f>(((J3497/60)/60)/24)+DATE(1970,1,1)</f>
        <v>41830.947013888886</v>
      </c>
      <c r="T3497" s="14">
        <f>(((I3497/60)/60)/24)+DATE(1970,1,1)</f>
        <v>41860.947013888886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>ROUND(E3498/D3498*100,0)</f>
        <v>0</v>
      </c>
      <c r="P3498">
        <f>IFERROR(ROUND(E3498/L3498,2),0)</f>
        <v>3.67</v>
      </c>
      <c r="Q3498" s="11" t="s">
        <v>8316</v>
      </c>
      <c r="R3498" t="s">
        <v>8334</v>
      </c>
      <c r="S3498" s="14">
        <f>(((J3498/60)/60)/24)+DATE(1970,1,1)</f>
        <v>41718.5237037037</v>
      </c>
      <c r="T3498" s="14">
        <f>(((I3498/60)/60)/24)+DATE(1970,1,1)</f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>ROUND(E3499/D3499*100,0)</f>
        <v>0</v>
      </c>
      <c r="P3499">
        <f>IFERROR(ROUND(E3499/L3499,2),0)</f>
        <v>3.67</v>
      </c>
      <c r="Q3499" s="11" t="s">
        <v>8316</v>
      </c>
      <c r="R3499" t="s">
        <v>8344</v>
      </c>
      <c r="S3499" s="14">
        <f>(((J3499/60)/60)/24)+DATE(1970,1,1)</f>
        <v>41908.996527777781</v>
      </c>
      <c r="T3499" s="14">
        <f>(((I3499/60)/60)/24)+DATE(1970,1,1)</f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8">
        <v>5000</v>
      </c>
      <c r="E3500" s="6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>ROUND(E3500/D3500*100,0)</f>
        <v>0</v>
      </c>
      <c r="P3500">
        <f>IFERROR(ROUND(E3500/L3500,2),0)</f>
        <v>5.5</v>
      </c>
      <c r="Q3500" s="11" t="s">
        <v>8327</v>
      </c>
      <c r="R3500" t="s">
        <v>8330</v>
      </c>
      <c r="S3500" s="14">
        <f>(((J3500/60)/60)/24)+DATE(1970,1,1)</f>
        <v>42064.217418981483</v>
      </c>
      <c r="T3500" s="14">
        <f>(((I3500/60)/60)/24)+DATE(1970,1,1)</f>
        <v>42094.140277777777</v>
      </c>
    </row>
    <row r="3501" spans="1:20" ht="30" hidden="1" x14ac:dyDescent="0.25">
      <c r="A3501">
        <v>3103</v>
      </c>
      <c r="B3501" s="3" t="s">
        <v>3103</v>
      </c>
      <c r="C3501" s="3" t="s">
        <v>7213</v>
      </c>
      <c r="D3501" s="8">
        <v>4100</v>
      </c>
      <c r="E3501" s="6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>ROUND(E3501/D3501*100,0)</f>
        <v>0</v>
      </c>
      <c r="P3501">
        <f>IFERROR(ROUND(E3501/L3501,2),0)</f>
        <v>5.5</v>
      </c>
      <c r="Q3501" s="11" t="s">
        <v>8323</v>
      </c>
      <c r="R3501" t="s">
        <v>8324</v>
      </c>
      <c r="S3501" s="14">
        <f>(((J3501/60)/60)/24)+DATE(1970,1,1)</f>
        <v>42107.156319444446</v>
      </c>
      <c r="T3501" s="14">
        <f>(((I3501/60)/60)/24)+DATE(1970,1,1)</f>
        <v>42167.156319444446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>
        <f>IFERROR(ROUND(E3502/L3502,2),0)</f>
        <v>5.5</v>
      </c>
      <c r="Q3502" s="11" t="s">
        <v>8323</v>
      </c>
      <c r="R3502" t="s">
        <v>8326</v>
      </c>
      <c r="S3502" s="14">
        <f>(((J3502/60)/60)/24)+DATE(1970,1,1)</f>
        <v>41961.492488425924</v>
      </c>
      <c r="T3502" s="14">
        <f>(((I3502/60)/60)/24)+DATE(1970,1,1)</f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>
        <f>IFERROR(ROUND(E3503/L3503,2),0)</f>
        <v>5.5</v>
      </c>
      <c r="Q3503" s="11" t="s">
        <v>8323</v>
      </c>
      <c r="R3503" t="s">
        <v>8326</v>
      </c>
      <c r="S3503" s="14">
        <f>(((J3503/60)/60)/24)+DATE(1970,1,1)</f>
        <v>42447.863553240735</v>
      </c>
      <c r="T3503" s="14">
        <f>(((I3503/60)/60)/24)+DATE(1970,1,1)</f>
        <v>42477.863553240735</v>
      </c>
    </row>
    <row r="3504" spans="1:20" ht="75" hidden="1" x14ac:dyDescent="0.25">
      <c r="A3504">
        <v>2213</v>
      </c>
      <c r="B3504" s="3" t="s">
        <v>2214</v>
      </c>
      <c r="C3504" s="3" t="s">
        <v>6323</v>
      </c>
      <c r="D3504" s="8">
        <v>5</v>
      </c>
      <c r="E3504" s="6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>ROUND(E3504/D3504*100,0)</f>
        <v>200</v>
      </c>
      <c r="P3504">
        <f>IFERROR(ROUND(E3504/L3504,2),0)</f>
        <v>10</v>
      </c>
      <c r="Q3504" s="11" t="s">
        <v>8327</v>
      </c>
      <c r="R3504" t="s">
        <v>8329</v>
      </c>
      <c r="S3504" s="14">
        <f>(((J3504/60)/60)/24)+DATE(1970,1,1)</f>
        <v>42109.826145833329</v>
      </c>
      <c r="T3504" s="14">
        <f>(((I3504/60)/60)/24)+DATE(1970,1,1)</f>
        <v>42139.826145833329</v>
      </c>
    </row>
    <row r="3505" spans="1:20" ht="30" hidden="1" x14ac:dyDescent="0.25">
      <c r="A3505">
        <v>847</v>
      </c>
      <c r="B3505" s="3" t="s">
        <v>848</v>
      </c>
      <c r="C3505" s="3" t="s">
        <v>4957</v>
      </c>
      <c r="D3505" s="8">
        <v>10</v>
      </c>
      <c r="E3505" s="6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>ROUND(E3505/D3505*100,0)</f>
        <v>100</v>
      </c>
      <c r="P3505">
        <f>IFERROR(ROUND(E3505/L3505,2),0)</f>
        <v>10</v>
      </c>
      <c r="Q3505" s="11" t="s">
        <v>8327</v>
      </c>
      <c r="R3505" t="s">
        <v>8336</v>
      </c>
      <c r="S3505" s="14">
        <f>(((J3505/60)/60)/24)+DATE(1970,1,1)</f>
        <v>42165.79833333334</v>
      </c>
      <c r="T3505" s="14">
        <f>(((I3505/60)/60)/24)+DATE(1970,1,1)</f>
        <v>42195.79833333334</v>
      </c>
    </row>
    <row r="3506" spans="1:20" ht="45" hidden="1" x14ac:dyDescent="0.25">
      <c r="A3506">
        <v>3745</v>
      </c>
      <c r="B3506" s="3" t="s">
        <v>3742</v>
      </c>
      <c r="C3506" s="3" t="s">
        <v>7855</v>
      </c>
      <c r="D3506" s="8">
        <v>100</v>
      </c>
      <c r="E3506" s="6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>
        <f>ROUND(E3506/D3506*100,0)</f>
        <v>10</v>
      </c>
      <c r="P3506">
        <f>IFERROR(ROUND(E3506/L3506,2),0)</f>
        <v>10</v>
      </c>
      <c r="Q3506" s="11" t="s">
        <v>8323</v>
      </c>
      <c r="R3506" t="s">
        <v>8326</v>
      </c>
      <c r="S3506" s="14">
        <f>(((J3506/60)/60)/24)+DATE(1970,1,1)</f>
        <v>41831.697939814818</v>
      </c>
      <c r="T3506" s="14">
        <f>(((I3506/60)/60)/24)+DATE(1970,1,1)</f>
        <v>41861.697939814818</v>
      </c>
    </row>
    <row r="3507" spans="1:20" ht="60" hidden="1" x14ac:dyDescent="0.25">
      <c r="A3507">
        <v>2886</v>
      </c>
      <c r="B3507" s="3" t="s">
        <v>2886</v>
      </c>
      <c r="C3507" s="3" t="s">
        <v>6996</v>
      </c>
      <c r="D3507" s="8">
        <v>200</v>
      </c>
      <c r="E3507" s="6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>
        <f>ROUND(E3507/D3507*100,0)</f>
        <v>5</v>
      </c>
      <c r="P3507">
        <f>IFERROR(ROUND(E3507/L3507,2),0)</f>
        <v>10</v>
      </c>
      <c r="Q3507" s="11" t="s">
        <v>8323</v>
      </c>
      <c r="R3507" t="s">
        <v>8326</v>
      </c>
      <c r="S3507" s="14">
        <f>(((J3507/60)/60)/24)+DATE(1970,1,1)</f>
        <v>42261.632916666669</v>
      </c>
      <c r="T3507" s="14">
        <f>(((I3507/60)/60)/24)+DATE(1970,1,1)</f>
        <v>42266.165972222225</v>
      </c>
    </row>
    <row r="3508" spans="1:20" ht="60" hidden="1" x14ac:dyDescent="0.25">
      <c r="A3508">
        <v>1042</v>
      </c>
      <c r="B3508" s="3" t="s">
        <v>1043</v>
      </c>
      <c r="C3508" s="3" t="s">
        <v>5152</v>
      </c>
      <c r="D3508" s="8">
        <v>650</v>
      </c>
      <c r="E3508" s="6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>
        <f>ROUND(E3508/D3508*100,0)</f>
        <v>2</v>
      </c>
      <c r="P3508">
        <f>IFERROR(ROUND(E3508/L3508,2),0)</f>
        <v>10</v>
      </c>
      <c r="Q3508" s="11" t="s">
        <v>8346</v>
      </c>
      <c r="R3508" t="s">
        <v>8347</v>
      </c>
      <c r="S3508" s="14">
        <f>(((J3508/60)/60)/24)+DATE(1970,1,1)</f>
        <v>41851.696157407408</v>
      </c>
      <c r="T3508" s="14">
        <f>(((I3508/60)/60)/24)+DATE(1970,1,1)</f>
        <v>41894.416666666664</v>
      </c>
    </row>
    <row r="3509" spans="1:20" ht="45" x14ac:dyDescent="0.25">
      <c r="A3509">
        <v>3795</v>
      </c>
      <c r="B3509" s="3" t="s">
        <v>3792</v>
      </c>
      <c r="C3509" s="3" t="s">
        <v>7905</v>
      </c>
      <c r="D3509" s="8">
        <v>600</v>
      </c>
      <c r="E3509" s="6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>ROUND(E3509/D3509*100,0)</f>
        <v>2</v>
      </c>
      <c r="P3509">
        <f>IFERROR(ROUND(E3509/L3509,2),0)</f>
        <v>5</v>
      </c>
      <c r="Q3509" s="11" t="s">
        <v>8323</v>
      </c>
      <c r="R3509" t="s">
        <v>8335</v>
      </c>
      <c r="S3509" s="14">
        <f>(((J3509/60)/60)/24)+DATE(1970,1,1)</f>
        <v>42201.436226851853</v>
      </c>
      <c r="T3509" s="14">
        <f>(((I3509/60)/60)/24)+DATE(1970,1,1)</f>
        <v>42244.9375</v>
      </c>
    </row>
    <row r="3510" spans="1:20" ht="60" hidden="1" x14ac:dyDescent="0.25">
      <c r="A3510">
        <v>3858</v>
      </c>
      <c r="B3510" s="3" t="s">
        <v>3855</v>
      </c>
      <c r="C3510" s="3" t="s">
        <v>7967</v>
      </c>
      <c r="D3510" s="8">
        <v>500</v>
      </c>
      <c r="E3510" s="6">
        <v>10</v>
      </c>
      <c r="F3510" t="s">
        <v>8220</v>
      </c>
      <c r="G3510" t="s">
        <v>8224</v>
      </c>
      <c r="H3510" t="s">
        <v>8246</v>
      </c>
      <c r="I3510">
        <v>1432328400</v>
      </c>
      <c r="J3510">
        <v>1430734844</v>
      </c>
      <c r="K3510" t="b">
        <v>0</v>
      </c>
      <c r="L3510">
        <v>1</v>
      </c>
      <c r="M3510" t="b">
        <v>0</v>
      </c>
      <c r="N3510" t="s">
        <v>8269</v>
      </c>
      <c r="O3510">
        <f>ROUND(E3510/D3510*100,0)</f>
        <v>2</v>
      </c>
      <c r="P3510">
        <f>IFERROR(ROUND(E3510/L3510,2),0)</f>
        <v>10</v>
      </c>
      <c r="Q3510" s="11" t="s">
        <v>8323</v>
      </c>
      <c r="R3510" t="s">
        <v>8326</v>
      </c>
      <c r="S3510" s="14">
        <f>(((J3510/60)/60)/24)+DATE(1970,1,1)</f>
        <v>42128.431064814817</v>
      </c>
      <c r="T3510" s="14">
        <f>(((I3510/60)/60)/24)+DATE(1970,1,1)</f>
        <v>42146.875</v>
      </c>
    </row>
    <row r="3511" spans="1:20" ht="45" hidden="1" x14ac:dyDescent="0.25">
      <c r="A3511">
        <v>584</v>
      </c>
      <c r="B3511" s="3" t="s">
        <v>585</v>
      </c>
      <c r="C3511" s="3" t="s">
        <v>4694</v>
      </c>
      <c r="D3511" s="8">
        <v>1000</v>
      </c>
      <c r="E3511" s="6">
        <v>10</v>
      </c>
      <c r="F3511" t="s">
        <v>8220</v>
      </c>
      <c r="G3511" t="s">
        <v>8223</v>
      </c>
      <c r="H3511" t="s">
        <v>8245</v>
      </c>
      <c r="I3511">
        <v>1426522316</v>
      </c>
      <c r="J3511">
        <v>1423933916</v>
      </c>
      <c r="K3511" t="b">
        <v>0</v>
      </c>
      <c r="L3511">
        <v>2</v>
      </c>
      <c r="M3511" t="b">
        <v>0</v>
      </c>
      <c r="N3511" t="s">
        <v>8270</v>
      </c>
      <c r="O3511">
        <f>ROUND(E3511/D3511*100,0)</f>
        <v>1</v>
      </c>
      <c r="P3511">
        <f>IFERROR(ROUND(E3511/L3511,2),0)</f>
        <v>5</v>
      </c>
      <c r="Q3511" s="11" t="s">
        <v>8308</v>
      </c>
      <c r="R3511" t="s">
        <v>8342</v>
      </c>
      <c r="S3511" s="14">
        <f>(((J3511/60)/60)/24)+DATE(1970,1,1)</f>
        <v>42049.716620370367</v>
      </c>
      <c r="T3511" s="14">
        <f>(((I3511/60)/60)/24)+DATE(1970,1,1)</f>
        <v>42079.674953703703</v>
      </c>
    </row>
    <row r="3512" spans="1:20" ht="45" hidden="1" x14ac:dyDescent="0.25">
      <c r="A3512">
        <v>1073</v>
      </c>
      <c r="B3512" s="3" t="s">
        <v>1074</v>
      </c>
      <c r="C3512" s="3" t="s">
        <v>5183</v>
      </c>
      <c r="D3512" s="8">
        <v>750</v>
      </c>
      <c r="E3512" s="6">
        <v>10</v>
      </c>
      <c r="F3512" t="s">
        <v>8220</v>
      </c>
      <c r="G3512" t="s">
        <v>8223</v>
      </c>
      <c r="H3512" t="s">
        <v>8245</v>
      </c>
      <c r="I3512">
        <v>1318806541</v>
      </c>
      <c r="J3512">
        <v>1316214541</v>
      </c>
      <c r="K3512" t="b">
        <v>0</v>
      </c>
      <c r="L3512">
        <v>1</v>
      </c>
      <c r="M3512" t="b">
        <v>0</v>
      </c>
      <c r="N3512" t="s">
        <v>8280</v>
      </c>
      <c r="O3512">
        <f>ROUND(E3512/D3512*100,0)</f>
        <v>1</v>
      </c>
      <c r="P3512">
        <f>IFERROR(ROUND(E3512/L3512,2),0)</f>
        <v>10</v>
      </c>
      <c r="Q3512" s="11" t="s">
        <v>8316</v>
      </c>
      <c r="R3512" t="s">
        <v>8334</v>
      </c>
      <c r="S3512" s="14">
        <f>(((J3512/60)/60)/24)+DATE(1970,1,1)</f>
        <v>40802.964594907404</v>
      </c>
      <c r="T3512" s="14">
        <f>(((I3512/60)/60)/24)+DATE(1970,1,1)</f>
        <v>40832.964594907404</v>
      </c>
    </row>
    <row r="3513" spans="1:20" ht="45" hidden="1" x14ac:dyDescent="0.25">
      <c r="A3513">
        <v>1126</v>
      </c>
      <c r="B3513" s="3" t="s">
        <v>1127</v>
      </c>
      <c r="C3513" s="3" t="s">
        <v>5236</v>
      </c>
      <c r="D3513" s="8">
        <v>2000</v>
      </c>
      <c r="E3513" s="6">
        <v>10</v>
      </c>
      <c r="F3513" t="s">
        <v>8220</v>
      </c>
      <c r="G3513" t="s">
        <v>8223</v>
      </c>
      <c r="H3513" t="s">
        <v>8245</v>
      </c>
      <c r="I3513">
        <v>1468482694</v>
      </c>
      <c r="J3513">
        <v>1465890694</v>
      </c>
      <c r="K3513" t="b">
        <v>0</v>
      </c>
      <c r="L3513">
        <v>2</v>
      </c>
      <c r="M3513" t="b">
        <v>0</v>
      </c>
      <c r="N3513" t="s">
        <v>8281</v>
      </c>
      <c r="O3513">
        <f>ROUND(E3513/D3513*100,0)</f>
        <v>1</v>
      </c>
      <c r="P3513">
        <f>IFERROR(ROUND(E3513/L3513,2),0)</f>
        <v>5</v>
      </c>
      <c r="Q3513" s="11" t="s">
        <v>8316</v>
      </c>
      <c r="R3513" t="s">
        <v>8344</v>
      </c>
      <c r="S3513" s="14">
        <f>(((J3513/60)/60)/24)+DATE(1970,1,1)</f>
        <v>42535.327476851846</v>
      </c>
      <c r="T3513" s="14">
        <f>(((I3513/60)/60)/24)+DATE(1970,1,1)</f>
        <v>42565.327476851846</v>
      </c>
    </row>
    <row r="3514" spans="1:20" ht="30" hidden="1" x14ac:dyDescent="0.25">
      <c r="A3514">
        <v>2757</v>
      </c>
      <c r="B3514" s="3" t="s">
        <v>2757</v>
      </c>
      <c r="C3514" s="3" t="s">
        <v>6867</v>
      </c>
      <c r="D3514" s="8">
        <v>1500</v>
      </c>
      <c r="E3514" s="6">
        <v>10</v>
      </c>
      <c r="F3514" t="s">
        <v>8220</v>
      </c>
      <c r="G3514" t="s">
        <v>8223</v>
      </c>
      <c r="H3514" t="s">
        <v>8245</v>
      </c>
      <c r="I3514">
        <v>1470498332</v>
      </c>
      <c r="J3514">
        <v>1469202332</v>
      </c>
      <c r="K3514" t="b">
        <v>0</v>
      </c>
      <c r="L3514">
        <v>2</v>
      </c>
      <c r="M3514" t="b">
        <v>0</v>
      </c>
      <c r="N3514" t="s">
        <v>8302</v>
      </c>
      <c r="O3514">
        <f>ROUND(E3514/D3514*100,0)</f>
        <v>1</v>
      </c>
      <c r="P3514">
        <f>IFERROR(ROUND(E3514/L3514,2),0)</f>
        <v>5</v>
      </c>
      <c r="Q3514" s="11" t="s">
        <v>8311</v>
      </c>
      <c r="R3514" t="s">
        <v>8356</v>
      </c>
      <c r="S3514" s="14">
        <f>(((J3514/60)/60)/24)+DATE(1970,1,1)</f>
        <v>42573.65662037037</v>
      </c>
      <c r="T3514" s="14">
        <f>(((I3514/60)/60)/24)+DATE(1970,1,1)</f>
        <v>42588.65662037037</v>
      </c>
    </row>
    <row r="3515" spans="1:20" ht="60" hidden="1" x14ac:dyDescent="0.25">
      <c r="A3515">
        <v>2841</v>
      </c>
      <c r="B3515" s="3" t="s">
        <v>2841</v>
      </c>
      <c r="C3515" s="3" t="s">
        <v>6951</v>
      </c>
      <c r="D3515" s="8">
        <v>1000</v>
      </c>
      <c r="E3515" s="6">
        <v>10</v>
      </c>
      <c r="F3515" t="s">
        <v>8220</v>
      </c>
      <c r="G3515" t="s">
        <v>8224</v>
      </c>
      <c r="H3515" t="s">
        <v>8246</v>
      </c>
      <c r="I3515">
        <v>1450032297</v>
      </c>
      <c r="J3515">
        <v>1444844697</v>
      </c>
      <c r="K3515" t="b">
        <v>0</v>
      </c>
      <c r="L3515">
        <v>1</v>
      </c>
      <c r="M3515" t="b">
        <v>0</v>
      </c>
      <c r="N3515" t="s">
        <v>8269</v>
      </c>
      <c r="O3515">
        <f>ROUND(E3515/D3515*100,0)</f>
        <v>1</v>
      </c>
      <c r="P3515">
        <f>IFERROR(ROUND(E3515/L3515,2),0)</f>
        <v>10</v>
      </c>
      <c r="Q3515" s="11" t="s">
        <v>8323</v>
      </c>
      <c r="R3515" t="s">
        <v>8326</v>
      </c>
      <c r="S3515" s="14">
        <f>(((J3515/60)/60)/24)+DATE(1970,1,1)</f>
        <v>42291.739548611105</v>
      </c>
      <c r="T3515" s="14">
        <f>(((I3515/60)/60)/24)+DATE(1970,1,1)</f>
        <v>42351.781215277777</v>
      </c>
    </row>
    <row r="3516" spans="1:20" ht="45" hidden="1" x14ac:dyDescent="0.25">
      <c r="A3516">
        <v>3121</v>
      </c>
      <c r="B3516" s="3" t="s">
        <v>3121</v>
      </c>
      <c r="C3516" s="3" t="s">
        <v>7231</v>
      </c>
      <c r="D3516" s="8">
        <v>1500</v>
      </c>
      <c r="E3516" s="6">
        <v>10</v>
      </c>
      <c r="F3516" t="s">
        <v>8219</v>
      </c>
      <c r="G3516" t="s">
        <v>8228</v>
      </c>
      <c r="H3516" t="s">
        <v>8250</v>
      </c>
      <c r="I3516">
        <v>1411748335</v>
      </c>
      <c r="J3516">
        <v>1406564335</v>
      </c>
      <c r="K3516" t="b">
        <v>0</v>
      </c>
      <c r="L3516">
        <v>1</v>
      </c>
      <c r="M3516" t="b">
        <v>0</v>
      </c>
      <c r="N3516" t="s">
        <v>8301</v>
      </c>
      <c r="O3516">
        <f>ROUND(E3516/D3516*100,0)</f>
        <v>1</v>
      </c>
      <c r="P3516">
        <f>IFERROR(ROUND(E3516/L3516,2),0)</f>
        <v>10</v>
      </c>
      <c r="Q3516" s="11" t="s">
        <v>8323</v>
      </c>
      <c r="R3516" t="s">
        <v>8324</v>
      </c>
      <c r="S3516" s="14">
        <f>(((J3516/60)/60)/24)+DATE(1970,1,1)</f>
        <v>41848.679803240739</v>
      </c>
      <c r="T3516" s="14">
        <f>(((I3516/60)/60)/24)+DATE(1970,1,1)</f>
        <v>41908.679803240739</v>
      </c>
    </row>
    <row r="3517" spans="1:20" ht="60" hidden="1" x14ac:dyDescent="0.25">
      <c r="A3517">
        <v>3129</v>
      </c>
      <c r="B3517" s="3" t="s">
        <v>3129</v>
      </c>
      <c r="C3517" s="3" t="s">
        <v>7239</v>
      </c>
      <c r="D3517" s="8">
        <v>1250</v>
      </c>
      <c r="E3517" s="6">
        <v>10</v>
      </c>
      <c r="F3517" t="s">
        <v>8221</v>
      </c>
      <c r="G3517" t="s">
        <v>8223</v>
      </c>
      <c r="H3517" t="s">
        <v>8245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8269</v>
      </c>
      <c r="O3517">
        <f>ROUND(E3517/D3517*100,0)</f>
        <v>1</v>
      </c>
      <c r="P3517">
        <f>IFERROR(ROUND(E3517/L3517,2),0)</f>
        <v>10</v>
      </c>
      <c r="Q3517" s="11" t="s">
        <v>8323</v>
      </c>
      <c r="R3517" t="s">
        <v>8326</v>
      </c>
      <c r="S3517" s="14">
        <f>(((J3517/60)/60)/24)+DATE(1970,1,1)</f>
        <v>42803.842812499999</v>
      </c>
      <c r="T3517" s="14">
        <f>(((I3517/60)/60)/24)+DATE(1970,1,1)</f>
        <v>42843.801145833335</v>
      </c>
    </row>
    <row r="3518" spans="1:20" ht="45" hidden="1" x14ac:dyDescent="0.25">
      <c r="A3518">
        <v>3736</v>
      </c>
      <c r="B3518" s="3" t="s">
        <v>3733</v>
      </c>
      <c r="C3518" s="3" t="s">
        <v>7846</v>
      </c>
      <c r="D3518" s="8">
        <v>1500</v>
      </c>
      <c r="E3518" s="6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>ROUND(E3518/D3518*100,0)</f>
        <v>1</v>
      </c>
      <c r="P3518">
        <f>IFERROR(ROUND(E3518/L3518,2),0)</f>
        <v>10</v>
      </c>
      <c r="Q3518" s="11" t="s">
        <v>8323</v>
      </c>
      <c r="R3518" t="s">
        <v>8326</v>
      </c>
      <c r="S3518" s="14">
        <f>(((J3518/60)/60)/24)+DATE(1970,1,1)</f>
        <v>42048.711724537032</v>
      </c>
      <c r="T3518" s="14">
        <f>(((I3518/60)/60)/24)+DATE(1970,1,1)</f>
        <v>42086.75</v>
      </c>
    </row>
    <row r="3519" spans="1:20" ht="60" hidden="1" x14ac:dyDescent="0.25">
      <c r="A3519">
        <v>4024</v>
      </c>
      <c r="B3519" s="3" t="s">
        <v>4020</v>
      </c>
      <c r="C3519" s="3" t="s">
        <v>8129</v>
      </c>
      <c r="D3519" s="8">
        <v>800</v>
      </c>
      <c r="E3519" s="6">
        <v>10</v>
      </c>
      <c r="F3519" t="s">
        <v>8220</v>
      </c>
      <c r="G3519" t="s">
        <v>8223</v>
      </c>
      <c r="H3519" t="s">
        <v>8245</v>
      </c>
      <c r="I3519">
        <v>1441037097</v>
      </c>
      <c r="J3519">
        <v>1438445097</v>
      </c>
      <c r="K3519" t="b">
        <v>0</v>
      </c>
      <c r="L3519">
        <v>1</v>
      </c>
      <c r="M3519" t="b">
        <v>0</v>
      </c>
      <c r="N3519" t="s">
        <v>8269</v>
      </c>
      <c r="O3519">
        <f>ROUND(E3519/D3519*100,0)</f>
        <v>1</v>
      </c>
      <c r="P3519">
        <f>IFERROR(ROUND(E3519/L3519,2),0)</f>
        <v>10</v>
      </c>
      <c r="Q3519" s="11" t="s">
        <v>8323</v>
      </c>
      <c r="R3519" t="s">
        <v>8326</v>
      </c>
      <c r="S3519" s="14">
        <f>(((J3519/60)/60)/24)+DATE(1970,1,1)</f>
        <v>42217.670104166667</v>
      </c>
      <c r="T3519" s="14">
        <f>(((I3519/60)/60)/24)+DATE(1970,1,1)</f>
        <v>42247.670104166667</v>
      </c>
    </row>
    <row r="3520" spans="1:20" ht="60" hidden="1" x14ac:dyDescent="0.25">
      <c r="A3520">
        <v>120</v>
      </c>
      <c r="B3520" s="3" t="s">
        <v>122</v>
      </c>
      <c r="C3520" s="3" t="s">
        <v>4231</v>
      </c>
      <c r="D3520" s="8">
        <v>70000</v>
      </c>
      <c r="E3520" s="6">
        <v>10</v>
      </c>
      <c r="F3520" t="s">
        <v>8219</v>
      </c>
      <c r="G3520" t="s">
        <v>8230</v>
      </c>
      <c r="H3520" t="s">
        <v>8251</v>
      </c>
      <c r="I3520">
        <v>1475457107</v>
      </c>
      <c r="J3520">
        <v>1472865107</v>
      </c>
      <c r="K3520" t="b">
        <v>0</v>
      </c>
      <c r="L3520">
        <v>1</v>
      </c>
      <c r="M3520" t="b">
        <v>0</v>
      </c>
      <c r="N3520" t="s">
        <v>8265</v>
      </c>
      <c r="O3520">
        <f>ROUND(E3520/D3520*100,0)</f>
        <v>0</v>
      </c>
      <c r="P3520">
        <f>IFERROR(ROUND(E3520/L3520,2),0)</f>
        <v>10</v>
      </c>
      <c r="Q3520" s="11" t="s">
        <v>8321</v>
      </c>
      <c r="R3520" t="s">
        <v>8337</v>
      </c>
      <c r="S3520" s="14">
        <f>(((J3520/60)/60)/24)+DATE(1970,1,1)</f>
        <v>42616.049849537041</v>
      </c>
      <c r="T3520" s="14">
        <f>(((I3520/60)/60)/24)+DATE(1970,1,1)</f>
        <v>42646.049849537041</v>
      </c>
    </row>
    <row r="3521" spans="1:20" ht="60" hidden="1" x14ac:dyDescent="0.25">
      <c r="A3521">
        <v>142</v>
      </c>
      <c r="B3521" s="3" t="s">
        <v>144</v>
      </c>
      <c r="C3521" s="3" t="s">
        <v>4252</v>
      </c>
      <c r="D3521" s="8">
        <v>3000</v>
      </c>
      <c r="E3521" s="6">
        <v>10</v>
      </c>
      <c r="F3521" t="s">
        <v>8219</v>
      </c>
      <c r="G3521" t="s">
        <v>8223</v>
      </c>
      <c r="H3521" t="s">
        <v>8245</v>
      </c>
      <c r="I3521">
        <v>1416176778</v>
      </c>
      <c r="J3521">
        <v>1414358778</v>
      </c>
      <c r="K3521" t="b">
        <v>0</v>
      </c>
      <c r="L3521">
        <v>1</v>
      </c>
      <c r="M3521" t="b">
        <v>0</v>
      </c>
      <c r="N3521" t="s">
        <v>8265</v>
      </c>
      <c r="O3521">
        <f>ROUND(E3521/D3521*100,0)</f>
        <v>0</v>
      </c>
      <c r="P3521">
        <f>IFERROR(ROUND(E3521/L3521,2),0)</f>
        <v>10</v>
      </c>
      <c r="Q3521" s="11" t="s">
        <v>8321</v>
      </c>
      <c r="R3521" t="s">
        <v>8337</v>
      </c>
      <c r="S3521" s="14">
        <f>(((J3521/60)/60)/24)+DATE(1970,1,1)</f>
        <v>41938.893263888887</v>
      </c>
      <c r="T3521" s="14">
        <f>(((I3521/60)/60)/24)+DATE(1970,1,1)</f>
        <v>41959.934930555552</v>
      </c>
    </row>
    <row r="3522" spans="1:20" ht="60" hidden="1" x14ac:dyDescent="0.25">
      <c r="A3522">
        <v>159</v>
      </c>
      <c r="B3522" s="3" t="s">
        <v>161</v>
      </c>
      <c r="C3522" s="3" t="s">
        <v>4269</v>
      </c>
      <c r="D3522" s="8">
        <v>500000</v>
      </c>
      <c r="E3522" s="6">
        <v>10</v>
      </c>
      <c r="F3522" t="s">
        <v>8219</v>
      </c>
      <c r="G3522" t="s">
        <v>8223</v>
      </c>
      <c r="H3522" t="s">
        <v>8245</v>
      </c>
      <c r="I3522">
        <v>1467541545</v>
      </c>
      <c r="J3522">
        <v>1464085545</v>
      </c>
      <c r="K3522" t="b">
        <v>0</v>
      </c>
      <c r="L3522">
        <v>1</v>
      </c>
      <c r="M3522" t="b">
        <v>0</v>
      </c>
      <c r="N3522" t="s">
        <v>8265</v>
      </c>
      <c r="O3522">
        <f>ROUND(E3522/D3522*100,0)</f>
        <v>0</v>
      </c>
      <c r="P3522">
        <f>IFERROR(ROUND(E3522/L3522,2),0)</f>
        <v>10</v>
      </c>
      <c r="Q3522" s="11" t="s">
        <v>8321</v>
      </c>
      <c r="R3522" t="s">
        <v>8337</v>
      </c>
      <c r="S3522" s="14">
        <f>(((J3522/60)/60)/24)+DATE(1970,1,1)</f>
        <v>42514.434548611112</v>
      </c>
      <c r="T3522" s="14">
        <f>(((I3522/60)/60)/24)+DATE(1970,1,1)</f>
        <v>42554.434548611112</v>
      </c>
    </row>
    <row r="3523" spans="1:20" ht="60" hidden="1" x14ac:dyDescent="0.25">
      <c r="A3523">
        <v>215</v>
      </c>
      <c r="B3523" s="3" t="s">
        <v>217</v>
      </c>
      <c r="C3523" s="3" t="s">
        <v>4325</v>
      </c>
      <c r="D3523" s="8">
        <v>4400</v>
      </c>
      <c r="E3523" s="6">
        <v>10</v>
      </c>
      <c r="F3523" t="s">
        <v>8220</v>
      </c>
      <c r="G3523" t="s">
        <v>8224</v>
      </c>
      <c r="H3523" t="s">
        <v>8246</v>
      </c>
      <c r="I3523">
        <v>1455753540</v>
      </c>
      <c r="J3523">
        <v>1452058282</v>
      </c>
      <c r="K3523" t="b">
        <v>0</v>
      </c>
      <c r="L3523">
        <v>1</v>
      </c>
      <c r="M3523" t="b">
        <v>0</v>
      </c>
      <c r="N3523" t="s">
        <v>8266</v>
      </c>
      <c r="O3523">
        <f>ROUND(E3523/D3523*100,0)</f>
        <v>0</v>
      </c>
      <c r="P3523">
        <f>IFERROR(ROUND(E3523/L3523,2),0)</f>
        <v>10</v>
      </c>
      <c r="Q3523" s="11" t="s">
        <v>8321</v>
      </c>
      <c r="R3523" t="s">
        <v>8325</v>
      </c>
      <c r="S3523" s="14">
        <f>(((J3523/60)/60)/24)+DATE(1970,1,1)</f>
        <v>42375.230115740742</v>
      </c>
      <c r="T3523" s="14">
        <f>(((I3523/60)/60)/24)+DATE(1970,1,1)</f>
        <v>42417.999305555553</v>
      </c>
    </row>
    <row r="3524" spans="1:20" ht="45" hidden="1" x14ac:dyDescent="0.25">
      <c r="A3524">
        <v>443</v>
      </c>
      <c r="B3524" s="3" t="s">
        <v>444</v>
      </c>
      <c r="C3524" s="3" t="s">
        <v>4553</v>
      </c>
      <c r="D3524" s="8">
        <v>10000</v>
      </c>
      <c r="E3524" s="6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>
        <f>ROUND(E3524/D3524*100,0)</f>
        <v>0</v>
      </c>
      <c r="P3524">
        <f>IFERROR(ROUND(E3524/L3524,2),0)</f>
        <v>5</v>
      </c>
      <c r="Q3524" s="11" t="s">
        <v>8321</v>
      </c>
      <c r="R3524" t="s">
        <v>8339</v>
      </c>
      <c r="S3524" s="14">
        <f>(((J3524/60)/60)/24)+DATE(1970,1,1)</f>
        <v>41650.015057870369</v>
      </c>
      <c r="T3524" s="14">
        <f>(((I3524/60)/60)/24)+DATE(1970,1,1)</f>
        <v>41680.015057870369</v>
      </c>
    </row>
    <row r="3525" spans="1:20" ht="45" hidden="1" x14ac:dyDescent="0.25">
      <c r="A3525">
        <v>482</v>
      </c>
      <c r="B3525" s="3" t="s">
        <v>483</v>
      </c>
      <c r="C3525" s="3" t="s">
        <v>4592</v>
      </c>
      <c r="D3525" s="8">
        <v>10000</v>
      </c>
      <c r="E3525" s="6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>
        <f>ROUND(E3525/D3525*100,0)</f>
        <v>0</v>
      </c>
      <c r="P3525">
        <f>IFERROR(ROUND(E3525/L3525,2),0)</f>
        <v>10</v>
      </c>
      <c r="Q3525" s="11" t="s">
        <v>8321</v>
      </c>
      <c r="R3525" t="s">
        <v>8339</v>
      </c>
      <c r="S3525" s="14">
        <f>(((J3525/60)/60)/24)+DATE(1970,1,1)</f>
        <v>42447.896875000006</v>
      </c>
      <c r="T3525" s="14">
        <f>(((I3525/60)/60)/24)+DATE(1970,1,1)</f>
        <v>42474.606944444444</v>
      </c>
    </row>
    <row r="3526" spans="1:20" ht="45" hidden="1" x14ac:dyDescent="0.25">
      <c r="A3526">
        <v>509</v>
      </c>
      <c r="B3526" s="3" t="s">
        <v>510</v>
      </c>
      <c r="C3526" s="3" t="s">
        <v>4619</v>
      </c>
      <c r="D3526" s="8">
        <v>5000</v>
      </c>
      <c r="E3526" s="6">
        <v>10</v>
      </c>
      <c r="F3526" t="s">
        <v>8220</v>
      </c>
      <c r="G3526" t="s">
        <v>8224</v>
      </c>
      <c r="H3526" t="s">
        <v>8246</v>
      </c>
      <c r="I3526">
        <v>1435504170</v>
      </c>
      <c r="J3526">
        <v>1432912170</v>
      </c>
      <c r="K3526" t="b">
        <v>0</v>
      </c>
      <c r="L3526">
        <v>1</v>
      </c>
      <c r="M3526" t="b">
        <v>0</v>
      </c>
      <c r="N3526" t="s">
        <v>8268</v>
      </c>
      <c r="O3526">
        <f>ROUND(E3526/D3526*100,0)</f>
        <v>0</v>
      </c>
      <c r="P3526">
        <f>IFERROR(ROUND(E3526/L3526,2),0)</f>
        <v>10</v>
      </c>
      <c r="Q3526" s="11" t="s">
        <v>8321</v>
      </c>
      <c r="R3526" t="s">
        <v>8339</v>
      </c>
      <c r="S3526" s="14">
        <f>(((J3526/60)/60)/24)+DATE(1970,1,1)</f>
        <v>42153.631597222222</v>
      </c>
      <c r="T3526" s="14">
        <f>(((I3526/60)/60)/24)+DATE(1970,1,1)</f>
        <v>42183.631597222222</v>
      </c>
    </row>
    <row r="3527" spans="1:20" ht="60" hidden="1" x14ac:dyDescent="0.25">
      <c r="A3527">
        <v>577</v>
      </c>
      <c r="B3527" s="3" t="s">
        <v>578</v>
      </c>
      <c r="C3527" s="3" t="s">
        <v>4687</v>
      </c>
      <c r="D3527" s="8">
        <v>5000</v>
      </c>
      <c r="E3527" s="6">
        <v>10</v>
      </c>
      <c r="F3527" t="s">
        <v>8220</v>
      </c>
      <c r="G3527" t="s">
        <v>8223</v>
      </c>
      <c r="H3527" t="s">
        <v>8245</v>
      </c>
      <c r="I3527">
        <v>1463753302</v>
      </c>
      <c r="J3527">
        <v>1458569302</v>
      </c>
      <c r="K3527" t="b">
        <v>0</v>
      </c>
      <c r="L3527">
        <v>1</v>
      </c>
      <c r="M3527" t="b">
        <v>0</v>
      </c>
      <c r="N3527" t="s">
        <v>8270</v>
      </c>
      <c r="O3527">
        <f>ROUND(E3527/D3527*100,0)</f>
        <v>0</v>
      </c>
      <c r="P3527">
        <f>IFERROR(ROUND(E3527/L3527,2),0)</f>
        <v>10</v>
      </c>
      <c r="Q3527" s="11" t="s">
        <v>8308</v>
      </c>
      <c r="R3527" t="s">
        <v>8342</v>
      </c>
      <c r="S3527" s="14">
        <f>(((J3527/60)/60)/24)+DATE(1970,1,1)</f>
        <v>42450.589143518519</v>
      </c>
      <c r="T3527" s="14">
        <f>(((I3527/60)/60)/24)+DATE(1970,1,1)</f>
        <v>42510.589143518519</v>
      </c>
    </row>
    <row r="3528" spans="1:20" ht="60" hidden="1" x14ac:dyDescent="0.25">
      <c r="A3528">
        <v>606</v>
      </c>
      <c r="B3528" s="3" t="s">
        <v>607</v>
      </c>
      <c r="C3528" s="3" t="s">
        <v>4716</v>
      </c>
      <c r="D3528" s="8">
        <v>5000</v>
      </c>
      <c r="E3528" s="6">
        <v>10</v>
      </c>
      <c r="F3528" t="s">
        <v>8219</v>
      </c>
      <c r="G3528" t="s">
        <v>8232</v>
      </c>
      <c r="H3528" t="s">
        <v>8248</v>
      </c>
      <c r="I3528">
        <v>1432479600</v>
      </c>
      <c r="J3528">
        <v>1428507409</v>
      </c>
      <c r="K3528" t="b">
        <v>0</v>
      </c>
      <c r="L3528">
        <v>1</v>
      </c>
      <c r="M3528" t="b">
        <v>0</v>
      </c>
      <c r="N3528" t="s">
        <v>8270</v>
      </c>
      <c r="O3528">
        <f>ROUND(E3528/D3528*100,0)</f>
        <v>0</v>
      </c>
      <c r="P3528">
        <f>IFERROR(ROUND(E3528/L3528,2),0)</f>
        <v>10</v>
      </c>
      <c r="Q3528" s="11" t="s">
        <v>8308</v>
      </c>
      <c r="R3528" t="s">
        <v>8342</v>
      </c>
      <c r="S3528" s="14">
        <f>(((J3528/60)/60)/24)+DATE(1970,1,1)</f>
        <v>42102.650567129633</v>
      </c>
      <c r="T3528" s="14">
        <f>(((I3528/60)/60)/24)+DATE(1970,1,1)</f>
        <v>42148.625</v>
      </c>
    </row>
    <row r="3529" spans="1:20" ht="60" hidden="1" x14ac:dyDescent="0.25">
      <c r="A3529">
        <v>630</v>
      </c>
      <c r="B3529" s="3" t="s">
        <v>631</v>
      </c>
      <c r="C3529" s="3" t="s">
        <v>4740</v>
      </c>
      <c r="D3529" s="8">
        <v>11999</v>
      </c>
      <c r="E3529" s="6">
        <v>10</v>
      </c>
      <c r="F3529" t="s">
        <v>8219</v>
      </c>
      <c r="G3529" t="s">
        <v>8223</v>
      </c>
      <c r="H3529" t="s">
        <v>8245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8270</v>
      </c>
      <c r="O3529">
        <f>ROUND(E3529/D3529*100,0)</f>
        <v>0</v>
      </c>
      <c r="P3529">
        <f>IFERROR(ROUND(E3529/L3529,2),0)</f>
        <v>10</v>
      </c>
      <c r="Q3529" s="11" t="s">
        <v>8308</v>
      </c>
      <c r="R3529" t="s">
        <v>8342</v>
      </c>
      <c r="S3529" s="14">
        <f>(((J3529/60)/60)/24)+DATE(1970,1,1)</f>
        <v>42223.619456018518</v>
      </c>
      <c r="T3529" s="14">
        <f>(((I3529/60)/60)/24)+DATE(1970,1,1)</f>
        <v>42253.215277777781</v>
      </c>
    </row>
    <row r="3530" spans="1:20" ht="45" hidden="1" x14ac:dyDescent="0.25">
      <c r="A3530">
        <v>771</v>
      </c>
      <c r="B3530" s="3" t="s">
        <v>772</v>
      </c>
      <c r="C3530" s="3" t="s">
        <v>4881</v>
      </c>
      <c r="D3530" s="8">
        <v>38000</v>
      </c>
      <c r="E3530" s="6">
        <v>10</v>
      </c>
      <c r="F3530" t="s">
        <v>8220</v>
      </c>
      <c r="G3530" t="s">
        <v>8223</v>
      </c>
      <c r="H3530" t="s">
        <v>8245</v>
      </c>
      <c r="I3530">
        <v>1454183202</v>
      </c>
      <c r="J3530">
        <v>1449863202</v>
      </c>
      <c r="K3530" t="b">
        <v>0</v>
      </c>
      <c r="L3530">
        <v>1</v>
      </c>
      <c r="M3530" t="b">
        <v>0</v>
      </c>
      <c r="N3530" t="s">
        <v>8273</v>
      </c>
      <c r="O3530">
        <f>ROUND(E3530/D3530*100,0)</f>
        <v>0</v>
      </c>
      <c r="P3530">
        <f>IFERROR(ROUND(E3530/L3530,2),0)</f>
        <v>10</v>
      </c>
      <c r="Q3530" s="11" t="s">
        <v>8311</v>
      </c>
      <c r="R3530" t="s">
        <v>8352</v>
      </c>
      <c r="S3530" s="14">
        <f>(((J3530/60)/60)/24)+DATE(1970,1,1)</f>
        <v>42349.824097222227</v>
      </c>
      <c r="T3530" s="14">
        <f>(((I3530/60)/60)/24)+DATE(1970,1,1)</f>
        <v>42399.824097222227</v>
      </c>
    </row>
    <row r="3531" spans="1:20" ht="60" hidden="1" x14ac:dyDescent="0.25">
      <c r="A3531">
        <v>1114</v>
      </c>
      <c r="B3531" s="3" t="s">
        <v>1115</v>
      </c>
      <c r="C3531" s="3" t="s">
        <v>5224</v>
      </c>
      <c r="D3531" s="8">
        <v>6000</v>
      </c>
      <c r="E3531" s="6">
        <v>10</v>
      </c>
      <c r="F3531" t="s">
        <v>8220</v>
      </c>
      <c r="G3531" t="s">
        <v>8224</v>
      </c>
      <c r="H3531" t="s">
        <v>8246</v>
      </c>
      <c r="I3531">
        <v>1381306687</v>
      </c>
      <c r="J3531">
        <v>1378714687</v>
      </c>
      <c r="K3531" t="b">
        <v>0</v>
      </c>
      <c r="L3531">
        <v>3</v>
      </c>
      <c r="M3531" t="b">
        <v>0</v>
      </c>
      <c r="N3531" t="s">
        <v>8280</v>
      </c>
      <c r="O3531">
        <f>ROUND(E3531/D3531*100,0)</f>
        <v>0</v>
      </c>
      <c r="P3531">
        <f>IFERROR(ROUND(E3531/L3531,2),0)</f>
        <v>3.33</v>
      </c>
      <c r="Q3531" s="11" t="s">
        <v>8316</v>
      </c>
      <c r="R3531" t="s">
        <v>8334</v>
      </c>
      <c r="S3531" s="14">
        <f>(((J3531/60)/60)/24)+DATE(1970,1,1)</f>
        <v>41526.345914351856</v>
      </c>
      <c r="T3531" s="14">
        <f>(((I3531/60)/60)/24)+DATE(1970,1,1)</f>
        <v>41556.345914351856</v>
      </c>
    </row>
    <row r="3532" spans="1:20" ht="60" hidden="1" x14ac:dyDescent="0.25">
      <c r="A3532">
        <v>1176</v>
      </c>
      <c r="B3532" s="3" t="s">
        <v>1177</v>
      </c>
      <c r="C3532" s="3" t="s">
        <v>5286</v>
      </c>
      <c r="D3532" s="8">
        <v>175000</v>
      </c>
      <c r="E3532" s="6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8282</v>
      </c>
      <c r="O3532">
        <f>ROUND(E3532/D3532*100,0)</f>
        <v>0</v>
      </c>
      <c r="P3532">
        <f>IFERROR(ROUND(E3532/L3532,2),0)</f>
        <v>10</v>
      </c>
      <c r="Q3532" s="11" t="s">
        <v>8319</v>
      </c>
      <c r="R3532" t="s">
        <v>8345</v>
      </c>
      <c r="S3532" s="14">
        <f>(((J3532/60)/60)/24)+DATE(1970,1,1)</f>
        <v>42746.019652777773</v>
      </c>
      <c r="T3532" s="14">
        <f>(((I3532/60)/60)/24)+DATE(1970,1,1)</f>
        <v>42800.541666666672</v>
      </c>
    </row>
    <row r="3533" spans="1:20" ht="45" hidden="1" x14ac:dyDescent="0.25">
      <c r="A3533">
        <v>1543</v>
      </c>
      <c r="B3533" s="3" t="s">
        <v>1544</v>
      </c>
      <c r="C3533" s="3" t="s">
        <v>5653</v>
      </c>
      <c r="D3533" s="8">
        <v>2250</v>
      </c>
      <c r="E3533" s="6">
        <v>10</v>
      </c>
      <c r="F3533" t="s">
        <v>8220</v>
      </c>
      <c r="G3533" t="s">
        <v>8223</v>
      </c>
      <c r="H3533" t="s">
        <v>8245</v>
      </c>
      <c r="I3533">
        <v>1416662034</v>
      </c>
      <c r="J3533">
        <v>1414066434</v>
      </c>
      <c r="K3533" t="b">
        <v>0</v>
      </c>
      <c r="L3533">
        <v>1</v>
      </c>
      <c r="M3533" t="b">
        <v>0</v>
      </c>
      <c r="N3533" t="s">
        <v>8287</v>
      </c>
      <c r="O3533">
        <f>ROUND(E3533/D3533*100,0)</f>
        <v>0</v>
      </c>
      <c r="P3533">
        <f>IFERROR(ROUND(E3533/L3533,2),0)</f>
        <v>10</v>
      </c>
      <c r="Q3533" s="11" t="s">
        <v>8313</v>
      </c>
      <c r="R3533" t="s">
        <v>8355</v>
      </c>
      <c r="S3533" s="14">
        <f>(((J3533/60)/60)/24)+DATE(1970,1,1)</f>
        <v>41935.509652777779</v>
      </c>
      <c r="T3533" s="14">
        <f>(((I3533/60)/60)/24)+DATE(1970,1,1)</f>
        <v>41965.551319444443</v>
      </c>
    </row>
    <row r="3534" spans="1:20" ht="60" hidden="1" x14ac:dyDescent="0.25">
      <c r="A3534">
        <v>1564</v>
      </c>
      <c r="B3534" s="3" t="s">
        <v>1565</v>
      </c>
      <c r="C3534" s="3" t="s">
        <v>5674</v>
      </c>
      <c r="D3534" s="8">
        <v>10000</v>
      </c>
      <c r="E3534" s="6">
        <v>10</v>
      </c>
      <c r="F3534" t="s">
        <v>8219</v>
      </c>
      <c r="G3534" t="s">
        <v>8223</v>
      </c>
      <c r="H3534" t="s">
        <v>8245</v>
      </c>
      <c r="I3534">
        <v>1432843500</v>
      </c>
      <c r="J3534">
        <v>1430124509</v>
      </c>
      <c r="K3534" t="b">
        <v>0</v>
      </c>
      <c r="L3534">
        <v>1</v>
      </c>
      <c r="M3534" t="b">
        <v>0</v>
      </c>
      <c r="N3534" t="s">
        <v>8288</v>
      </c>
      <c r="O3534">
        <f>ROUND(E3534/D3534*100,0)</f>
        <v>0</v>
      </c>
      <c r="P3534">
        <f>IFERROR(ROUND(E3534/L3534,2),0)</f>
        <v>10</v>
      </c>
      <c r="Q3534" s="11" t="s">
        <v>8311</v>
      </c>
      <c r="R3534" t="s">
        <v>8349</v>
      </c>
      <c r="S3534" s="14">
        <f>(((J3534/60)/60)/24)+DATE(1970,1,1)</f>
        <v>42121.367002314815</v>
      </c>
      <c r="T3534" s="14">
        <f>(((I3534/60)/60)/24)+DATE(1970,1,1)</f>
        <v>42152.836805555555</v>
      </c>
    </row>
    <row r="3535" spans="1:20" ht="60" hidden="1" x14ac:dyDescent="0.25">
      <c r="A3535">
        <v>1701</v>
      </c>
      <c r="B3535" s="3" t="s">
        <v>1702</v>
      </c>
      <c r="C3535" s="3" t="s">
        <v>5811</v>
      </c>
      <c r="D3535" s="8">
        <v>5050</v>
      </c>
      <c r="E3535" s="6">
        <v>10</v>
      </c>
      <c r="F3535" t="s">
        <v>8220</v>
      </c>
      <c r="G3535" t="s">
        <v>8223</v>
      </c>
      <c r="H3535" t="s">
        <v>8245</v>
      </c>
      <c r="I3535">
        <v>1421337405</v>
      </c>
      <c r="J3535">
        <v>1418745405</v>
      </c>
      <c r="K3535" t="b">
        <v>0</v>
      </c>
      <c r="L3535">
        <v>2</v>
      </c>
      <c r="M3535" t="b">
        <v>0</v>
      </c>
      <c r="N3535" t="s">
        <v>8291</v>
      </c>
      <c r="O3535">
        <f>ROUND(E3535/D3535*100,0)</f>
        <v>0</v>
      </c>
      <c r="P3535">
        <f>IFERROR(ROUND(E3535/L3535,2),0)</f>
        <v>5</v>
      </c>
      <c r="Q3535" s="11" t="s">
        <v>8327</v>
      </c>
      <c r="R3535" t="s">
        <v>8330</v>
      </c>
      <c r="S3535" s="14">
        <f>(((J3535/60)/60)/24)+DATE(1970,1,1)</f>
        <v>41989.664409722223</v>
      </c>
      <c r="T3535" s="14">
        <f>(((I3535/60)/60)/24)+DATE(1970,1,1)</f>
        <v>42019.664409722223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8">
        <v>2500</v>
      </c>
      <c r="E3536" s="6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>ROUND(E3536/D3536*100,0)</f>
        <v>0</v>
      </c>
      <c r="P3536">
        <f>IFERROR(ROUND(E3536/L3536,2),0)</f>
        <v>5</v>
      </c>
      <c r="Q3536" s="11" t="s">
        <v>8316</v>
      </c>
      <c r="R3536" t="s">
        <v>8344</v>
      </c>
      <c r="S3536" s="14">
        <f>(((J3536/60)/60)/24)+DATE(1970,1,1)</f>
        <v>41772.797280092593</v>
      </c>
      <c r="T3536" s="14">
        <f>(((I3536/60)/60)/24)+DATE(1970,1,1)</f>
        <v>41802.797280092593</v>
      </c>
    </row>
    <row r="3537" spans="1:20" ht="60" hidden="1" x14ac:dyDescent="0.25">
      <c r="A3537">
        <v>1867</v>
      </c>
      <c r="B3537" s="3" t="s">
        <v>1868</v>
      </c>
      <c r="C3537" s="3" t="s">
        <v>5977</v>
      </c>
      <c r="D3537" s="8">
        <v>20000</v>
      </c>
      <c r="E3537" s="6">
        <v>10</v>
      </c>
      <c r="F3537" t="s">
        <v>8220</v>
      </c>
      <c r="G3537" t="s">
        <v>8223</v>
      </c>
      <c r="H3537" t="s">
        <v>8245</v>
      </c>
      <c r="I3537">
        <v>1478383912</v>
      </c>
      <c r="J3537">
        <v>1475791912</v>
      </c>
      <c r="K3537" t="b">
        <v>0</v>
      </c>
      <c r="L3537">
        <v>1</v>
      </c>
      <c r="M3537" t="b">
        <v>0</v>
      </c>
      <c r="N3537" t="s">
        <v>8281</v>
      </c>
      <c r="O3537">
        <f>ROUND(E3537/D3537*100,0)</f>
        <v>0</v>
      </c>
      <c r="P3537">
        <f>IFERROR(ROUND(E3537/L3537,2),0)</f>
        <v>10</v>
      </c>
      <c r="Q3537" s="11" t="s">
        <v>8316</v>
      </c>
      <c r="R3537" t="s">
        <v>8344</v>
      </c>
      <c r="S3537" s="14">
        <f>(((J3537/60)/60)/24)+DATE(1970,1,1)</f>
        <v>42649.924907407403</v>
      </c>
      <c r="T3537" s="14">
        <f>(((I3537/60)/60)/24)+DATE(1970,1,1)</f>
        <v>42679.924907407403</v>
      </c>
    </row>
    <row r="3538" spans="1:20" ht="60" hidden="1" x14ac:dyDescent="0.25">
      <c r="A3538">
        <v>1911</v>
      </c>
      <c r="B3538" s="3" t="s">
        <v>1912</v>
      </c>
      <c r="C3538" s="3" t="s">
        <v>6021</v>
      </c>
      <c r="D3538" s="8">
        <v>42500</v>
      </c>
      <c r="E3538" s="6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t="s">
        <v>8292</v>
      </c>
      <c r="O3538">
        <f>ROUND(E3538/D3538*100,0)</f>
        <v>0</v>
      </c>
      <c r="P3538">
        <f>IFERROR(ROUND(E3538/L3538,2),0)</f>
        <v>10</v>
      </c>
      <c r="Q3538" s="11" t="s">
        <v>8308</v>
      </c>
      <c r="R3538" t="s">
        <v>8318</v>
      </c>
      <c r="S3538" s="14">
        <f>(((J3538/60)/60)/24)+DATE(1970,1,1)</f>
        <v>41830.033958333333</v>
      </c>
      <c r="T3538" s="14">
        <f>(((I3538/60)/60)/24)+DATE(1970,1,1)</f>
        <v>41860.033958333333</v>
      </c>
    </row>
    <row r="3539" spans="1:20" ht="45" hidden="1" x14ac:dyDescent="0.25">
      <c r="A3539">
        <v>2126</v>
      </c>
      <c r="B3539" s="3" t="s">
        <v>2127</v>
      </c>
      <c r="C3539" s="3" t="s">
        <v>6236</v>
      </c>
      <c r="D3539" s="8">
        <v>20000</v>
      </c>
      <c r="E3539" s="6">
        <v>10</v>
      </c>
      <c r="F3539" t="s">
        <v>8220</v>
      </c>
      <c r="G3539" t="s">
        <v>8223</v>
      </c>
      <c r="H3539" t="s">
        <v>8245</v>
      </c>
      <c r="I3539">
        <v>1418080887</v>
      </c>
      <c r="J3539">
        <v>1415488887</v>
      </c>
      <c r="K3539" t="b">
        <v>0</v>
      </c>
      <c r="L3539">
        <v>2</v>
      </c>
      <c r="M3539" t="b">
        <v>0</v>
      </c>
      <c r="N3539" t="s">
        <v>8280</v>
      </c>
      <c r="O3539">
        <f>ROUND(E3539/D3539*100,0)</f>
        <v>0</v>
      </c>
      <c r="P3539">
        <f>IFERROR(ROUND(E3539/L3539,2),0)</f>
        <v>5</v>
      </c>
      <c r="Q3539" s="11" t="s">
        <v>8316</v>
      </c>
      <c r="R3539" t="s">
        <v>8334</v>
      </c>
      <c r="S3539" s="14">
        <f>(((J3539/60)/60)/24)+DATE(1970,1,1)</f>
        <v>41951.973229166666</v>
      </c>
      <c r="T3539" s="14">
        <f>(((I3539/60)/60)/24)+DATE(1970,1,1)</f>
        <v>41981.973229166666</v>
      </c>
    </row>
    <row r="3540" spans="1:20" ht="60" hidden="1" x14ac:dyDescent="0.25">
      <c r="A3540">
        <v>2374</v>
      </c>
      <c r="B3540" s="3" t="s">
        <v>2375</v>
      </c>
      <c r="C3540" s="3" t="s">
        <v>6484</v>
      </c>
      <c r="D3540" s="8">
        <v>22000</v>
      </c>
      <c r="E3540" s="6">
        <v>10</v>
      </c>
      <c r="F3540" t="s">
        <v>8219</v>
      </c>
      <c r="G3540" t="s">
        <v>8223</v>
      </c>
      <c r="H3540" t="s">
        <v>8245</v>
      </c>
      <c r="I3540">
        <v>1423772060</v>
      </c>
      <c r="J3540">
        <v>1421180060</v>
      </c>
      <c r="K3540" t="b">
        <v>0</v>
      </c>
      <c r="L3540">
        <v>1</v>
      </c>
      <c r="M3540" t="b">
        <v>0</v>
      </c>
      <c r="N3540" t="s">
        <v>8270</v>
      </c>
      <c r="O3540">
        <f>ROUND(E3540/D3540*100,0)</f>
        <v>0</v>
      </c>
      <c r="P3540">
        <f>IFERROR(ROUND(E3540/L3540,2),0)</f>
        <v>10</v>
      </c>
      <c r="Q3540" s="11" t="s">
        <v>8308</v>
      </c>
      <c r="R3540" t="s">
        <v>8342</v>
      </c>
      <c r="S3540" s="14">
        <f>(((J3540/60)/60)/24)+DATE(1970,1,1)</f>
        <v>42017.843287037031</v>
      </c>
      <c r="T3540" s="14">
        <f>(((I3540/60)/60)/24)+DATE(1970,1,1)</f>
        <v>42047.843287037031</v>
      </c>
    </row>
    <row r="3541" spans="1:20" ht="45" hidden="1" x14ac:dyDescent="0.25">
      <c r="A3541">
        <v>2396</v>
      </c>
      <c r="B3541" s="3" t="s">
        <v>2397</v>
      </c>
      <c r="C3541" s="3" t="s">
        <v>6506</v>
      </c>
      <c r="D3541" s="8">
        <v>5000</v>
      </c>
      <c r="E3541" s="6">
        <v>10</v>
      </c>
      <c r="F3541" t="s">
        <v>8219</v>
      </c>
      <c r="G3541" t="s">
        <v>8239</v>
      </c>
      <c r="H3541" t="s">
        <v>8256</v>
      </c>
      <c r="I3541">
        <v>1444940558</v>
      </c>
      <c r="J3541">
        <v>1442348558</v>
      </c>
      <c r="K3541" t="b">
        <v>0</v>
      </c>
      <c r="L3541">
        <v>1</v>
      </c>
      <c r="M3541" t="b">
        <v>0</v>
      </c>
      <c r="N3541" t="s">
        <v>8270</v>
      </c>
      <c r="O3541">
        <f>ROUND(E3541/D3541*100,0)</f>
        <v>0</v>
      </c>
      <c r="P3541">
        <f>IFERROR(ROUND(E3541/L3541,2),0)</f>
        <v>10</v>
      </c>
      <c r="Q3541" s="11" t="s">
        <v>8308</v>
      </c>
      <c r="R3541" t="s">
        <v>8342</v>
      </c>
      <c r="S3541" s="14">
        <f>(((J3541/60)/60)/24)+DATE(1970,1,1)</f>
        <v>42262.849050925928</v>
      </c>
      <c r="T3541" s="14">
        <f>(((I3541/60)/60)/24)+DATE(1970,1,1)</f>
        <v>42292.849050925928</v>
      </c>
    </row>
    <row r="3542" spans="1:20" ht="30" hidden="1" x14ac:dyDescent="0.25">
      <c r="A3542">
        <v>2440</v>
      </c>
      <c r="B3542" s="3" t="s">
        <v>2441</v>
      </c>
      <c r="C3542" s="3" t="s">
        <v>6550</v>
      </c>
      <c r="D3542" s="8">
        <v>5000</v>
      </c>
      <c r="E3542" s="6">
        <v>10</v>
      </c>
      <c r="F3542" t="s">
        <v>8220</v>
      </c>
      <c r="G3542" t="s">
        <v>8241</v>
      </c>
      <c r="H3542" t="s">
        <v>8248</v>
      </c>
      <c r="I3542">
        <v>1455399313</v>
      </c>
      <c r="J3542">
        <v>1452807313</v>
      </c>
      <c r="K3542" t="b">
        <v>0</v>
      </c>
      <c r="L3542">
        <v>2</v>
      </c>
      <c r="M3542" t="b">
        <v>0</v>
      </c>
      <c r="N3542" t="s">
        <v>8282</v>
      </c>
      <c r="O3542">
        <f>ROUND(E3542/D3542*100,0)</f>
        <v>0</v>
      </c>
      <c r="P3542">
        <f>IFERROR(ROUND(E3542/L3542,2),0)</f>
        <v>5</v>
      </c>
      <c r="Q3542" s="11" t="s">
        <v>8319</v>
      </c>
      <c r="R3542" t="s">
        <v>8345</v>
      </c>
      <c r="S3542" s="14">
        <f>(((J3542/60)/60)/24)+DATE(1970,1,1)</f>
        <v>42383.899456018517</v>
      </c>
      <c r="T3542" s="14">
        <f>(((I3542/60)/60)/24)+DATE(1970,1,1)</f>
        <v>42413.899456018517</v>
      </c>
    </row>
    <row r="3543" spans="1:20" ht="60" hidden="1" x14ac:dyDescent="0.25">
      <c r="A3543">
        <v>2685</v>
      </c>
      <c r="B3543" s="3" t="s">
        <v>2685</v>
      </c>
      <c r="C3543" s="3" t="s">
        <v>6795</v>
      </c>
      <c r="D3543" s="8">
        <v>50000</v>
      </c>
      <c r="E3543" s="6">
        <v>10</v>
      </c>
      <c r="F3543" t="s">
        <v>8220</v>
      </c>
      <c r="G3543" t="s">
        <v>8223</v>
      </c>
      <c r="H3543" t="s">
        <v>8245</v>
      </c>
      <c r="I3543">
        <v>1430149330</v>
      </c>
      <c r="J3543">
        <v>1424968930</v>
      </c>
      <c r="K3543" t="b">
        <v>0</v>
      </c>
      <c r="L3543">
        <v>1</v>
      </c>
      <c r="M3543" t="b">
        <v>0</v>
      </c>
      <c r="N3543" t="s">
        <v>8282</v>
      </c>
      <c r="O3543">
        <f>ROUND(E3543/D3543*100,0)</f>
        <v>0</v>
      </c>
      <c r="P3543">
        <f>IFERROR(ROUND(E3543/L3543,2),0)</f>
        <v>10</v>
      </c>
      <c r="Q3543" s="11" t="s">
        <v>8319</v>
      </c>
      <c r="R3543" t="s">
        <v>8345</v>
      </c>
      <c r="S3543" s="14">
        <f>(((J3543/60)/60)/24)+DATE(1970,1,1)</f>
        <v>42061.69594907407</v>
      </c>
      <c r="T3543" s="14">
        <f>(((I3543/60)/60)/24)+DATE(1970,1,1)</f>
        <v>42121.654282407413</v>
      </c>
    </row>
    <row r="3544" spans="1:20" ht="60" hidden="1" x14ac:dyDescent="0.25">
      <c r="A3544">
        <v>2777</v>
      </c>
      <c r="B3544" s="3" t="s">
        <v>2777</v>
      </c>
      <c r="C3544" s="3" t="s">
        <v>6887</v>
      </c>
      <c r="D3544" s="8">
        <v>3000</v>
      </c>
      <c r="E3544" s="6">
        <v>10</v>
      </c>
      <c r="F3544" t="s">
        <v>8220</v>
      </c>
      <c r="G3544" t="s">
        <v>8223</v>
      </c>
      <c r="H3544" t="s">
        <v>8245</v>
      </c>
      <c r="I3544">
        <v>1437149004</v>
      </c>
      <c r="J3544">
        <v>1434557004</v>
      </c>
      <c r="K3544" t="b">
        <v>0</v>
      </c>
      <c r="L3544">
        <v>1</v>
      </c>
      <c r="M3544" t="b">
        <v>0</v>
      </c>
      <c r="N3544" t="s">
        <v>8302</v>
      </c>
      <c r="O3544">
        <f>ROUND(E3544/D3544*100,0)</f>
        <v>0</v>
      </c>
      <c r="P3544">
        <f>IFERROR(ROUND(E3544/L3544,2),0)</f>
        <v>10</v>
      </c>
      <c r="Q3544" s="11" t="s">
        <v>8311</v>
      </c>
      <c r="R3544" t="s">
        <v>8356</v>
      </c>
      <c r="S3544" s="14">
        <f>(((J3544/60)/60)/24)+DATE(1970,1,1)</f>
        <v>42172.669027777782</v>
      </c>
      <c r="T3544" s="14">
        <f>(((I3544/60)/60)/24)+DATE(1970,1,1)</f>
        <v>42202.669027777782</v>
      </c>
    </row>
    <row r="3545" spans="1:20" ht="60" hidden="1" x14ac:dyDescent="0.25">
      <c r="A3545">
        <v>3065</v>
      </c>
      <c r="B3545" s="3" t="s">
        <v>3065</v>
      </c>
      <c r="C3545" s="3" t="s">
        <v>7175</v>
      </c>
      <c r="D3545" s="8">
        <v>25000</v>
      </c>
      <c r="E3545" s="6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>ROUND(E3545/D3545*100,0)</f>
        <v>0</v>
      </c>
      <c r="P3545">
        <f>IFERROR(ROUND(E3545/L3545,2),0)</f>
        <v>5</v>
      </c>
      <c r="Q3545" s="11" t="s">
        <v>8323</v>
      </c>
      <c r="R3545" t="s">
        <v>8324</v>
      </c>
      <c r="S3545" s="14">
        <f>(((J3545/60)/60)/24)+DATE(1970,1,1)</f>
        <v>41825.055231481485</v>
      </c>
      <c r="T3545" s="14">
        <f>(((I3545/60)/60)/24)+DATE(1970,1,1)</f>
        <v>41850.055231481485</v>
      </c>
    </row>
    <row r="3546" spans="1:20" ht="45" hidden="1" x14ac:dyDescent="0.25">
      <c r="A3546">
        <v>3110</v>
      </c>
      <c r="B3546" s="3" t="s">
        <v>3110</v>
      </c>
      <c r="C3546" s="3" t="s">
        <v>7220</v>
      </c>
      <c r="D3546" s="8">
        <v>25000</v>
      </c>
      <c r="E3546" s="6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>ROUND(E3546/D3546*100,0)</f>
        <v>0</v>
      </c>
      <c r="P3546">
        <f>IFERROR(ROUND(E3546/L3546,2),0)</f>
        <v>10</v>
      </c>
      <c r="Q3546" s="11" t="s">
        <v>8323</v>
      </c>
      <c r="R3546" t="s">
        <v>8324</v>
      </c>
      <c r="S3546" s="14">
        <f>(((J3546/60)/60)/24)+DATE(1970,1,1)</f>
        <v>42745.031469907408</v>
      </c>
      <c r="T3546" s="14">
        <f>(((I3546/60)/60)/24)+DATE(1970,1,1)</f>
        <v>42785.031469907408</v>
      </c>
    </row>
    <row r="3547" spans="1:20" ht="30" hidden="1" x14ac:dyDescent="0.25">
      <c r="A3547">
        <v>3132</v>
      </c>
      <c r="B3547" s="3" t="s">
        <v>3132</v>
      </c>
      <c r="C3547" s="3" t="s">
        <v>7242</v>
      </c>
      <c r="D3547" s="8">
        <v>30000</v>
      </c>
      <c r="E3547" s="6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>ROUND(E3547/D3547*100,0)</f>
        <v>0</v>
      </c>
      <c r="P3547">
        <f>IFERROR(ROUND(E3547/L3547,2),0)</f>
        <v>10</v>
      </c>
      <c r="Q3547" s="11" t="s">
        <v>8323</v>
      </c>
      <c r="R3547" t="s">
        <v>8326</v>
      </c>
      <c r="S3547" s="14">
        <f>(((J3547/60)/60)/24)+DATE(1970,1,1)</f>
        <v>42786.350231481483</v>
      </c>
      <c r="T3547" s="14">
        <f>(((I3547/60)/60)/24)+DATE(1970,1,1)</f>
        <v>42846.308564814812</v>
      </c>
    </row>
    <row r="3548" spans="1:20" ht="30" x14ac:dyDescent="0.25">
      <c r="A3548">
        <v>3868</v>
      </c>
      <c r="B3548" s="3" t="s">
        <v>3865</v>
      </c>
      <c r="C3548" s="3" t="s">
        <v>7977</v>
      </c>
      <c r="D3548" s="8">
        <v>5000</v>
      </c>
      <c r="E3548" s="6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>
        <f>IFERROR(ROUND(E3548/L3548,2),0)</f>
        <v>10</v>
      </c>
      <c r="Q3548" s="11" t="s">
        <v>8323</v>
      </c>
      <c r="R3548" t="s">
        <v>8335</v>
      </c>
      <c r="S3548" s="14">
        <f>(((J3548/60)/60)/24)+DATE(1970,1,1)</f>
        <v>41865.659780092588</v>
      </c>
      <c r="T3548" s="14">
        <f>(((I3548/60)/60)/24)+DATE(1970,1,1)</f>
        <v>41890.659780092588</v>
      </c>
    </row>
    <row r="3549" spans="1:20" ht="45" hidden="1" x14ac:dyDescent="0.25">
      <c r="A3549">
        <v>3878</v>
      </c>
      <c r="B3549" s="3" t="s">
        <v>3875</v>
      </c>
      <c r="C3549" s="3" t="s">
        <v>7987</v>
      </c>
      <c r="D3549" s="8">
        <v>18000</v>
      </c>
      <c r="E3549" s="6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>
        <f>ROUND(E3549/D3549*100,0)</f>
        <v>0</v>
      </c>
      <c r="P3549">
        <f>IFERROR(ROUND(E3549/L3549,2),0)</f>
        <v>10</v>
      </c>
      <c r="Q3549" s="11" t="s">
        <v>8323</v>
      </c>
      <c r="R3549" t="s">
        <v>8335</v>
      </c>
      <c r="S3549" s="14">
        <f>(((J3549/60)/60)/24)+DATE(1970,1,1)</f>
        <v>42154.818819444445</v>
      </c>
      <c r="T3549" s="14">
        <f>(((I3549/60)/60)/24)+DATE(1970,1,1)</f>
        <v>42185.165972222225</v>
      </c>
    </row>
    <row r="3550" spans="1:20" ht="45" hidden="1" x14ac:dyDescent="0.25">
      <c r="A3550">
        <v>3917</v>
      </c>
      <c r="B3550" s="3" t="s">
        <v>3914</v>
      </c>
      <c r="C3550" s="3" t="s">
        <v>8025</v>
      </c>
      <c r="D3550" s="8">
        <v>3500</v>
      </c>
      <c r="E3550" s="6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>IFERROR(ROUND(E3550/L3550,2),0)</f>
        <v>10</v>
      </c>
      <c r="Q3550" s="11" t="s">
        <v>8323</v>
      </c>
      <c r="R3550" t="s">
        <v>8326</v>
      </c>
      <c r="S3550" s="14">
        <f>(((J3550/60)/60)/24)+DATE(1970,1,1)</f>
        <v>41863.527326388888</v>
      </c>
      <c r="T3550" s="14">
        <f>(((I3550/60)/60)/24)+DATE(1970,1,1)</f>
        <v>41893.527326388888</v>
      </c>
    </row>
    <row r="3551" spans="1:20" ht="30" hidden="1" x14ac:dyDescent="0.25">
      <c r="A3551">
        <v>4000</v>
      </c>
      <c r="B3551" s="3" t="s">
        <v>3996</v>
      </c>
      <c r="C3551" s="3" t="s">
        <v>8106</v>
      </c>
      <c r="D3551" s="8">
        <v>8000</v>
      </c>
      <c r="E3551" s="6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0</v>
      </c>
      <c r="P3551">
        <f>IFERROR(ROUND(E3551/L3551,2),0)</f>
        <v>10</v>
      </c>
      <c r="Q3551" s="11" t="s">
        <v>8323</v>
      </c>
      <c r="R3551" t="s">
        <v>8326</v>
      </c>
      <c r="S3551" s="14">
        <f>(((J3551/60)/60)/24)+DATE(1970,1,1)</f>
        <v>42437.64534722222</v>
      </c>
      <c r="T3551" s="14">
        <f>(((I3551/60)/60)/24)+DATE(1970,1,1)</f>
        <v>42497.603680555556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>IFERROR(ROUND(E3552/L3552,2),0)</f>
        <v>10</v>
      </c>
      <c r="Q3552" s="11" t="s">
        <v>8323</v>
      </c>
      <c r="R3552" t="s">
        <v>8326</v>
      </c>
      <c r="S3552" s="14">
        <f>(((J3552/60)/60)/24)+DATE(1970,1,1)</f>
        <v>42622.436412037037</v>
      </c>
      <c r="T3552" s="14">
        <f>(((I3552/60)/60)/24)+DATE(1970,1,1)</f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>IFERROR(ROUND(E3553/L3553,2),0)</f>
        <v>10</v>
      </c>
      <c r="Q3553" s="11" t="s">
        <v>8323</v>
      </c>
      <c r="R3553" t="s">
        <v>8326</v>
      </c>
      <c r="S3553" s="14">
        <f>(((J3553/60)/60)/24)+DATE(1970,1,1)</f>
        <v>42058.603877314818</v>
      </c>
      <c r="T3553" s="14">
        <f>(((I3553/60)/60)/24)+DATE(1970,1,1)</f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>IFERROR(ROUND(E3554/L3554,2),0)</f>
        <v>9</v>
      </c>
      <c r="Q3554" s="11" t="s">
        <v>8308</v>
      </c>
      <c r="R3554" t="s">
        <v>8342</v>
      </c>
      <c r="S3554" s="14">
        <f>(((J3554/60)/60)/24)+DATE(1970,1,1)</f>
        <v>42276.903333333335</v>
      </c>
      <c r="T3554" s="14">
        <f>(((I3554/60)/60)/24)+DATE(1970,1,1)</f>
        <v>42306.903333333335</v>
      </c>
    </row>
    <row r="3555" spans="1:20" ht="60" hidden="1" x14ac:dyDescent="0.25">
      <c r="A3555">
        <v>1915</v>
      </c>
      <c r="B3555" s="3" t="s">
        <v>1916</v>
      </c>
      <c r="C3555" s="3" t="s">
        <v>6025</v>
      </c>
      <c r="D3555" s="8">
        <v>500</v>
      </c>
      <c r="E3555" s="6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>ROUND(E3555/D3555*100,0)</f>
        <v>2</v>
      </c>
      <c r="P3555">
        <f>IFERROR(ROUND(E3555/L3555,2),0)</f>
        <v>2</v>
      </c>
      <c r="Q3555" s="11" t="s">
        <v>8308</v>
      </c>
      <c r="R3555" t="s">
        <v>8318</v>
      </c>
      <c r="S3555" s="14">
        <f>(((J3555/60)/60)/24)+DATE(1970,1,1)</f>
        <v>41864.04886574074</v>
      </c>
      <c r="T3555" s="14">
        <f>(((I3555/60)/60)/24)+DATE(1970,1,1)</f>
        <v>41884.04886574074</v>
      </c>
    </row>
    <row r="3556" spans="1:20" ht="60" hidden="1" x14ac:dyDescent="0.25">
      <c r="A3556">
        <v>2384</v>
      </c>
      <c r="B3556" s="3" t="s">
        <v>2385</v>
      </c>
      <c r="C3556" s="3" t="s">
        <v>6494</v>
      </c>
      <c r="D3556" s="8">
        <v>1000</v>
      </c>
      <c r="E3556" s="6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>ROUND(E3556/D3556*100,0)</f>
        <v>1</v>
      </c>
      <c r="P3556">
        <f>IFERROR(ROUND(E3556/L3556,2),0)</f>
        <v>1</v>
      </c>
      <c r="Q3556" s="11" t="s">
        <v>8308</v>
      </c>
      <c r="R3556" t="s">
        <v>8342</v>
      </c>
      <c r="S3556" s="14">
        <f>(((J3556/60)/60)/24)+DATE(1970,1,1)</f>
        <v>41927.067627314813</v>
      </c>
      <c r="T3556" s="14">
        <f>(((I3556/60)/60)/24)+DATE(1970,1,1)</f>
        <v>41957.109293981484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8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>ROUND(E3557/D3557*100,0)</f>
        <v>0</v>
      </c>
      <c r="P3557">
        <f>IFERROR(ROUND(E3557/L3557,2),0)</f>
        <v>4</v>
      </c>
      <c r="Q3557" s="11" t="s">
        <v>8321</v>
      </c>
      <c r="R3557" t="s">
        <v>8337</v>
      </c>
      <c r="S3557" s="14">
        <f>(((J3557/60)/60)/24)+DATE(1970,1,1)</f>
        <v>42396.911712962959</v>
      </c>
      <c r="T3557" s="14">
        <f>(((I3557/60)/60)/24)+DATE(1970,1,1)</f>
        <v>42426.911712962959</v>
      </c>
    </row>
    <row r="3558" spans="1:20" ht="60" hidden="1" x14ac:dyDescent="0.25">
      <c r="A3558">
        <v>666</v>
      </c>
      <c r="B3558" s="3" t="s">
        <v>667</v>
      </c>
      <c r="C3558" s="3" t="s">
        <v>4776</v>
      </c>
      <c r="D3558" s="8">
        <v>200000</v>
      </c>
      <c r="E3558" s="6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>IFERROR(ROUND(E3558/L3558,2),0)</f>
        <v>2</v>
      </c>
      <c r="Q3558" s="11" t="s">
        <v>8308</v>
      </c>
      <c r="R3558" t="s">
        <v>8310</v>
      </c>
      <c r="S3558" s="14">
        <f>(((J3558/60)/60)/24)+DATE(1970,1,1)</f>
        <v>41838.832152777781</v>
      </c>
      <c r="T3558" s="14">
        <f>(((I3558/60)/60)/24)+DATE(1970,1,1)</f>
        <v>41868.832152777781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>
        <f>IFERROR(ROUND(E3559/L3559,2),0)</f>
        <v>8</v>
      </c>
      <c r="Q3559" s="11" t="s">
        <v>8319</v>
      </c>
      <c r="R3559" t="s">
        <v>8345</v>
      </c>
      <c r="S3559" s="14">
        <f>(((J3559/60)/60)/24)+DATE(1970,1,1)</f>
        <v>41974.704745370371</v>
      </c>
      <c r="T3559" s="14">
        <f>(((I3559/60)/60)/24)+DATE(1970,1,1)</f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>
        <f>IFERROR(ROUND(E3560/L3560,2),0)</f>
        <v>2.33</v>
      </c>
      <c r="Q3560" s="11" t="s">
        <v>8311</v>
      </c>
      <c r="R3560" t="s">
        <v>8348</v>
      </c>
      <c r="S3560" s="14">
        <f>(((J3560/60)/60)/24)+DATE(1970,1,1)</f>
        <v>42013.059027777781</v>
      </c>
      <c r="T3560" s="14">
        <f>(((I3560/60)/60)/24)+DATE(1970,1,1)</f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>IFERROR(ROUND(E3561/L3561,2),0)</f>
        <v>2.33</v>
      </c>
      <c r="Q3561" s="11" t="s">
        <v>8323</v>
      </c>
      <c r="R3561" t="s">
        <v>8326</v>
      </c>
      <c r="S3561" s="14">
        <f>(((J3561/60)/60)/24)+DATE(1970,1,1)</f>
        <v>42465.128391203703</v>
      </c>
      <c r="T3561" s="14">
        <f>(((I3561/60)/60)/24)+DATE(1970,1,1)</f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>IFERROR(ROUND(E3562/L3562,2),0)</f>
        <v>7</v>
      </c>
      <c r="Q3562" s="11" t="s">
        <v>8323</v>
      </c>
      <c r="R3562" t="s">
        <v>8326</v>
      </c>
      <c r="S3562" s="14">
        <f>(((J3562/60)/60)/24)+DATE(1970,1,1)</f>
        <v>42513.976319444439</v>
      </c>
      <c r="T3562" s="14">
        <f>(((I3562/60)/60)/24)+DATE(1970,1,1)</f>
        <v>42559.976319444439</v>
      </c>
    </row>
    <row r="3563" spans="1:20" ht="60" hidden="1" x14ac:dyDescent="0.25">
      <c r="A3563">
        <v>544</v>
      </c>
      <c r="B3563" s="3" t="s">
        <v>545</v>
      </c>
      <c r="C3563" s="3" t="s">
        <v>4654</v>
      </c>
      <c r="D3563" s="8">
        <v>500</v>
      </c>
      <c r="E3563" s="6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>ROUND(E3563/D3563*100,0)</f>
        <v>1</v>
      </c>
      <c r="P3563">
        <f>IFERROR(ROUND(E3563/L3563,2),0)</f>
        <v>3</v>
      </c>
      <c r="Q3563" s="11" t="s">
        <v>8308</v>
      </c>
      <c r="R3563" t="s">
        <v>8342</v>
      </c>
      <c r="S3563" s="14">
        <f>(((J3563/60)/60)/24)+DATE(1970,1,1)</f>
        <v>42525.656944444447</v>
      </c>
      <c r="T3563" s="14">
        <f>(((I3563/60)/60)/24)+DATE(1970,1,1)</f>
        <v>42555.656944444447</v>
      </c>
    </row>
    <row r="3564" spans="1:20" ht="60" hidden="1" x14ac:dyDescent="0.25">
      <c r="A3564">
        <v>2901</v>
      </c>
      <c r="B3564" s="3" t="s">
        <v>2901</v>
      </c>
      <c r="C3564" s="3" t="s">
        <v>7011</v>
      </c>
      <c r="D3564" s="8">
        <v>750</v>
      </c>
      <c r="E3564" s="6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>ROUND(E3564/D3564*100,0)</f>
        <v>1</v>
      </c>
      <c r="P3564">
        <f>IFERROR(ROUND(E3564/L3564,2),0)</f>
        <v>3</v>
      </c>
      <c r="Q3564" s="11" t="s">
        <v>8323</v>
      </c>
      <c r="R3564" t="s">
        <v>8326</v>
      </c>
      <c r="S3564" s="14">
        <f>(((J3564/60)/60)/24)+DATE(1970,1,1)</f>
        <v>41982.904386574075</v>
      </c>
      <c r="T3564" s="14">
        <f>(((I3564/60)/60)/24)+DATE(1970,1,1)</f>
        <v>42042.904386574075</v>
      </c>
    </row>
    <row r="3565" spans="1:20" ht="60" hidden="1" x14ac:dyDescent="0.25">
      <c r="A3565">
        <v>425</v>
      </c>
      <c r="B3565" s="3" t="s">
        <v>426</v>
      </c>
      <c r="C3565" s="3" t="s">
        <v>4535</v>
      </c>
      <c r="D3565" s="8">
        <v>50000</v>
      </c>
      <c r="E3565" s="6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>
        <f>ROUND(E3565/D3565*100,0)</f>
        <v>0</v>
      </c>
      <c r="P3565">
        <f>IFERROR(ROUND(E3565/L3565,2),0)</f>
        <v>3</v>
      </c>
      <c r="Q3565" s="11" t="s">
        <v>8321</v>
      </c>
      <c r="R3565" t="s">
        <v>8339</v>
      </c>
      <c r="S3565" s="14">
        <f>(((J3565/60)/60)/24)+DATE(1970,1,1)</f>
        <v>42275.861157407402</v>
      </c>
      <c r="T3565" s="14">
        <f>(((I3565/60)/60)/24)+DATE(1970,1,1)</f>
        <v>42335.902824074074</v>
      </c>
    </row>
    <row r="3566" spans="1:20" ht="45" hidden="1" x14ac:dyDescent="0.25">
      <c r="A3566">
        <v>596</v>
      </c>
      <c r="B3566" s="3" t="s">
        <v>597</v>
      </c>
      <c r="C3566" s="3" t="s">
        <v>4706</v>
      </c>
      <c r="D3566" s="8">
        <v>20000</v>
      </c>
      <c r="E3566" s="6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>ROUND(E3566/D3566*100,0)</f>
        <v>0</v>
      </c>
      <c r="P3566">
        <f>IFERROR(ROUND(E3566/L3566,2),0)</f>
        <v>3</v>
      </c>
      <c r="Q3566" s="11" t="s">
        <v>8308</v>
      </c>
      <c r="R3566" t="s">
        <v>8342</v>
      </c>
      <c r="S3566" s="14">
        <f>(((J3566/60)/60)/24)+DATE(1970,1,1)</f>
        <v>42646.896898148145</v>
      </c>
      <c r="T3566" s="14">
        <f>(((I3566/60)/60)/24)+DATE(1970,1,1)</f>
        <v>42676.896898148145</v>
      </c>
    </row>
    <row r="3567" spans="1:20" ht="60" hidden="1" x14ac:dyDescent="0.25">
      <c r="A3567">
        <v>1044</v>
      </c>
      <c r="B3567" s="3" t="s">
        <v>1045</v>
      </c>
      <c r="C3567" s="3" t="s">
        <v>5154</v>
      </c>
      <c r="D3567" s="8">
        <v>7000</v>
      </c>
      <c r="E3567" s="6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>ROUND(E3567/D3567*100,0)</f>
        <v>0</v>
      </c>
      <c r="P3567">
        <f>IFERROR(ROUND(E3567/L3567,2),0)</f>
        <v>3</v>
      </c>
      <c r="Q3567" s="11" t="s">
        <v>8346</v>
      </c>
      <c r="R3567" t="s">
        <v>8347</v>
      </c>
      <c r="S3567" s="14">
        <f>(((J3567/60)/60)/24)+DATE(1970,1,1)</f>
        <v>42011.925937499997</v>
      </c>
      <c r="T3567" s="14">
        <f>(((I3567/60)/60)/24)+DATE(1970,1,1)</f>
        <v>42068.852083333331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8">
        <v>3000</v>
      </c>
      <c r="E3568" s="6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>ROUND(E3568/D3568*100,0)</f>
        <v>0</v>
      </c>
      <c r="P3568">
        <f>IFERROR(ROUND(E3568/L3568,2),0)</f>
        <v>6</v>
      </c>
      <c r="Q3568" s="11" t="s">
        <v>8311</v>
      </c>
      <c r="R3568" t="s">
        <v>8348</v>
      </c>
      <c r="S3568" s="14">
        <f>(((J3568/60)/60)/24)+DATE(1970,1,1)</f>
        <v>42395.456412037034</v>
      </c>
      <c r="T3568" s="14">
        <f>(((I3568/60)/60)/24)+DATE(1970,1,1)</f>
        <v>42425.456412037034</v>
      </c>
    </row>
    <row r="3569" spans="1:20" ht="45" hidden="1" x14ac:dyDescent="0.25">
      <c r="A3569">
        <v>1541</v>
      </c>
      <c r="B3569" s="3" t="s">
        <v>1542</v>
      </c>
      <c r="C3569" s="3" t="s">
        <v>5651</v>
      </c>
      <c r="D3569" s="8">
        <v>18000</v>
      </c>
      <c r="E3569" s="6">
        <v>6</v>
      </c>
      <c r="F3569" t="s">
        <v>8220</v>
      </c>
      <c r="G3569" t="s">
        <v>8223</v>
      </c>
      <c r="H3569" t="s">
        <v>8245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8287</v>
      </c>
      <c r="O3569">
        <f>ROUND(E3569/D3569*100,0)</f>
        <v>0</v>
      </c>
      <c r="P3569">
        <f>IFERROR(ROUND(E3569/L3569,2),0)</f>
        <v>3</v>
      </c>
      <c r="Q3569" s="11" t="s">
        <v>8313</v>
      </c>
      <c r="R3569" t="s">
        <v>8355</v>
      </c>
      <c r="S3569" s="14">
        <f>(((J3569/60)/60)/24)+DATE(1970,1,1)</f>
        <v>41974.712245370371</v>
      </c>
      <c r="T3569" s="14">
        <f>(((I3569/60)/60)/24)+DATE(1970,1,1)</f>
        <v>42004.712245370371</v>
      </c>
    </row>
    <row r="3570" spans="1:20" ht="60" hidden="1" x14ac:dyDescent="0.25">
      <c r="A3570">
        <v>1879</v>
      </c>
      <c r="B3570" s="3" t="s">
        <v>1880</v>
      </c>
      <c r="C3570" s="3" t="s">
        <v>5989</v>
      </c>
      <c r="D3570" s="8">
        <v>5000</v>
      </c>
      <c r="E3570" s="6">
        <v>6</v>
      </c>
      <c r="F3570" t="s">
        <v>8220</v>
      </c>
      <c r="G3570" t="s">
        <v>8226</v>
      </c>
      <c r="H3570" t="s">
        <v>8248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8281</v>
      </c>
      <c r="O3570">
        <f>ROUND(E3570/D3570*100,0)</f>
        <v>0</v>
      </c>
      <c r="P3570">
        <f>IFERROR(ROUND(E3570/L3570,2),0)</f>
        <v>3</v>
      </c>
      <c r="Q3570" s="11" t="s">
        <v>8316</v>
      </c>
      <c r="R3570" t="s">
        <v>8344</v>
      </c>
      <c r="S3570" s="14">
        <f>(((J3570/60)/60)/24)+DATE(1970,1,1)</f>
        <v>42413.649641203709</v>
      </c>
      <c r="T3570" s="14">
        <f>(((I3570/60)/60)/24)+DATE(1970,1,1)</f>
        <v>42443.607974537037</v>
      </c>
    </row>
    <row r="3571" spans="1:20" ht="60" hidden="1" x14ac:dyDescent="0.25">
      <c r="A3571">
        <v>609</v>
      </c>
      <c r="B3571" s="3" t="s">
        <v>610</v>
      </c>
      <c r="C3571" s="3" t="s">
        <v>4719</v>
      </c>
      <c r="D3571" s="8">
        <v>780</v>
      </c>
      <c r="E3571" s="6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>
        <f>ROUND(E3571/D3571*100,0)</f>
        <v>1</v>
      </c>
      <c r="P3571">
        <f>IFERROR(ROUND(E3571/L3571,2),0)</f>
        <v>5</v>
      </c>
      <c r="Q3571" s="11" t="s">
        <v>8308</v>
      </c>
      <c r="R3571" t="s">
        <v>8342</v>
      </c>
      <c r="S3571" s="14">
        <f>(((J3571/60)/60)/24)+DATE(1970,1,1)</f>
        <v>42307.034074074079</v>
      </c>
      <c r="T3571" s="14">
        <f>(((I3571/60)/60)/24)+DATE(1970,1,1)</f>
        <v>42337.075740740736</v>
      </c>
    </row>
    <row r="3572" spans="1:20" ht="60" hidden="1" x14ac:dyDescent="0.25">
      <c r="A3572">
        <v>1113</v>
      </c>
      <c r="B3572" s="3" t="s">
        <v>1114</v>
      </c>
      <c r="C3572" s="3" t="s">
        <v>5223</v>
      </c>
      <c r="D3572" s="8">
        <v>1000</v>
      </c>
      <c r="E3572" s="6">
        <v>5</v>
      </c>
      <c r="F3572" t="s">
        <v>8220</v>
      </c>
      <c r="G3572" t="s">
        <v>8224</v>
      </c>
      <c r="H3572" t="s">
        <v>8246</v>
      </c>
      <c r="I3572">
        <v>1408058820</v>
      </c>
      <c r="J3572">
        <v>1405466820</v>
      </c>
      <c r="K3572" t="b">
        <v>0</v>
      </c>
      <c r="L3572">
        <v>1</v>
      </c>
      <c r="M3572" t="b">
        <v>0</v>
      </c>
      <c r="N3572" t="s">
        <v>8280</v>
      </c>
      <c r="O3572">
        <f>ROUND(E3572/D3572*100,0)</f>
        <v>1</v>
      </c>
      <c r="P3572">
        <f>IFERROR(ROUND(E3572/L3572,2),0)</f>
        <v>5</v>
      </c>
      <c r="Q3572" s="11" t="s">
        <v>8316</v>
      </c>
      <c r="R3572" t="s">
        <v>8334</v>
      </c>
      <c r="S3572" s="14">
        <f>(((J3572/60)/60)/24)+DATE(1970,1,1)</f>
        <v>41835.977083333331</v>
      </c>
      <c r="T3572" s="14">
        <f>(((I3572/60)/60)/24)+DATE(1970,1,1)</f>
        <v>41865.977083333331</v>
      </c>
    </row>
    <row r="3573" spans="1:20" ht="60" hidden="1" x14ac:dyDescent="0.25">
      <c r="A3573">
        <v>1242</v>
      </c>
      <c r="B3573" s="3" t="s">
        <v>1243</v>
      </c>
      <c r="C3573" s="3" t="s">
        <v>5352</v>
      </c>
      <c r="D3573" s="8">
        <v>911</v>
      </c>
      <c r="E3573" s="6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>ROUND(E3573/D3573*100,0)</f>
        <v>1</v>
      </c>
      <c r="P3573">
        <f>IFERROR(ROUND(E3573/L3573,2),0)</f>
        <v>5</v>
      </c>
      <c r="Q3573" s="11" t="s">
        <v>8327</v>
      </c>
      <c r="R3573" t="s">
        <v>8354</v>
      </c>
      <c r="S3573" s="14">
        <f>(((J3573/60)/60)/24)+DATE(1970,1,1)</f>
        <v>40782.165532407409</v>
      </c>
      <c r="T3573" s="14">
        <f>(((I3573/60)/60)/24)+DATE(1970,1,1)</f>
        <v>40797.554166666669</v>
      </c>
    </row>
    <row r="3574" spans="1:20" ht="60" hidden="1" x14ac:dyDescent="0.25">
      <c r="A3574">
        <v>1581</v>
      </c>
      <c r="B3574" s="3" t="s">
        <v>1582</v>
      </c>
      <c r="C3574" s="3" t="s">
        <v>5691</v>
      </c>
      <c r="D3574" s="8">
        <v>1000</v>
      </c>
      <c r="E3574" s="6">
        <v>5</v>
      </c>
      <c r="F3574" t="s">
        <v>8220</v>
      </c>
      <c r="G3574" t="s">
        <v>8224</v>
      </c>
      <c r="H3574" t="s">
        <v>8246</v>
      </c>
      <c r="I3574">
        <v>1450521990</v>
      </c>
      <c r="J3574">
        <v>1447757190</v>
      </c>
      <c r="K3574" t="b">
        <v>0</v>
      </c>
      <c r="L3574">
        <v>1</v>
      </c>
      <c r="M3574" t="b">
        <v>0</v>
      </c>
      <c r="N3574" t="s">
        <v>8289</v>
      </c>
      <c r="O3574">
        <f>ROUND(E3574/D3574*100,0)</f>
        <v>1</v>
      </c>
      <c r="P3574">
        <f>IFERROR(ROUND(E3574/L3574,2),0)</f>
        <v>5</v>
      </c>
      <c r="Q3574" s="11" t="s">
        <v>8313</v>
      </c>
      <c r="R3574" t="s">
        <v>8351</v>
      </c>
      <c r="S3574" s="14">
        <f>(((J3574/60)/60)/24)+DATE(1970,1,1)</f>
        <v>42325.448958333334</v>
      </c>
      <c r="T3574" s="14">
        <f>(((I3574/60)/60)/24)+DATE(1970,1,1)</f>
        <v>42357.448958333334</v>
      </c>
    </row>
    <row r="3575" spans="1:20" ht="45" hidden="1" x14ac:dyDescent="0.25">
      <c r="A3575">
        <v>2583</v>
      </c>
      <c r="B3575" s="3" t="s">
        <v>2583</v>
      </c>
      <c r="C3575" s="3" t="s">
        <v>6693</v>
      </c>
      <c r="D3575" s="8">
        <v>1000</v>
      </c>
      <c r="E3575" s="6">
        <v>5</v>
      </c>
      <c r="F3575" t="s">
        <v>8220</v>
      </c>
      <c r="G3575" t="s">
        <v>8223</v>
      </c>
      <c r="H3575" t="s">
        <v>8245</v>
      </c>
      <c r="I3575">
        <v>1426526880</v>
      </c>
      <c r="J3575">
        <v>1421346480</v>
      </c>
      <c r="K3575" t="b">
        <v>0</v>
      </c>
      <c r="L3575">
        <v>5</v>
      </c>
      <c r="M3575" t="b">
        <v>0</v>
      </c>
      <c r="N3575" t="s">
        <v>8282</v>
      </c>
      <c r="O3575">
        <f>ROUND(E3575/D3575*100,0)</f>
        <v>1</v>
      </c>
      <c r="P3575">
        <f>IFERROR(ROUND(E3575/L3575,2),0)</f>
        <v>1</v>
      </c>
      <c r="Q3575" s="11" t="s">
        <v>8319</v>
      </c>
      <c r="R3575" t="s">
        <v>8345</v>
      </c>
      <c r="S3575" s="14">
        <f>(((J3575/60)/60)/24)+DATE(1970,1,1)</f>
        <v>42019.76944444445</v>
      </c>
      <c r="T3575" s="14">
        <f>(((I3575/60)/60)/24)+DATE(1970,1,1)</f>
        <v>42079.727777777778</v>
      </c>
    </row>
    <row r="3576" spans="1:20" ht="60" hidden="1" x14ac:dyDescent="0.25">
      <c r="A3576">
        <v>2849</v>
      </c>
      <c r="B3576" s="3" t="s">
        <v>2849</v>
      </c>
      <c r="C3576" s="3" t="s">
        <v>6959</v>
      </c>
      <c r="D3576" s="8">
        <v>500</v>
      </c>
      <c r="E3576" s="6">
        <v>5</v>
      </c>
      <c r="F3576" t="s">
        <v>8220</v>
      </c>
      <c r="G3576" t="s">
        <v>8224</v>
      </c>
      <c r="H3576" t="s">
        <v>8246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8269</v>
      </c>
      <c r="O3576">
        <f>ROUND(E3576/D3576*100,0)</f>
        <v>1</v>
      </c>
      <c r="P3576">
        <f>IFERROR(ROUND(E3576/L3576,2),0)</f>
        <v>5</v>
      </c>
      <c r="Q3576" s="11" t="s">
        <v>8323</v>
      </c>
      <c r="R3576" t="s">
        <v>8326</v>
      </c>
      <c r="S3576" s="14">
        <f>(((J3576/60)/60)/24)+DATE(1970,1,1)</f>
        <v>42453.428240740745</v>
      </c>
      <c r="T3576" s="14">
        <f>(((I3576/60)/60)/24)+DATE(1970,1,1)</f>
        <v>42483.428240740745</v>
      </c>
    </row>
    <row r="3577" spans="1:20" ht="60" hidden="1" x14ac:dyDescent="0.25">
      <c r="A3577">
        <v>161</v>
      </c>
      <c r="B3577" s="3" t="s">
        <v>163</v>
      </c>
      <c r="C3577" s="3" t="s">
        <v>4271</v>
      </c>
      <c r="D3577" s="8">
        <v>50000</v>
      </c>
      <c r="E3577" s="6">
        <v>5</v>
      </c>
      <c r="F3577" t="s">
        <v>8220</v>
      </c>
      <c r="G3577" t="s">
        <v>8223</v>
      </c>
      <c r="H3577" t="s">
        <v>8245</v>
      </c>
      <c r="I3577">
        <v>1404318595</v>
      </c>
      <c r="J3577">
        <v>1401726595</v>
      </c>
      <c r="K3577" t="b">
        <v>0</v>
      </c>
      <c r="L3577">
        <v>1</v>
      </c>
      <c r="M3577" t="b">
        <v>0</v>
      </c>
      <c r="N3577" t="s">
        <v>8266</v>
      </c>
      <c r="O3577">
        <f>ROUND(E3577/D3577*100,0)</f>
        <v>0</v>
      </c>
      <c r="P3577">
        <f>IFERROR(ROUND(E3577/L3577,2),0)</f>
        <v>5</v>
      </c>
      <c r="Q3577" s="11" t="s">
        <v>8321</v>
      </c>
      <c r="R3577" t="s">
        <v>8325</v>
      </c>
      <c r="S3577" s="14">
        <f>(((J3577/60)/60)/24)+DATE(1970,1,1)</f>
        <v>41792.687442129631</v>
      </c>
      <c r="T3577" s="14">
        <f>(((I3577/60)/60)/24)+DATE(1970,1,1)</f>
        <v>41822.687442129631</v>
      </c>
    </row>
    <row r="3578" spans="1:20" ht="45" hidden="1" x14ac:dyDescent="0.25">
      <c r="A3578">
        <v>440</v>
      </c>
      <c r="B3578" s="3" t="s">
        <v>441</v>
      </c>
      <c r="C3578" s="3" t="s">
        <v>4550</v>
      </c>
      <c r="D3578" s="8">
        <v>5000</v>
      </c>
      <c r="E3578" s="6">
        <v>5</v>
      </c>
      <c r="F3578" t="s">
        <v>8220</v>
      </c>
      <c r="G3578" t="s">
        <v>8223</v>
      </c>
      <c r="H3578" t="s">
        <v>8245</v>
      </c>
      <c r="I3578">
        <v>1458859153</v>
      </c>
      <c r="J3578">
        <v>1456270753</v>
      </c>
      <c r="K3578" t="b">
        <v>0</v>
      </c>
      <c r="L3578">
        <v>1</v>
      </c>
      <c r="M3578" t="b">
        <v>0</v>
      </c>
      <c r="N3578" t="s">
        <v>8268</v>
      </c>
      <c r="O3578">
        <f>ROUND(E3578/D3578*100,0)</f>
        <v>0</v>
      </c>
      <c r="P3578">
        <f>IFERROR(ROUND(E3578/L3578,2),0)</f>
        <v>5</v>
      </c>
      <c r="Q3578" s="11" t="s">
        <v>8321</v>
      </c>
      <c r="R3578" t="s">
        <v>8339</v>
      </c>
      <c r="S3578" s="14">
        <f>(((J3578/60)/60)/24)+DATE(1970,1,1)</f>
        <v>42423.985567129625</v>
      </c>
      <c r="T3578" s="14">
        <f>(((I3578/60)/60)/24)+DATE(1970,1,1)</f>
        <v>42453.943900462968</v>
      </c>
    </row>
    <row r="3579" spans="1:20" ht="60" hidden="1" x14ac:dyDescent="0.25">
      <c r="A3579">
        <v>447</v>
      </c>
      <c r="B3579" s="3" t="s">
        <v>448</v>
      </c>
      <c r="C3579" s="3" t="s">
        <v>4557</v>
      </c>
      <c r="D3579" s="8">
        <v>30000</v>
      </c>
      <c r="E3579" s="6">
        <v>5</v>
      </c>
      <c r="F3579" t="s">
        <v>8220</v>
      </c>
      <c r="G3579" t="s">
        <v>8224</v>
      </c>
      <c r="H3579" t="s">
        <v>8246</v>
      </c>
      <c r="I3579">
        <v>1364041163</v>
      </c>
      <c r="J3579">
        <v>1361884763</v>
      </c>
      <c r="K3579" t="b">
        <v>0</v>
      </c>
      <c r="L3579">
        <v>1</v>
      </c>
      <c r="M3579" t="b">
        <v>0</v>
      </c>
      <c r="N3579" t="s">
        <v>8268</v>
      </c>
      <c r="O3579">
        <f>ROUND(E3579/D3579*100,0)</f>
        <v>0</v>
      </c>
      <c r="P3579">
        <f>IFERROR(ROUND(E3579/L3579,2),0)</f>
        <v>5</v>
      </c>
      <c r="Q3579" s="11" t="s">
        <v>8321</v>
      </c>
      <c r="R3579" t="s">
        <v>8339</v>
      </c>
      <c r="S3579" s="14">
        <f>(((J3579/60)/60)/24)+DATE(1970,1,1)</f>
        <v>41331.555127314816</v>
      </c>
      <c r="T3579" s="14">
        <f>(((I3579/60)/60)/24)+DATE(1970,1,1)</f>
        <v>41356.513460648144</v>
      </c>
    </row>
    <row r="3580" spans="1:20" ht="45" hidden="1" x14ac:dyDescent="0.25">
      <c r="A3580">
        <v>763</v>
      </c>
      <c r="B3580" s="3" t="s">
        <v>764</v>
      </c>
      <c r="C3580" s="3" t="s">
        <v>4873</v>
      </c>
      <c r="D3580" s="8">
        <v>4290</v>
      </c>
      <c r="E3580" s="6">
        <v>5</v>
      </c>
      <c r="F3580" t="s">
        <v>8220</v>
      </c>
      <c r="G3580" t="s">
        <v>8224</v>
      </c>
      <c r="H3580" t="s">
        <v>8246</v>
      </c>
      <c r="I3580">
        <v>1376563408</v>
      </c>
      <c r="J3580">
        <v>1373971408</v>
      </c>
      <c r="K3580" t="b">
        <v>0</v>
      </c>
      <c r="L3580">
        <v>1</v>
      </c>
      <c r="M3580" t="b">
        <v>0</v>
      </c>
      <c r="N3580" t="s">
        <v>8273</v>
      </c>
      <c r="O3580">
        <f>ROUND(E3580/D3580*100,0)</f>
        <v>0</v>
      </c>
      <c r="P3580">
        <f>IFERROR(ROUND(E3580/L3580,2),0)</f>
        <v>5</v>
      </c>
      <c r="Q3580" s="11" t="s">
        <v>8311</v>
      </c>
      <c r="R3580" t="s">
        <v>8352</v>
      </c>
      <c r="S3580" s="14">
        <f>(((J3580/60)/60)/24)+DATE(1970,1,1)</f>
        <v>41471.446851851848</v>
      </c>
      <c r="T3580" s="14">
        <f>(((I3580/60)/60)/24)+DATE(1970,1,1)</f>
        <v>41501.446851851848</v>
      </c>
    </row>
    <row r="3581" spans="1:20" ht="60" hidden="1" x14ac:dyDescent="0.25">
      <c r="A3581">
        <v>1090</v>
      </c>
      <c r="B3581" s="3" t="s">
        <v>1091</v>
      </c>
      <c r="C3581" s="3" t="s">
        <v>5200</v>
      </c>
      <c r="D3581" s="8">
        <v>12999</v>
      </c>
      <c r="E3581" s="6">
        <v>5</v>
      </c>
      <c r="F3581" t="s">
        <v>8220</v>
      </c>
      <c r="G3581" t="s">
        <v>8225</v>
      </c>
      <c r="H3581" t="s">
        <v>8247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8280</v>
      </c>
      <c r="O3581">
        <f>ROUND(E3581/D3581*100,0)</f>
        <v>0</v>
      </c>
      <c r="P3581">
        <f>IFERROR(ROUND(E3581/L3581,2),0)</f>
        <v>5</v>
      </c>
      <c r="Q3581" s="11" t="s">
        <v>8316</v>
      </c>
      <c r="R3581" t="s">
        <v>8334</v>
      </c>
      <c r="S3581" s="14">
        <f>(((J3581/60)/60)/24)+DATE(1970,1,1)</f>
        <v>42123.185798611114</v>
      </c>
      <c r="T3581" s="14">
        <f>(((I3581/60)/60)/24)+DATE(1970,1,1)</f>
        <v>42153.185798611114</v>
      </c>
    </row>
    <row r="3582" spans="1:20" ht="60" hidden="1" x14ac:dyDescent="0.25">
      <c r="A3582">
        <v>1119</v>
      </c>
      <c r="B3582" s="3" t="s">
        <v>1120</v>
      </c>
      <c r="C3582" s="3" t="s">
        <v>5229</v>
      </c>
      <c r="D3582" s="8">
        <v>2100</v>
      </c>
      <c r="E3582" s="6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>ROUND(E3582/D3582*100,0)</f>
        <v>0</v>
      </c>
      <c r="P3582">
        <f>IFERROR(ROUND(E3582/L3582,2),0)</f>
        <v>5</v>
      </c>
      <c r="Q3582" s="11" t="s">
        <v>8316</v>
      </c>
      <c r="R3582" t="s">
        <v>8334</v>
      </c>
      <c r="S3582" s="14">
        <f>(((J3582/60)/60)/24)+DATE(1970,1,1)</f>
        <v>41722.792407407411</v>
      </c>
      <c r="T3582" s="14">
        <f>(((I3582/60)/60)/24)+DATE(1970,1,1)</f>
        <v>41735.792407407411</v>
      </c>
    </row>
    <row r="3583" spans="1:20" ht="60" hidden="1" x14ac:dyDescent="0.25">
      <c r="A3583">
        <v>1139</v>
      </c>
      <c r="B3583" s="3" t="s">
        <v>1140</v>
      </c>
      <c r="C3583" s="3" t="s">
        <v>5249</v>
      </c>
      <c r="D3583" s="8">
        <v>8000</v>
      </c>
      <c r="E3583" s="6">
        <v>5</v>
      </c>
      <c r="F3583" t="s">
        <v>8220</v>
      </c>
      <c r="G3583" t="s">
        <v>8223</v>
      </c>
      <c r="H3583" t="s">
        <v>8245</v>
      </c>
      <c r="I3583">
        <v>1420100426</v>
      </c>
      <c r="J3583">
        <v>1417508426</v>
      </c>
      <c r="K3583" t="b">
        <v>0</v>
      </c>
      <c r="L3583">
        <v>1</v>
      </c>
      <c r="M3583" t="b">
        <v>0</v>
      </c>
      <c r="N3583" t="s">
        <v>8281</v>
      </c>
      <c r="O3583">
        <f>ROUND(E3583/D3583*100,0)</f>
        <v>0</v>
      </c>
      <c r="P3583">
        <f>IFERROR(ROUND(E3583/L3583,2),0)</f>
        <v>5</v>
      </c>
      <c r="Q3583" s="11" t="s">
        <v>8316</v>
      </c>
      <c r="R3583" t="s">
        <v>8344</v>
      </c>
      <c r="S3583" s="14">
        <f>(((J3583/60)/60)/24)+DATE(1970,1,1)</f>
        <v>41975.347523148142</v>
      </c>
      <c r="T3583" s="14">
        <f>(((I3583/60)/60)/24)+DATE(1970,1,1)</f>
        <v>42005.347523148142</v>
      </c>
    </row>
    <row r="3584" spans="1:20" ht="60" hidden="1" x14ac:dyDescent="0.25">
      <c r="A3584">
        <v>1178</v>
      </c>
      <c r="B3584" s="3" t="s">
        <v>1179</v>
      </c>
      <c r="C3584" s="3" t="s">
        <v>5288</v>
      </c>
      <c r="D3584" s="8">
        <v>75000</v>
      </c>
      <c r="E3584" s="6">
        <v>5</v>
      </c>
      <c r="F3584" t="s">
        <v>8220</v>
      </c>
      <c r="G3584" t="s">
        <v>8223</v>
      </c>
      <c r="H3584" t="s">
        <v>8245</v>
      </c>
      <c r="I3584">
        <v>1408225452</v>
      </c>
      <c r="J3584">
        <v>1405633452</v>
      </c>
      <c r="K3584" t="b">
        <v>0</v>
      </c>
      <c r="L3584">
        <v>1</v>
      </c>
      <c r="M3584" t="b">
        <v>0</v>
      </c>
      <c r="N3584" t="s">
        <v>8282</v>
      </c>
      <c r="O3584">
        <f>ROUND(E3584/D3584*100,0)</f>
        <v>0</v>
      </c>
      <c r="P3584">
        <f>IFERROR(ROUND(E3584/L3584,2),0)</f>
        <v>5</v>
      </c>
      <c r="Q3584" s="11" t="s">
        <v>8319</v>
      </c>
      <c r="R3584" t="s">
        <v>8345</v>
      </c>
      <c r="S3584" s="14">
        <f>(((J3584/60)/60)/24)+DATE(1970,1,1)</f>
        <v>41837.905694444446</v>
      </c>
      <c r="T3584" s="14">
        <f>(((I3584/60)/60)/24)+DATE(1970,1,1)</f>
        <v>41867.905694444446</v>
      </c>
    </row>
    <row r="3585" spans="1:20" ht="45" hidden="1" x14ac:dyDescent="0.25">
      <c r="A3585">
        <v>1482</v>
      </c>
      <c r="B3585" s="3" t="s">
        <v>1483</v>
      </c>
      <c r="C3585" s="3" t="s">
        <v>5592</v>
      </c>
      <c r="D3585" s="8">
        <v>5000</v>
      </c>
      <c r="E3585" s="6">
        <v>5</v>
      </c>
      <c r="F3585" t="s">
        <v>8220</v>
      </c>
      <c r="G3585" t="s">
        <v>8223</v>
      </c>
      <c r="H3585" t="s">
        <v>8245</v>
      </c>
      <c r="I3585">
        <v>1347004260</v>
      </c>
      <c r="J3585">
        <v>1345062936</v>
      </c>
      <c r="K3585" t="b">
        <v>0</v>
      </c>
      <c r="L3585">
        <v>1</v>
      </c>
      <c r="M3585" t="b">
        <v>0</v>
      </c>
      <c r="N3585" t="s">
        <v>8273</v>
      </c>
      <c r="O3585">
        <f>ROUND(E3585/D3585*100,0)</f>
        <v>0</v>
      </c>
      <c r="P3585">
        <f>IFERROR(ROUND(E3585/L3585,2),0)</f>
        <v>5</v>
      </c>
      <c r="Q3585" s="11" t="s">
        <v>8311</v>
      </c>
      <c r="R3585" t="s">
        <v>8352</v>
      </c>
      <c r="S3585" s="14">
        <f>(((J3585/60)/60)/24)+DATE(1970,1,1)</f>
        <v>41136.85805555556</v>
      </c>
      <c r="T3585" s="14">
        <f>(((I3585/60)/60)/24)+DATE(1970,1,1)</f>
        <v>41159.32708333333</v>
      </c>
    </row>
    <row r="3586" spans="1:20" ht="60" hidden="1" x14ac:dyDescent="0.25">
      <c r="A3586">
        <v>1499</v>
      </c>
      <c r="B3586" s="3" t="s">
        <v>1500</v>
      </c>
      <c r="C3586" s="3" t="s">
        <v>5609</v>
      </c>
      <c r="D3586" s="8">
        <v>2000</v>
      </c>
      <c r="E3586" s="6">
        <v>5</v>
      </c>
      <c r="F3586" t="s">
        <v>8220</v>
      </c>
      <c r="G3586" t="s">
        <v>8223</v>
      </c>
      <c r="H3586" t="s">
        <v>8245</v>
      </c>
      <c r="I3586">
        <v>1470355833</v>
      </c>
      <c r="J3586">
        <v>1465171833</v>
      </c>
      <c r="K3586" t="b">
        <v>0</v>
      </c>
      <c r="L3586">
        <v>1</v>
      </c>
      <c r="M3586" t="b">
        <v>0</v>
      </c>
      <c r="N3586" t="s">
        <v>8273</v>
      </c>
      <c r="O3586">
        <f>ROUND(E3586/D3586*100,0)</f>
        <v>0</v>
      </c>
      <c r="P3586">
        <f>IFERROR(ROUND(E3586/L3586,2),0)</f>
        <v>5</v>
      </c>
      <c r="Q3586" s="11" t="s">
        <v>8311</v>
      </c>
      <c r="R3586" t="s">
        <v>8352</v>
      </c>
      <c r="S3586" s="14">
        <f>(((J3586/60)/60)/24)+DATE(1970,1,1)</f>
        <v>42527.007326388892</v>
      </c>
      <c r="T3586" s="14">
        <f>(((I3586/60)/60)/24)+DATE(1970,1,1)</f>
        <v>42587.007326388892</v>
      </c>
    </row>
    <row r="3587" spans="1:20" ht="60" hidden="1" x14ac:dyDescent="0.25">
      <c r="A3587">
        <v>1694</v>
      </c>
      <c r="B3587" s="3" t="s">
        <v>1695</v>
      </c>
      <c r="C3587" s="3" t="s">
        <v>5804</v>
      </c>
      <c r="D3587" s="8">
        <v>10000</v>
      </c>
      <c r="E3587" s="6">
        <v>5</v>
      </c>
      <c r="F3587" t="s">
        <v>8221</v>
      </c>
      <c r="G3587" t="s">
        <v>8223</v>
      </c>
      <c r="H3587" t="s">
        <v>8245</v>
      </c>
      <c r="I3587">
        <v>1490589360</v>
      </c>
      <c r="J3587">
        <v>1488038674</v>
      </c>
      <c r="K3587" t="b">
        <v>0</v>
      </c>
      <c r="L3587">
        <v>1</v>
      </c>
      <c r="M3587" t="b">
        <v>0</v>
      </c>
      <c r="N3587" t="s">
        <v>8291</v>
      </c>
      <c r="O3587">
        <f>ROUND(E3587/D3587*100,0)</f>
        <v>0</v>
      </c>
      <c r="P3587">
        <f>IFERROR(ROUND(E3587/L3587,2),0)</f>
        <v>5</v>
      </c>
      <c r="Q3587" s="11" t="s">
        <v>8327</v>
      </c>
      <c r="R3587" t="s">
        <v>8330</v>
      </c>
      <c r="S3587" s="14">
        <f>(((J3587/60)/60)/24)+DATE(1970,1,1)</f>
        <v>42791.669837962967</v>
      </c>
      <c r="T3587" s="14">
        <f>(((I3587/60)/60)/24)+DATE(1970,1,1)</f>
        <v>42821.191666666666</v>
      </c>
    </row>
    <row r="3588" spans="1:20" ht="60" hidden="1" x14ac:dyDescent="0.25">
      <c r="A3588">
        <v>2416</v>
      </c>
      <c r="B3588" s="3" t="s">
        <v>2417</v>
      </c>
      <c r="C3588" s="3" t="s">
        <v>6526</v>
      </c>
      <c r="D3588" s="8">
        <v>20000</v>
      </c>
      <c r="E3588" s="6">
        <v>5</v>
      </c>
      <c r="F3588" t="s">
        <v>8220</v>
      </c>
      <c r="G3588" t="s">
        <v>8223</v>
      </c>
      <c r="H3588" t="s">
        <v>8245</v>
      </c>
      <c r="I3588">
        <v>1426345200</v>
      </c>
      <c r="J3588">
        <v>1421343743</v>
      </c>
      <c r="K3588" t="b">
        <v>0</v>
      </c>
      <c r="L3588">
        <v>1</v>
      </c>
      <c r="M3588" t="b">
        <v>0</v>
      </c>
      <c r="N3588" t="s">
        <v>8282</v>
      </c>
      <c r="O3588">
        <f>ROUND(E3588/D3588*100,0)</f>
        <v>0</v>
      </c>
      <c r="P3588">
        <f>IFERROR(ROUND(E3588/L3588,2),0)</f>
        <v>5</v>
      </c>
      <c r="Q3588" s="11" t="s">
        <v>8319</v>
      </c>
      <c r="R3588" t="s">
        <v>8345</v>
      </c>
      <c r="S3588" s="14">
        <f>(((J3588/60)/60)/24)+DATE(1970,1,1)</f>
        <v>42019.737766203703</v>
      </c>
      <c r="T3588" s="14">
        <f>(((I3588/60)/60)/24)+DATE(1970,1,1)</f>
        <v>42077.625</v>
      </c>
    </row>
    <row r="3589" spans="1:20" hidden="1" x14ac:dyDescent="0.25">
      <c r="A3589">
        <v>2418</v>
      </c>
      <c r="B3589" s="3" t="s">
        <v>2419</v>
      </c>
      <c r="C3589" s="3" t="s">
        <v>6528</v>
      </c>
      <c r="D3589" s="8">
        <v>25000</v>
      </c>
      <c r="E3589" s="6">
        <v>5</v>
      </c>
      <c r="F3589" t="s">
        <v>8220</v>
      </c>
      <c r="G3589" t="s">
        <v>8223</v>
      </c>
      <c r="H3589" t="s">
        <v>8245</v>
      </c>
      <c r="I3589">
        <v>1427225644</v>
      </c>
      <c r="J3589">
        <v>1422045244</v>
      </c>
      <c r="K3589" t="b">
        <v>0</v>
      </c>
      <c r="L3589">
        <v>5</v>
      </c>
      <c r="M3589" t="b">
        <v>0</v>
      </c>
      <c r="N3589" t="s">
        <v>8282</v>
      </c>
      <c r="O3589">
        <f>ROUND(E3589/D3589*100,0)</f>
        <v>0</v>
      </c>
      <c r="P3589">
        <f>IFERROR(ROUND(E3589/L3589,2),0)</f>
        <v>1</v>
      </c>
      <c r="Q3589" s="11" t="s">
        <v>8319</v>
      </c>
      <c r="R3589" t="s">
        <v>8345</v>
      </c>
      <c r="S3589" s="14">
        <f>(((J3589/60)/60)/24)+DATE(1970,1,1)</f>
        <v>42027.856990740736</v>
      </c>
      <c r="T3589" s="14">
        <f>(((I3589/60)/60)/24)+DATE(1970,1,1)</f>
        <v>42087.815324074079</v>
      </c>
    </row>
    <row r="3590" spans="1:20" ht="30" hidden="1" x14ac:dyDescent="0.25">
      <c r="A3590">
        <v>2586</v>
      </c>
      <c r="B3590" s="3" t="s">
        <v>2586</v>
      </c>
      <c r="C3590" s="3" t="s">
        <v>6696</v>
      </c>
      <c r="D3590" s="8">
        <v>3000</v>
      </c>
      <c r="E3590" s="6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>
        <f>IFERROR(ROUND(E3590/L3590,2),0)</f>
        <v>5</v>
      </c>
      <c r="Q3590" s="11" t="s">
        <v>8319</v>
      </c>
      <c r="R3590" t="s">
        <v>8345</v>
      </c>
      <c r="S3590" s="14">
        <f>(((J3590/60)/60)/24)+DATE(1970,1,1)</f>
        <v>42333.330277777779</v>
      </c>
      <c r="T3590" s="14">
        <f>(((I3590/60)/60)/24)+DATE(1970,1,1)</f>
        <v>42363.330277777779</v>
      </c>
    </row>
    <row r="3591" spans="1:20" ht="60" hidden="1" x14ac:dyDescent="0.25">
      <c r="A3591">
        <v>2589</v>
      </c>
      <c r="B3591" s="3" t="s">
        <v>2589</v>
      </c>
      <c r="C3591" s="3" t="s">
        <v>6699</v>
      </c>
      <c r="D3591" s="8">
        <v>50000</v>
      </c>
      <c r="E3591" s="6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>ROUND(E3591/D3591*100,0)</f>
        <v>0</v>
      </c>
      <c r="P3591">
        <f>IFERROR(ROUND(E3591/L3591,2),0)</f>
        <v>5</v>
      </c>
      <c r="Q3591" s="11" t="s">
        <v>8319</v>
      </c>
      <c r="R3591" t="s">
        <v>8345</v>
      </c>
      <c r="S3591" s="14">
        <f>(((J3591/60)/60)/24)+DATE(1970,1,1)</f>
        <v>42422.536192129628</v>
      </c>
      <c r="T3591" s="14">
        <f>(((I3591/60)/60)/24)+DATE(1970,1,1)</f>
        <v>42452.494525462964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>IFERROR(ROUND(E3592/L3592,2),0)</f>
        <v>5</v>
      </c>
      <c r="Q3592" s="11" t="s">
        <v>8323</v>
      </c>
      <c r="R3592" t="s">
        <v>8326</v>
      </c>
      <c r="S3592" s="14">
        <f>(((J3592/60)/60)/24)+DATE(1970,1,1)</f>
        <v>41985.427361111113</v>
      </c>
      <c r="T3592" s="14">
        <f>(((I3592/60)/60)/24)+DATE(1970,1,1)</f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>
        <f>IFERROR(ROUND(E3593/L3593,2),0)</f>
        <v>5</v>
      </c>
      <c r="Q3593" s="11" t="s">
        <v>8323</v>
      </c>
      <c r="R3593" t="s">
        <v>8324</v>
      </c>
      <c r="S3593" s="14">
        <f>(((J3593/60)/60)/24)+DATE(1970,1,1)</f>
        <v>42060.04550925926</v>
      </c>
      <c r="T3593" s="14">
        <f>(((I3593/60)/60)/24)+DATE(1970,1,1)</f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>
        <f>IFERROR(ROUND(E3594/L3594,2),0)</f>
        <v>5</v>
      </c>
      <c r="Q3594" s="11" t="s">
        <v>8323</v>
      </c>
      <c r="R3594" t="s">
        <v>8335</v>
      </c>
      <c r="S3594" s="14">
        <f>(((J3594/60)/60)/24)+DATE(1970,1,1)</f>
        <v>41799.259039351848</v>
      </c>
      <c r="T3594" s="14">
        <f>(((I3594/60)/60)/24)+DATE(1970,1,1)</f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>
        <f>IFERROR(ROUND(E3595/L3595,2),0)</f>
        <v>5</v>
      </c>
      <c r="Q3595" s="11" t="s">
        <v>8323</v>
      </c>
      <c r="R3595" t="s">
        <v>8326</v>
      </c>
      <c r="S3595" s="14">
        <f>(((J3595/60)/60)/24)+DATE(1970,1,1)</f>
        <v>42492.98505787037</v>
      </c>
      <c r="T3595" s="14">
        <f>(((I3595/60)/60)/24)+DATE(1970,1,1)</f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>
        <f>IFERROR(ROUND(E3596/L3596,2),0)</f>
        <v>5</v>
      </c>
      <c r="Q3596" s="11" t="s">
        <v>8323</v>
      </c>
      <c r="R3596" t="s">
        <v>8326</v>
      </c>
      <c r="S3596" s="14">
        <f>(((J3596/60)/60)/24)+DATE(1970,1,1)</f>
        <v>41915.400219907409</v>
      </c>
      <c r="T3596" s="14">
        <f>(((I3596/60)/60)/24)+DATE(1970,1,1)</f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>IFERROR(ROUND(E3597/L3597,2),0)</f>
        <v>5</v>
      </c>
      <c r="Q3597" s="11" t="s">
        <v>8323</v>
      </c>
      <c r="R3597" t="s">
        <v>8326</v>
      </c>
      <c r="S3597" s="14">
        <f>(((J3597/60)/60)/24)+DATE(1970,1,1)</f>
        <v>42109.801712962959</v>
      </c>
      <c r="T3597" s="14">
        <f>(((I3597/60)/60)/24)+DATE(1970,1,1)</f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>IFERROR(ROUND(E3598/L3598,2),0)</f>
        <v>5</v>
      </c>
      <c r="Q3598" s="11" t="s">
        <v>8323</v>
      </c>
      <c r="R3598" t="s">
        <v>8326</v>
      </c>
      <c r="S3598" s="14">
        <f>(((J3598/60)/60)/24)+DATE(1970,1,1)</f>
        <v>41809.389930555553</v>
      </c>
      <c r="T3598" s="14">
        <f>(((I3598/60)/60)/24)+DATE(1970,1,1)</f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>IFERROR(ROUND(E3599/L3599,2),0)</f>
        <v>5</v>
      </c>
      <c r="Q3599" s="11" t="s">
        <v>8323</v>
      </c>
      <c r="R3599" t="s">
        <v>8326</v>
      </c>
      <c r="S3599" s="14">
        <f>(((J3599/60)/60)/24)+DATE(1970,1,1)</f>
        <v>41848.772928240738</v>
      </c>
      <c r="T3599" s="14">
        <f>(((I3599/60)/60)/24)+DATE(1970,1,1)</f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>
        <f>IFERROR(ROUND(E3600/L3600,2),0)</f>
        <v>5</v>
      </c>
      <c r="Q3600" s="11" t="s">
        <v>8323</v>
      </c>
      <c r="R3600" t="s">
        <v>8326</v>
      </c>
      <c r="S3600" s="14">
        <f>(((J3600/60)/60)/24)+DATE(1970,1,1)</f>
        <v>42510.938900462963</v>
      </c>
      <c r="T3600" s="14">
        <f>(((I3600/60)/60)/24)+DATE(1970,1,1)</f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>
        <f>IFERROR(ROUND(E3601/L3601,2),0)</f>
        <v>4</v>
      </c>
      <c r="Q3601" s="11" t="s">
        <v>8308</v>
      </c>
      <c r="R3601" t="s">
        <v>8342</v>
      </c>
      <c r="S3601" s="14">
        <f>(((J3601/60)/60)/24)+DATE(1970,1,1)</f>
        <v>42131.455439814818</v>
      </c>
      <c r="T3601" s="14">
        <f>(((I3601/60)/60)/24)+DATE(1970,1,1)</f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>IFERROR(ROUND(E3602/L3602,2),0)</f>
        <v>1.33</v>
      </c>
      <c r="Q3602" s="11" t="s">
        <v>8319</v>
      </c>
      <c r="R3602" t="s">
        <v>8345</v>
      </c>
      <c r="S3602" s="14">
        <f>(((J3602/60)/60)/24)+DATE(1970,1,1)</f>
        <v>42034.339363425926</v>
      </c>
      <c r="T3602" s="14">
        <f>(((I3602/60)/60)/24)+DATE(1970,1,1)</f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>
        <f>IFERROR(ROUND(E3603/L3603,2),0)</f>
        <v>2</v>
      </c>
      <c r="Q3603" s="11" t="s">
        <v>8316</v>
      </c>
      <c r="R3603" t="s">
        <v>8344</v>
      </c>
      <c r="S3603" s="14">
        <f>(((J3603/60)/60)/24)+DATE(1970,1,1)</f>
        <v>42645.367442129631</v>
      </c>
      <c r="T3603" s="14">
        <f>(((I3603/60)/60)/24)+DATE(1970,1,1)</f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>IFERROR(ROUND(E3604/L3604,2),0)</f>
        <v>2</v>
      </c>
      <c r="Q3604" s="11" t="s">
        <v>8323</v>
      </c>
      <c r="R3604" t="s">
        <v>8326</v>
      </c>
      <c r="S3604" s="14">
        <f>(((J3604/60)/60)/24)+DATE(1970,1,1)</f>
        <v>41812.77443287037</v>
      </c>
      <c r="T3604" s="14">
        <f>(((I3604/60)/60)/24)+DATE(1970,1,1)</f>
        <v>41872.77443287037</v>
      </c>
    </row>
    <row r="3605" spans="1:20" ht="30" hidden="1" x14ac:dyDescent="0.25">
      <c r="A3605">
        <v>1420</v>
      </c>
      <c r="B3605" s="3" t="s">
        <v>1421</v>
      </c>
      <c r="C3605" s="3" t="s">
        <v>5530</v>
      </c>
      <c r="D3605" s="8">
        <v>110</v>
      </c>
      <c r="E3605" s="6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>ROUND(E3605/D3605*100,0)</f>
        <v>3</v>
      </c>
      <c r="P3605">
        <f>IFERROR(ROUND(E3605/L3605,2),0)</f>
        <v>1</v>
      </c>
      <c r="Q3605" s="11" t="s">
        <v>8311</v>
      </c>
      <c r="R3605" t="s">
        <v>8348</v>
      </c>
      <c r="S3605" s="14">
        <f>(((J3605/60)/60)/24)+DATE(1970,1,1)</f>
        <v>42524.667662037042</v>
      </c>
      <c r="T3605" s="14">
        <f>(((I3605/60)/60)/24)+DATE(1970,1,1)</f>
        <v>42549.667662037042</v>
      </c>
    </row>
    <row r="3606" spans="1:20" ht="60" hidden="1" x14ac:dyDescent="0.25">
      <c r="A3606">
        <v>4082</v>
      </c>
      <c r="B3606" s="3" t="s">
        <v>4078</v>
      </c>
      <c r="C3606" s="3" t="s">
        <v>8185</v>
      </c>
      <c r="D3606" s="8">
        <v>150</v>
      </c>
      <c r="E3606" s="6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>ROUND(E3606/D3606*100,0)</f>
        <v>2</v>
      </c>
      <c r="P3606">
        <f>IFERROR(ROUND(E3606/L3606,2),0)</f>
        <v>1.5</v>
      </c>
      <c r="Q3606" s="11" t="s">
        <v>8323</v>
      </c>
      <c r="R3606" t="s">
        <v>8326</v>
      </c>
      <c r="S3606" s="14">
        <f>(((J3606/60)/60)/24)+DATE(1970,1,1)</f>
        <v>42307.189270833333</v>
      </c>
      <c r="T3606" s="14">
        <f>(((I3606/60)/60)/24)+DATE(1970,1,1)</f>
        <v>42322.958333333328</v>
      </c>
    </row>
    <row r="3607" spans="1:20" ht="45" hidden="1" x14ac:dyDescent="0.25">
      <c r="A3607">
        <v>194</v>
      </c>
      <c r="B3607" s="3" t="s">
        <v>196</v>
      </c>
      <c r="C3607" s="3" t="s">
        <v>4304</v>
      </c>
      <c r="D3607" s="8">
        <v>2500</v>
      </c>
      <c r="E3607" s="6">
        <v>3</v>
      </c>
      <c r="F3607" t="s">
        <v>8220</v>
      </c>
      <c r="G3607" t="s">
        <v>8224</v>
      </c>
      <c r="H3607" t="s">
        <v>8246</v>
      </c>
      <c r="I3607">
        <v>1457308531</v>
      </c>
      <c r="J3607">
        <v>1452124531</v>
      </c>
      <c r="K3607" t="b">
        <v>0</v>
      </c>
      <c r="L3607">
        <v>3</v>
      </c>
      <c r="M3607" t="b">
        <v>0</v>
      </c>
      <c r="N3607" t="s">
        <v>8266</v>
      </c>
      <c r="O3607">
        <f>ROUND(E3607/D3607*100,0)</f>
        <v>0</v>
      </c>
      <c r="P3607">
        <f>IFERROR(ROUND(E3607/L3607,2),0)</f>
        <v>1</v>
      </c>
      <c r="Q3607" s="11" t="s">
        <v>8321</v>
      </c>
      <c r="R3607" t="s">
        <v>8325</v>
      </c>
      <c r="S3607" s="14">
        <f>(((J3607/60)/60)/24)+DATE(1970,1,1)</f>
        <v>42375.996886574074</v>
      </c>
      <c r="T3607" s="14">
        <f>(((I3607/60)/60)/24)+DATE(1970,1,1)</f>
        <v>42435.996886574074</v>
      </c>
    </row>
    <row r="3608" spans="1:20" ht="60" hidden="1" x14ac:dyDescent="0.25">
      <c r="A3608">
        <v>435</v>
      </c>
      <c r="B3608" s="3" t="s">
        <v>436</v>
      </c>
      <c r="C3608" s="3" t="s">
        <v>4545</v>
      </c>
      <c r="D3608" s="8">
        <v>110000</v>
      </c>
      <c r="E3608" s="6">
        <v>3</v>
      </c>
      <c r="F3608" t="s">
        <v>8220</v>
      </c>
      <c r="G3608" t="s">
        <v>8223</v>
      </c>
      <c r="H3608" t="s">
        <v>8245</v>
      </c>
      <c r="I3608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8268</v>
      </c>
      <c r="O3608">
        <f>ROUND(E3608/D3608*100,0)</f>
        <v>0</v>
      </c>
      <c r="P3608">
        <f>IFERROR(ROUND(E3608/L3608,2),0)</f>
        <v>1</v>
      </c>
      <c r="Q3608" s="11" t="s">
        <v>8321</v>
      </c>
      <c r="R3608" t="s">
        <v>8339</v>
      </c>
      <c r="S3608" s="14">
        <f>(((J3608/60)/60)/24)+DATE(1970,1,1)</f>
        <v>41500.747453703705</v>
      </c>
      <c r="T3608" s="14">
        <f>(((I3608/60)/60)/24)+DATE(1970,1,1)</f>
        <v>41530.747453703705</v>
      </c>
    </row>
    <row r="3609" spans="1:20" ht="45" hidden="1" x14ac:dyDescent="0.25">
      <c r="A3609">
        <v>982</v>
      </c>
      <c r="B3609" s="3" t="s">
        <v>983</v>
      </c>
      <c r="C3609" s="3" t="s">
        <v>5092</v>
      </c>
      <c r="D3609" s="8">
        <v>17500</v>
      </c>
      <c r="E3609" s="6">
        <v>3</v>
      </c>
      <c r="F3609" t="s">
        <v>8220</v>
      </c>
      <c r="G3609" t="s">
        <v>8223</v>
      </c>
      <c r="H3609" t="s">
        <v>8245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8271</v>
      </c>
      <c r="O3609">
        <f>ROUND(E3609/D3609*100,0)</f>
        <v>0</v>
      </c>
      <c r="P3609">
        <f>IFERROR(ROUND(E3609/L3609,2),0)</f>
        <v>1</v>
      </c>
      <c r="Q3609" s="11" t="s">
        <v>8308</v>
      </c>
      <c r="R3609" t="s">
        <v>8310</v>
      </c>
      <c r="S3609" s="14">
        <f>(((J3609/60)/60)/24)+DATE(1970,1,1)</f>
        <v>42615.753310185188</v>
      </c>
      <c r="T3609" s="14">
        <f>(((I3609/60)/60)/24)+DATE(1970,1,1)</f>
        <v>42645.753310185188</v>
      </c>
    </row>
    <row r="3610" spans="1:20" ht="45" hidden="1" x14ac:dyDescent="0.25">
      <c r="A3610">
        <v>1593</v>
      </c>
      <c r="B3610" s="3" t="s">
        <v>1594</v>
      </c>
      <c r="C3610" s="3" t="s">
        <v>5703</v>
      </c>
      <c r="D3610" s="8">
        <v>22000</v>
      </c>
      <c r="E3610" s="6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>ROUND(E3610/D3610*100,0)</f>
        <v>0</v>
      </c>
      <c r="P3610">
        <f>IFERROR(ROUND(E3610/L3610,2),0)</f>
        <v>1</v>
      </c>
      <c r="Q3610" s="11" t="s">
        <v>8313</v>
      </c>
      <c r="R3610" t="s">
        <v>8351</v>
      </c>
      <c r="S3610" s="14">
        <f>(((J3610/60)/60)/24)+DATE(1970,1,1)</f>
        <v>42033.845543981486</v>
      </c>
      <c r="T3610" s="14">
        <f>(((I3610/60)/60)/24)+DATE(1970,1,1)</f>
        <v>42063.845543981486</v>
      </c>
    </row>
    <row r="3611" spans="1:20" ht="60" hidden="1" x14ac:dyDescent="0.25">
      <c r="A3611">
        <v>2394</v>
      </c>
      <c r="B3611" s="3" t="s">
        <v>2395</v>
      </c>
      <c r="C3611" s="3" t="s">
        <v>6504</v>
      </c>
      <c r="D3611" s="8">
        <v>5000</v>
      </c>
      <c r="E3611" s="6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>
        <f>ROUND(E3611/D3611*100,0)</f>
        <v>0</v>
      </c>
      <c r="P3611">
        <f>IFERROR(ROUND(E3611/L3611,2),0)</f>
        <v>1.5</v>
      </c>
      <c r="Q3611" s="11" t="s">
        <v>8308</v>
      </c>
      <c r="R3611" t="s">
        <v>8342</v>
      </c>
      <c r="S3611" s="14">
        <f>(((J3611/60)/60)/24)+DATE(1970,1,1)</f>
        <v>42031.362187499995</v>
      </c>
      <c r="T3611" s="14">
        <f>(((I3611/60)/60)/24)+DATE(1970,1,1)</f>
        <v>42061.362187499995</v>
      </c>
    </row>
    <row r="3612" spans="1:20" ht="60" hidden="1" x14ac:dyDescent="0.25">
      <c r="A3612">
        <v>3058</v>
      </c>
      <c r="B3612" s="3" t="s">
        <v>3058</v>
      </c>
      <c r="C3612" s="3" t="s">
        <v>7168</v>
      </c>
      <c r="D3612" s="8">
        <v>18000</v>
      </c>
      <c r="E3612" s="6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>ROUND(E3612/D3612*100,0)</f>
        <v>0</v>
      </c>
      <c r="P3612">
        <f>IFERROR(ROUND(E3612/L3612,2),0)</f>
        <v>1</v>
      </c>
      <c r="Q3612" s="11" t="s">
        <v>8323</v>
      </c>
      <c r="R3612" t="s">
        <v>8324</v>
      </c>
      <c r="S3612" s="14">
        <f>(((J3612/60)/60)/24)+DATE(1970,1,1)</f>
        <v>42460.374305555553</v>
      </c>
      <c r="T3612" s="14">
        <f>(((I3612/60)/60)/24)+DATE(1970,1,1)</f>
        <v>42510.374305555553</v>
      </c>
    </row>
    <row r="3613" spans="1:20" ht="45" hidden="1" x14ac:dyDescent="0.25">
      <c r="A3613">
        <v>3805</v>
      </c>
      <c r="B3613" s="3" t="s">
        <v>3802</v>
      </c>
      <c r="C3613" s="3" t="s">
        <v>7915</v>
      </c>
      <c r="D3613" s="8">
        <v>150000</v>
      </c>
      <c r="E3613" s="6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>
        <f>ROUND(E3613/D3613*100,0)</f>
        <v>0</v>
      </c>
      <c r="P3613">
        <f>IFERROR(ROUND(E3613/L3613,2),0)</f>
        <v>1.5</v>
      </c>
      <c r="Q3613" s="11" t="s">
        <v>8323</v>
      </c>
      <c r="R3613" t="s">
        <v>8335</v>
      </c>
      <c r="S3613" s="14">
        <f>(((J3613/60)/60)/24)+DATE(1970,1,1)</f>
        <v>41849.887037037035</v>
      </c>
      <c r="T3613" s="14">
        <f>(((I3613/60)/60)/24)+DATE(1970,1,1)</f>
        <v>41909.887037037035</v>
      </c>
    </row>
    <row r="3614" spans="1:20" ht="30" hidden="1" x14ac:dyDescent="0.25">
      <c r="A3614">
        <v>3904</v>
      </c>
      <c r="B3614" s="3" t="s">
        <v>3901</v>
      </c>
      <c r="C3614" s="3" t="s">
        <v>8012</v>
      </c>
      <c r="D3614" s="8">
        <v>10000</v>
      </c>
      <c r="E3614" s="6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>
        <f>ROUND(E3614/D3614*100,0)</f>
        <v>0</v>
      </c>
      <c r="P3614">
        <f>IFERROR(ROUND(E3614/L3614,2),0)</f>
        <v>1.5</v>
      </c>
      <c r="Q3614" s="11" t="s">
        <v>8323</v>
      </c>
      <c r="R3614" t="s">
        <v>8326</v>
      </c>
      <c r="S3614" s="14">
        <f>(((J3614/60)/60)/24)+DATE(1970,1,1)</f>
        <v>42095.229166666672</v>
      </c>
      <c r="T3614" s="14">
        <f>(((I3614/60)/60)/24)+DATE(1970,1,1)</f>
        <v>42109.211111111115</v>
      </c>
    </row>
    <row r="3615" spans="1:20" ht="45" hidden="1" x14ac:dyDescent="0.25">
      <c r="A3615">
        <v>3993</v>
      </c>
      <c r="B3615" s="3" t="s">
        <v>3989</v>
      </c>
      <c r="C3615" s="3" t="s">
        <v>8099</v>
      </c>
      <c r="D3615" s="8">
        <v>50000</v>
      </c>
      <c r="E3615" s="6">
        <v>3</v>
      </c>
      <c r="F3615" t="s">
        <v>8220</v>
      </c>
      <c r="G3615" t="s">
        <v>8223</v>
      </c>
      <c r="H3615" t="s">
        <v>8245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0</v>
      </c>
      <c r="P3615">
        <f>IFERROR(ROUND(E3615/L3615,2),0)</f>
        <v>3</v>
      </c>
      <c r="Q3615" s="11" t="s">
        <v>8323</v>
      </c>
      <c r="R3615" t="s">
        <v>8326</v>
      </c>
      <c r="S3615" s="14">
        <f>(((J3615/60)/60)/24)+DATE(1970,1,1)</f>
        <v>42107.864722222221</v>
      </c>
      <c r="T3615" s="14">
        <f>(((I3615/60)/60)/24)+DATE(1970,1,1)</f>
        <v>42137.864722222221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>
        <f>IFERROR(ROUND(E3616/L3616,2),0)</f>
        <v>1</v>
      </c>
      <c r="Q3616" s="11" t="s">
        <v>8323</v>
      </c>
      <c r="R3616" t="s">
        <v>8326</v>
      </c>
      <c r="S3616" s="14">
        <f>(((J3616/60)/60)/24)+DATE(1970,1,1)</f>
        <v>42358.573182870372</v>
      </c>
      <c r="T3616" s="14">
        <f>(((I3616/60)/60)/24)+DATE(1970,1,1)</f>
        <v>42377.273611111115</v>
      </c>
    </row>
    <row r="3617" spans="1:20" ht="60" hidden="1" x14ac:dyDescent="0.25">
      <c r="A3617">
        <v>2148</v>
      </c>
      <c r="B3617" s="3" t="s">
        <v>2149</v>
      </c>
      <c r="C3617" s="3" t="s">
        <v>6258</v>
      </c>
      <c r="D3617" s="8">
        <v>100</v>
      </c>
      <c r="E3617" s="6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>ROUND(E3617/D3617*100,0)</f>
        <v>2</v>
      </c>
      <c r="P3617">
        <f>IFERROR(ROUND(E3617/L3617,2),0)</f>
        <v>1</v>
      </c>
      <c r="Q3617" s="11" t="s">
        <v>8316</v>
      </c>
      <c r="R3617" t="s">
        <v>8334</v>
      </c>
      <c r="S3617" s="14">
        <f>(((J3617/60)/60)/24)+DATE(1970,1,1)</f>
        <v>42066.733587962968</v>
      </c>
      <c r="T3617" s="14">
        <f>(((I3617/60)/60)/24)+DATE(1970,1,1)</f>
        <v>42096.691921296297</v>
      </c>
    </row>
    <row r="3618" spans="1:20" ht="30" hidden="1" x14ac:dyDescent="0.25">
      <c r="A3618">
        <v>2154</v>
      </c>
      <c r="B3618" s="3" t="s">
        <v>2155</v>
      </c>
      <c r="C3618" s="3" t="s">
        <v>6264</v>
      </c>
      <c r="D3618" s="8">
        <v>250</v>
      </c>
      <c r="E3618" s="6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>ROUND(E3618/D3618*100,0)</f>
        <v>1</v>
      </c>
      <c r="P3618">
        <f>IFERROR(ROUND(E3618/L3618,2),0)</f>
        <v>1</v>
      </c>
      <c r="Q3618" s="11" t="s">
        <v>8316</v>
      </c>
      <c r="R3618" t="s">
        <v>8334</v>
      </c>
      <c r="S3618" s="14">
        <f>(((J3618/60)/60)/24)+DATE(1970,1,1)</f>
        <v>41647.632256944446</v>
      </c>
      <c r="T3618" s="14">
        <f>(((I3618/60)/60)/24)+DATE(1970,1,1)</f>
        <v>41667.632256944446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8">
        <v>60000</v>
      </c>
      <c r="E3619" s="6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>ROUND(E3619/D3619*100,0)</f>
        <v>0</v>
      </c>
      <c r="P3619">
        <f>IFERROR(ROUND(E3619/L3619,2),0)</f>
        <v>1</v>
      </c>
      <c r="Q3619" s="11" t="s">
        <v>8321</v>
      </c>
      <c r="R3619" t="s">
        <v>8339</v>
      </c>
      <c r="S3619" s="14">
        <f>(((J3619/60)/60)/24)+DATE(1970,1,1)</f>
        <v>42130.335358796292</v>
      </c>
      <c r="T3619" s="14">
        <f>(((I3619/60)/60)/24)+DATE(1970,1,1)</f>
        <v>42145.335358796292</v>
      </c>
    </row>
    <row r="3620" spans="1:20" ht="30" hidden="1" x14ac:dyDescent="0.25">
      <c r="A3620">
        <v>635</v>
      </c>
      <c r="B3620" s="3" t="s">
        <v>636</v>
      </c>
      <c r="C3620" s="3" t="s">
        <v>4745</v>
      </c>
      <c r="D3620" s="8">
        <v>25000</v>
      </c>
      <c r="E3620" s="6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>ROUND(E3620/D3620*100,0)</f>
        <v>0</v>
      </c>
      <c r="P3620">
        <f>IFERROR(ROUND(E3620/L3620,2),0)</f>
        <v>2</v>
      </c>
      <c r="Q3620" s="11" t="s">
        <v>8308</v>
      </c>
      <c r="R3620" t="s">
        <v>8342</v>
      </c>
      <c r="S3620" s="14">
        <f>(((J3620/60)/60)/24)+DATE(1970,1,1)</f>
        <v>42076.092152777783</v>
      </c>
      <c r="T3620" s="14">
        <f>(((I3620/60)/60)/24)+DATE(1970,1,1)</f>
        <v>42106.092152777783</v>
      </c>
    </row>
    <row r="3621" spans="1:20" ht="45" hidden="1" x14ac:dyDescent="0.25">
      <c r="A3621">
        <v>778</v>
      </c>
      <c r="B3621" s="3" t="s">
        <v>779</v>
      </c>
      <c r="C3621" s="3" t="s">
        <v>4888</v>
      </c>
      <c r="D3621" s="8">
        <v>500</v>
      </c>
      <c r="E3621" s="6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>ROUND(E3621/D3621*100,0)</f>
        <v>0</v>
      </c>
      <c r="P3621">
        <f>IFERROR(ROUND(E3621/L3621,2),0)</f>
        <v>2</v>
      </c>
      <c r="Q3621" s="11" t="s">
        <v>8311</v>
      </c>
      <c r="R3621" t="s">
        <v>8352</v>
      </c>
      <c r="S3621" s="14">
        <f>(((J3621/60)/60)/24)+DATE(1970,1,1)</f>
        <v>41729.702314814815</v>
      </c>
      <c r="T3621" s="14">
        <f>(((I3621/60)/60)/24)+DATE(1970,1,1)</f>
        <v>41759.702314814815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8">
        <v>18950</v>
      </c>
      <c r="E3622" s="6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>ROUND(E3622/D3622*100,0)</f>
        <v>0</v>
      </c>
      <c r="P3622">
        <f>IFERROR(ROUND(E3622/L3622,2),0)</f>
        <v>1</v>
      </c>
      <c r="Q3622" s="11" t="s">
        <v>8311</v>
      </c>
      <c r="R3622" t="s">
        <v>8348</v>
      </c>
      <c r="S3622" s="14">
        <f>(((J3622/60)/60)/24)+DATE(1970,1,1)</f>
        <v>41931.959016203706</v>
      </c>
      <c r="T3622" s="14">
        <f>(((I3622/60)/60)/24)+DATE(1970,1,1)</f>
        <v>41962.00068287037</v>
      </c>
    </row>
    <row r="3623" spans="1:20" ht="30" hidden="1" x14ac:dyDescent="0.25">
      <c r="A3623">
        <v>1992</v>
      </c>
      <c r="B3623" s="3" t="s">
        <v>1993</v>
      </c>
      <c r="C3623" s="3" t="s">
        <v>6102</v>
      </c>
      <c r="D3623" s="8">
        <v>1500</v>
      </c>
      <c r="E3623" s="6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>ROUND(E3623/D3623*100,0)</f>
        <v>0</v>
      </c>
      <c r="P3623">
        <f>IFERROR(ROUND(E3623/L3623,2),0)</f>
        <v>1</v>
      </c>
      <c r="Q3623" s="11" t="s">
        <v>8313</v>
      </c>
      <c r="R3623" t="s">
        <v>8353</v>
      </c>
      <c r="S3623" s="14">
        <f>(((J3623/60)/60)/24)+DATE(1970,1,1)</f>
        <v>42023.143414351856</v>
      </c>
      <c r="T3623" s="14">
        <f>(((I3623/60)/60)/24)+DATE(1970,1,1)</f>
        <v>42053.143414351856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>IFERROR(ROUND(E3624/L3624,2),0)</f>
        <v>2</v>
      </c>
      <c r="Q3624" s="11" t="s">
        <v>8308</v>
      </c>
      <c r="R3624" t="s">
        <v>8342</v>
      </c>
      <c r="S3624" s="14">
        <f>(((J3624/60)/60)/24)+DATE(1970,1,1)</f>
        <v>42377.70694444445</v>
      </c>
      <c r="T3624" s="14">
        <f>(((I3624/60)/60)/24)+DATE(1970,1,1)</f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>
        <f>IFERROR(ROUND(E3625/L3625,2),0)</f>
        <v>1</v>
      </c>
      <c r="Q3625" s="11" t="s">
        <v>8319</v>
      </c>
      <c r="R3625" t="s">
        <v>8345</v>
      </c>
      <c r="S3625" s="14">
        <f>(((J3625/60)/60)/24)+DATE(1970,1,1)</f>
        <v>42489.099687499998</v>
      </c>
      <c r="T3625" s="14">
        <f>(((I3625/60)/60)/24)+DATE(1970,1,1)</f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>
        <f>IFERROR(ROUND(E3626/L3626,2),0)</f>
        <v>1</v>
      </c>
      <c r="Q3626" s="11" t="s">
        <v>8319</v>
      </c>
      <c r="R3626" t="s">
        <v>8345</v>
      </c>
      <c r="S3626" s="14">
        <f>(((J3626/60)/60)/24)+DATE(1970,1,1)</f>
        <v>42041.218715277777</v>
      </c>
      <c r="T3626" s="14">
        <f>(((I3626/60)/60)/24)+DATE(1970,1,1)</f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>
        <f>IFERROR(ROUND(E3627/L3627,2),0)</f>
        <v>1</v>
      </c>
      <c r="Q3627" s="11" t="s">
        <v>8311</v>
      </c>
      <c r="R3627" t="s">
        <v>8356</v>
      </c>
      <c r="S3627" s="14">
        <f>(((J3627/60)/60)/24)+DATE(1970,1,1)</f>
        <v>41745.826273148145</v>
      </c>
      <c r="T3627" s="14">
        <f>(((I3627/60)/60)/24)+DATE(1970,1,1)</f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>IFERROR(ROUND(E3628/L3628,2),0)</f>
        <v>1</v>
      </c>
      <c r="Q3628" s="11" t="s">
        <v>8323</v>
      </c>
      <c r="R3628" t="s">
        <v>8326</v>
      </c>
      <c r="S3628" s="14">
        <f>(((J3628/60)/60)/24)+DATE(1970,1,1)</f>
        <v>42444.877743055549</v>
      </c>
      <c r="T3628" s="14">
        <f>(((I3628/60)/60)/24)+DATE(1970,1,1)</f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>IFERROR(ROUND(E3629/L3629,2),0)</f>
        <v>1</v>
      </c>
      <c r="Q3629" s="11" t="s">
        <v>8323</v>
      </c>
      <c r="R3629" t="s">
        <v>8326</v>
      </c>
      <c r="S3629" s="14">
        <f>(((J3629/60)/60)/24)+DATE(1970,1,1)</f>
        <v>41828.922905092593</v>
      </c>
      <c r="T3629" s="14">
        <f>(((I3629/60)/60)/24)+DATE(1970,1,1)</f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>IFERROR(ROUND(E3630/L3630,2),0)</f>
        <v>1</v>
      </c>
      <c r="Q3630" s="11" t="s">
        <v>8323</v>
      </c>
      <c r="R3630" t="s">
        <v>8324</v>
      </c>
      <c r="S3630" s="14">
        <f>(((J3630/60)/60)/24)+DATE(1970,1,1)</f>
        <v>42567.531157407408</v>
      </c>
      <c r="T3630" s="14">
        <f>(((I3630/60)/60)/24)+DATE(1970,1,1)</f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>IFERROR(ROUND(E3631/L3631,2),0)</f>
        <v>1</v>
      </c>
      <c r="Q3631" s="11" t="s">
        <v>8323</v>
      </c>
      <c r="R3631" t="s">
        <v>8324</v>
      </c>
      <c r="S3631" s="14">
        <f>(((J3631/60)/60)/24)+DATE(1970,1,1)</f>
        <v>42658.690532407403</v>
      </c>
      <c r="T3631" s="14">
        <f>(((I3631/60)/60)/24)+DATE(1970,1,1)</f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8323</v>
      </c>
      <c r="R3632" t="s">
        <v>8335</v>
      </c>
      <c r="S3632" s="14">
        <f>(((J3632/60)/60)/24)+DATE(1970,1,1)</f>
        <v>42437.094490740739</v>
      </c>
      <c r="T3632" s="14">
        <f>(((I3632/60)/60)/24)+DATE(1970,1,1)</f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>IFERROR(ROUND(E3633/L3633,2),0)</f>
        <v>2</v>
      </c>
      <c r="Q3633" s="11" t="s">
        <v>8323</v>
      </c>
      <c r="R3633" t="s">
        <v>8326</v>
      </c>
      <c r="S3633" s="14">
        <f>(((J3633/60)/60)/24)+DATE(1970,1,1)</f>
        <v>42391.772997685184</v>
      </c>
      <c r="T3633" s="14">
        <f>(((I3633/60)/60)/24)+DATE(1970,1,1)</f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>
        <f>IFERROR(ROUND(E3634/L3634,2),0)</f>
        <v>1</v>
      </c>
      <c r="Q3634" s="11" t="s">
        <v>8321</v>
      </c>
      <c r="R3634" t="s">
        <v>8337</v>
      </c>
      <c r="S3634" s="14">
        <f>(((J3634/60)/60)/24)+DATE(1970,1,1)</f>
        <v>42096.704976851848</v>
      </c>
      <c r="T3634" s="14">
        <f>(((I3634/60)/60)/24)+DATE(1970,1,1)</f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>
        <f>IFERROR(ROUND(E3635/L3635,2),0)</f>
        <v>1</v>
      </c>
      <c r="Q3635" s="11" t="s">
        <v>8321</v>
      </c>
      <c r="R3635" t="s">
        <v>8325</v>
      </c>
      <c r="S3635" s="14">
        <f>(((J3635/60)/60)/24)+DATE(1970,1,1)</f>
        <v>42534.180717592593</v>
      </c>
      <c r="T3635" s="14">
        <f>(((I3635/60)/60)/24)+DATE(1970,1,1)</f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>
        <f>IFERROR(ROUND(E3636/L3636,2),0)</f>
        <v>1</v>
      </c>
      <c r="Q3636" s="11" t="s">
        <v>8321</v>
      </c>
      <c r="R3636" t="s">
        <v>8325</v>
      </c>
      <c r="S3636" s="14">
        <f>(((J3636/60)/60)/24)+DATE(1970,1,1)</f>
        <v>42416.881018518514</v>
      </c>
      <c r="T3636" s="14">
        <f>(((I3636/60)/60)/24)+DATE(1970,1,1)</f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>
        <f>IFERROR(ROUND(E3637/L3637,2),0)</f>
        <v>1</v>
      </c>
      <c r="Q3637" s="11" t="s">
        <v>8321</v>
      </c>
      <c r="R3637" t="s">
        <v>8325</v>
      </c>
      <c r="S3637" s="14">
        <f>(((J3637/60)/60)/24)+DATE(1970,1,1)</f>
        <v>42009.64061342593</v>
      </c>
      <c r="T3637" s="14">
        <f>(((I3637/60)/60)/24)+DATE(1970,1,1)</f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>
        <f>IFERROR(ROUND(E3638/L3638,2),0)</f>
        <v>1</v>
      </c>
      <c r="Q3638" s="11" t="s">
        <v>8321</v>
      </c>
      <c r="R3638" t="s">
        <v>8339</v>
      </c>
      <c r="S3638" s="14">
        <f>(((J3638/60)/60)/24)+DATE(1970,1,1)</f>
        <v>42488.848784722228</v>
      </c>
      <c r="T3638" s="14">
        <f>(((I3638/60)/60)/24)+DATE(1970,1,1)</f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>
        <f>IFERROR(ROUND(E3639/L3639,2),0)</f>
        <v>1</v>
      </c>
      <c r="Q3639" s="11" t="s">
        <v>8321</v>
      </c>
      <c r="R3639" t="s">
        <v>8339</v>
      </c>
      <c r="S3639" s="14">
        <f>(((J3639/60)/60)/24)+DATE(1970,1,1)</f>
        <v>42753.329039351855</v>
      </c>
      <c r="T3639" s="14">
        <f>(((I3639/60)/60)/24)+DATE(1970,1,1)</f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>
        <f>IFERROR(ROUND(E3640/L3640,2),0)</f>
        <v>1</v>
      </c>
      <c r="Q3640" s="11" t="s">
        <v>8321</v>
      </c>
      <c r="R3640" t="s">
        <v>8339</v>
      </c>
      <c r="S3640" s="14">
        <f>(((J3640/60)/60)/24)+DATE(1970,1,1)</f>
        <v>41620.93141203704</v>
      </c>
      <c r="T3640" s="14">
        <f>(((I3640/60)/60)/24)+DATE(1970,1,1)</f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>IFERROR(ROUND(E3641/L3641,2),0)</f>
        <v>1</v>
      </c>
      <c r="Q3641" s="11" t="s">
        <v>8308</v>
      </c>
      <c r="R3641" t="s">
        <v>8342</v>
      </c>
      <c r="S3641" s="14">
        <f>(((J3641/60)/60)/24)+DATE(1970,1,1)</f>
        <v>42009.817199074074</v>
      </c>
      <c r="T3641" s="14">
        <f>(((I3641/60)/60)/24)+DATE(1970,1,1)</f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>
        <f>IFERROR(ROUND(E3642/L3642,2),0)</f>
        <v>1</v>
      </c>
      <c r="Q3642" s="11" t="s">
        <v>8308</v>
      </c>
      <c r="R3642" t="s">
        <v>8342</v>
      </c>
      <c r="S3642" s="14">
        <f>(((J3642/60)/60)/24)+DATE(1970,1,1)</f>
        <v>42433.737453703703</v>
      </c>
      <c r="T3642" s="14">
        <f>(((I3642/60)/60)/24)+DATE(1970,1,1)</f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>
        <f>IFERROR(ROUND(E3643/L3643,2),0)</f>
        <v>1</v>
      </c>
      <c r="Q3643" s="11" t="s">
        <v>8308</v>
      </c>
      <c r="R3643" t="s">
        <v>8342</v>
      </c>
      <c r="S3643" s="14">
        <f>(((J3643/60)/60)/24)+DATE(1970,1,1)</f>
        <v>42411.942997685182</v>
      </c>
      <c r="T3643" s="14">
        <f>(((I3643/60)/60)/24)+DATE(1970,1,1)</f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>
        <f>IFERROR(ROUND(E3644/L3644,2),0)</f>
        <v>1</v>
      </c>
      <c r="Q3644" s="11" t="s">
        <v>8308</v>
      </c>
      <c r="R3644" t="s">
        <v>8342</v>
      </c>
      <c r="S3644" s="14">
        <f>(((J3644/60)/60)/24)+DATE(1970,1,1)</f>
        <v>42535.68440972222</v>
      </c>
      <c r="T3644" s="14">
        <f>(((I3644/60)/60)/24)+DATE(1970,1,1)</f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>
        <f>IFERROR(ROUND(E3645/L3645,2),0)</f>
        <v>1</v>
      </c>
      <c r="Q3645" s="11" t="s">
        <v>8308</v>
      </c>
      <c r="R3645" t="s">
        <v>8342</v>
      </c>
      <c r="S3645" s="14">
        <f>(((J3645/60)/60)/24)+DATE(1970,1,1)</f>
        <v>42031.471666666665</v>
      </c>
      <c r="T3645" s="14">
        <f>(((I3645/60)/60)/24)+DATE(1970,1,1)</f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>
        <f>IFERROR(ROUND(E3646/L3646,2),0)</f>
        <v>1</v>
      </c>
      <c r="Q3646" s="11" t="s">
        <v>8308</v>
      </c>
      <c r="R3646" t="s">
        <v>8342</v>
      </c>
      <c r="S3646" s="14">
        <f>(((J3646/60)/60)/24)+DATE(1970,1,1)</f>
        <v>42605.908182870371</v>
      </c>
      <c r="T3646" s="14">
        <f>(((I3646/60)/60)/24)+DATE(1970,1,1)</f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>
        <f>IFERROR(ROUND(E3647/L3647,2),0)</f>
        <v>1</v>
      </c>
      <c r="Q3647" s="11" t="s">
        <v>8308</v>
      </c>
      <c r="R3647" t="s">
        <v>8342</v>
      </c>
      <c r="S3647" s="14">
        <f>(((J3647/60)/60)/24)+DATE(1970,1,1)</f>
        <v>42052.93850694444</v>
      </c>
      <c r="T3647" s="14">
        <f>(((I3647/60)/60)/24)+DATE(1970,1,1)</f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>
        <f>IFERROR(ROUND(E3648/L3648,2),0)</f>
        <v>1</v>
      </c>
      <c r="Q3648" s="11" t="s">
        <v>8308</v>
      </c>
      <c r="R3648" t="s">
        <v>8342</v>
      </c>
      <c r="S3648" s="14">
        <f>(((J3648/60)/60)/24)+DATE(1970,1,1)</f>
        <v>42178.614571759259</v>
      </c>
      <c r="T3648" s="14">
        <f>(((I3648/60)/60)/24)+DATE(1970,1,1)</f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>
        <f>IFERROR(ROUND(E3649/L3649,2),0)</f>
        <v>1</v>
      </c>
      <c r="Q3649" s="11" t="s">
        <v>8308</v>
      </c>
      <c r="R3649" t="s">
        <v>8342</v>
      </c>
      <c r="S3649" s="14">
        <f>(((J3649/60)/60)/24)+DATE(1970,1,1)</f>
        <v>41908.650347222225</v>
      </c>
      <c r="T3649" s="14">
        <f>(((I3649/60)/60)/24)+DATE(1970,1,1)</f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>
        <f>IFERROR(ROUND(E3650/L3650,2),0)</f>
        <v>1</v>
      </c>
      <c r="Q3650" s="11" t="s">
        <v>8308</v>
      </c>
      <c r="R3650" t="s">
        <v>8342</v>
      </c>
      <c r="S3650" s="14">
        <f>(((J3650/60)/60)/24)+DATE(1970,1,1)</f>
        <v>42031.928576388891</v>
      </c>
      <c r="T3650" s="14">
        <f>(((I3650/60)/60)/24)+DATE(1970,1,1)</f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>
        <f>IFERROR(ROUND(E3651/L3651,2),0)</f>
        <v>1</v>
      </c>
      <c r="Q3651" s="11" t="s">
        <v>8308</v>
      </c>
      <c r="R3651" t="s">
        <v>8342</v>
      </c>
      <c r="S3651" s="14">
        <f>(((J3651/60)/60)/24)+DATE(1970,1,1)</f>
        <v>41865.583275462966</v>
      </c>
      <c r="T3651" s="14">
        <f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>
        <f>IFERROR(ROUND(E3652/L3652,2),0)</f>
        <v>1</v>
      </c>
      <c r="Q3652" s="11" t="s">
        <v>8308</v>
      </c>
      <c r="R3652" t="s">
        <v>8310</v>
      </c>
      <c r="S3652" s="14">
        <f>(((J3652/60)/60)/24)+DATE(1970,1,1)</f>
        <v>42639.805601851855</v>
      </c>
      <c r="T3652" s="14">
        <f>(((I3652/60)/60)/24)+DATE(1970,1,1)</f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>
        <f>IFERROR(ROUND(E3653/L3653,2),0)</f>
        <v>1</v>
      </c>
      <c r="Q3653" s="11" t="s">
        <v>8308</v>
      </c>
      <c r="R3653" t="s">
        <v>8310</v>
      </c>
      <c r="S3653" s="14">
        <f>(((J3653/60)/60)/24)+DATE(1970,1,1)</f>
        <v>41815.927106481482</v>
      </c>
      <c r="T3653" s="14">
        <f>(((I3653/60)/60)/24)+DATE(1970,1,1)</f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>
        <f>IFERROR(ROUND(E3654/L3654,2),0)</f>
        <v>1</v>
      </c>
      <c r="Q3654" s="11" t="s">
        <v>8346</v>
      </c>
      <c r="R3654" t="s">
        <v>8347</v>
      </c>
      <c r="S3654" s="14">
        <f>(((J3654/60)/60)/24)+DATE(1970,1,1)</f>
        <v>41918.818460648145</v>
      </c>
      <c r="T3654" s="14">
        <f>(((I3654/60)/60)/24)+DATE(1970,1,1)</f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>
        <f>IFERROR(ROUND(E3655/L3655,2),0)</f>
        <v>1</v>
      </c>
      <c r="Q3655" s="11" t="s">
        <v>8316</v>
      </c>
      <c r="R3655" t="s">
        <v>8334</v>
      </c>
      <c r="S3655" s="14">
        <f>(((J3655/60)/60)/24)+DATE(1970,1,1)</f>
        <v>42347.203587962969</v>
      </c>
      <c r="T3655" s="14">
        <f>(((I3655/60)/60)/24)+DATE(1970,1,1)</f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>
        <f>IFERROR(ROUND(E3656/L3656,2),0)</f>
        <v>1</v>
      </c>
      <c r="Q3656" s="11" t="s">
        <v>8316</v>
      </c>
      <c r="R3656" t="s">
        <v>8344</v>
      </c>
      <c r="S3656" s="14">
        <f>(((J3656/60)/60)/24)+DATE(1970,1,1)</f>
        <v>41828.649502314816</v>
      </c>
      <c r="T3656" s="14">
        <f>(((I3656/60)/60)/24)+DATE(1970,1,1)</f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>
        <f>IFERROR(ROUND(E3657/L3657,2),0)</f>
        <v>1</v>
      </c>
      <c r="Q3657" s="11" t="s">
        <v>8316</v>
      </c>
      <c r="R3657" t="s">
        <v>8344</v>
      </c>
      <c r="S3657" s="14">
        <f>(((J3657/60)/60)/24)+DATE(1970,1,1)</f>
        <v>41958.285046296296</v>
      </c>
      <c r="T3657" s="14">
        <f>(((I3657/60)/60)/24)+DATE(1970,1,1)</f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>
        <f>IFERROR(ROUND(E3658/L3658,2),0)</f>
        <v>1</v>
      </c>
      <c r="Q3658" s="11" t="s">
        <v>8308</v>
      </c>
      <c r="R3658" t="s">
        <v>8310</v>
      </c>
      <c r="S3658" s="14">
        <f>(((J3658/60)/60)/24)+DATE(1970,1,1)</f>
        <v>42393.961909722217</v>
      </c>
      <c r="T3658" s="14">
        <f>(((I3658/60)/60)/24)+DATE(1970,1,1)</f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>IFERROR(ROUND(E3659/L3659,2),0)</f>
        <v>1</v>
      </c>
      <c r="Q3659" s="11" t="s">
        <v>8311</v>
      </c>
      <c r="R3659" t="s">
        <v>8348</v>
      </c>
      <c r="S3659" s="14">
        <f>(((J3659/60)/60)/24)+DATE(1970,1,1)</f>
        <v>42479.318518518514</v>
      </c>
      <c r="T3659" s="14">
        <f>(((I3659/60)/60)/24)+DATE(1970,1,1)</f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>
        <f>IFERROR(ROUND(E3660/L3660,2),0)</f>
        <v>1</v>
      </c>
      <c r="Q3660" s="11" t="s">
        <v>8311</v>
      </c>
      <c r="R3660" t="s">
        <v>8348</v>
      </c>
      <c r="S3660" s="14">
        <f>(((J3660/60)/60)/24)+DATE(1970,1,1)</f>
        <v>42708.25309027778</v>
      </c>
      <c r="T3660" s="14">
        <f>(((I3660/60)/60)/24)+DATE(1970,1,1)</f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>
        <f>IFERROR(ROUND(E3661/L3661,2),0)</f>
        <v>1</v>
      </c>
      <c r="Q3661" s="11" t="s">
        <v>8311</v>
      </c>
      <c r="R3661" t="s">
        <v>8348</v>
      </c>
      <c r="S3661" s="14">
        <f>(((J3661/60)/60)/24)+DATE(1970,1,1)</f>
        <v>42486.748414351852</v>
      </c>
      <c r="T3661" s="14">
        <f>(((I3661/60)/60)/24)+DATE(1970,1,1)</f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>
        <f>IFERROR(ROUND(E3662/L3662,2),0)</f>
        <v>1</v>
      </c>
      <c r="Q3662" s="11" t="s">
        <v>8311</v>
      </c>
      <c r="R3662" t="s">
        <v>8348</v>
      </c>
      <c r="S3662" s="14">
        <f>(((J3662/60)/60)/24)+DATE(1970,1,1)</f>
        <v>42390.171261574069</v>
      </c>
      <c r="T3662" s="14">
        <f>(((I3662/60)/60)/24)+DATE(1970,1,1)</f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>
        <f>IFERROR(ROUND(E3663/L3663,2),0)</f>
        <v>1</v>
      </c>
      <c r="Q3663" s="11" t="s">
        <v>8311</v>
      </c>
      <c r="R3663" t="s">
        <v>8352</v>
      </c>
      <c r="S3663" s="14">
        <f>(((J3663/60)/60)/24)+DATE(1970,1,1)</f>
        <v>41444.64261574074</v>
      </c>
      <c r="T3663" s="14">
        <f>(((I3663/60)/60)/24)+DATE(1970,1,1)</f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>
        <f>IFERROR(ROUND(E3664/L3664,2),0)</f>
        <v>1</v>
      </c>
      <c r="Q3664" s="11" t="s">
        <v>8313</v>
      </c>
      <c r="R3664" t="s">
        <v>8355</v>
      </c>
      <c r="S3664" s="14">
        <f>(((J3664/60)/60)/24)+DATE(1970,1,1)</f>
        <v>42031.884652777779</v>
      </c>
      <c r="T3664" s="14">
        <f>(((I3664/60)/60)/24)+DATE(1970,1,1)</f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>
        <f>IFERROR(ROUND(E3665/L3665,2),0)</f>
        <v>1</v>
      </c>
      <c r="Q3665" s="11" t="s">
        <v>8313</v>
      </c>
      <c r="R3665" t="s">
        <v>8351</v>
      </c>
      <c r="S3665" s="14">
        <f>(((J3665/60)/60)/24)+DATE(1970,1,1)</f>
        <v>41956.950983796298</v>
      </c>
      <c r="T3665" s="14">
        <f>(((I3665/60)/60)/24)+DATE(1970,1,1)</f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>
        <f>IFERROR(ROUND(E3666/L3666,2),0)</f>
        <v>1</v>
      </c>
      <c r="Q3666" s="11" t="s">
        <v>8313</v>
      </c>
      <c r="R3666" t="s">
        <v>8351</v>
      </c>
      <c r="S3666" s="14">
        <f>(((J3666/60)/60)/24)+DATE(1970,1,1)</f>
        <v>42151.667337962965</v>
      </c>
      <c r="T3666" s="14">
        <f>(((I3666/60)/60)/24)+DATE(1970,1,1)</f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>
        <f>IFERROR(ROUND(E3667/L3667,2),0)</f>
        <v>1</v>
      </c>
      <c r="Q3667" s="11" t="s">
        <v>8327</v>
      </c>
      <c r="R3667" t="s">
        <v>8330</v>
      </c>
      <c r="S3667" s="14">
        <f>(((J3667/60)/60)/24)+DATE(1970,1,1)</f>
        <v>42063.869791666672</v>
      </c>
      <c r="T3667" s="14">
        <f>(((I3667/60)/60)/24)+DATE(1970,1,1)</f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>
        <f>IFERROR(ROUND(E3668/L3668,2),0)</f>
        <v>1</v>
      </c>
      <c r="Q3668" s="11" t="s">
        <v>8327</v>
      </c>
      <c r="R3668" t="s">
        <v>8330</v>
      </c>
      <c r="S3668" s="14">
        <f>(((J3668/60)/60)/24)+DATE(1970,1,1)</f>
        <v>42425.960983796293</v>
      </c>
      <c r="T3668" s="14">
        <f>(((I3668/60)/60)/24)+DATE(1970,1,1)</f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>
        <f>IFERROR(ROUND(E3669/L3669,2),0)</f>
        <v>1</v>
      </c>
      <c r="Q3669" s="11" t="s">
        <v>8327</v>
      </c>
      <c r="R3669" t="s">
        <v>8330</v>
      </c>
      <c r="S3669" s="14">
        <f>(((J3669/60)/60)/24)+DATE(1970,1,1)</f>
        <v>42044.927974537044</v>
      </c>
      <c r="T3669" s="14">
        <f>(((I3669/60)/60)/24)+DATE(1970,1,1)</f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>
        <f>IFERROR(ROUND(E3670/L3670,2),0)</f>
        <v>1</v>
      </c>
      <c r="Q3670" s="11" t="s">
        <v>8327</v>
      </c>
      <c r="R3670" t="s">
        <v>8330</v>
      </c>
      <c r="S3670" s="14">
        <f>(((J3670/60)/60)/24)+DATE(1970,1,1)</f>
        <v>42102.036527777775</v>
      </c>
      <c r="T3670" s="14">
        <f>(((I3670/60)/60)/24)+DATE(1970,1,1)</f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>
        <f>IFERROR(ROUND(E3671/L3671,2),0)</f>
        <v>1</v>
      </c>
      <c r="Q3671" s="11" t="s">
        <v>8327</v>
      </c>
      <c r="R3671" t="s">
        <v>8330</v>
      </c>
      <c r="S3671" s="14">
        <f>(((J3671/60)/60)/24)+DATE(1970,1,1)</f>
        <v>42435.874212962968</v>
      </c>
      <c r="T3671" s="14">
        <f>(((I3671/60)/60)/24)+DATE(1970,1,1)</f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>
        <f>IFERROR(ROUND(E3672/L3672,2),0)</f>
        <v>1</v>
      </c>
      <c r="Q3672" s="11" t="s">
        <v>8313</v>
      </c>
      <c r="R3672" t="s">
        <v>8353</v>
      </c>
      <c r="S3672" s="14">
        <f>(((J3672/60)/60)/24)+DATE(1970,1,1)</f>
        <v>42413.433831018512</v>
      </c>
      <c r="T3672" s="14">
        <f>(((I3672/60)/60)/24)+DATE(1970,1,1)</f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>
        <f>IFERROR(ROUND(E3673/L3673,2),0)</f>
        <v>1</v>
      </c>
      <c r="Q3673" s="11" t="s">
        <v>8316</v>
      </c>
      <c r="R3673" t="s">
        <v>8334</v>
      </c>
      <c r="S3673" s="14">
        <f>(((J3673/60)/60)/24)+DATE(1970,1,1)</f>
        <v>42397.679513888885</v>
      </c>
      <c r="T3673" s="14">
        <f>(((I3673/60)/60)/24)+DATE(1970,1,1)</f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>IFERROR(ROUND(E3674/L3674,2),0)</f>
        <v>1</v>
      </c>
      <c r="Q3674" s="11" t="s">
        <v>8308</v>
      </c>
      <c r="R3674" t="s">
        <v>8342</v>
      </c>
      <c r="S3674" s="14">
        <f>(((J3674/60)/60)/24)+DATE(1970,1,1)</f>
        <v>42515.727650462963</v>
      </c>
      <c r="T3674" s="14">
        <f>(((I3674/60)/60)/24)+DATE(1970,1,1)</f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>
        <f>IFERROR(ROUND(E3675/L3675,2),0)</f>
        <v>1</v>
      </c>
      <c r="Q3675" s="11" t="s">
        <v>8319</v>
      </c>
      <c r="R3675" t="s">
        <v>8345</v>
      </c>
      <c r="S3675" s="14">
        <f>(((J3675/60)/60)/24)+DATE(1970,1,1)</f>
        <v>42026.687453703707</v>
      </c>
      <c r="T3675" s="14">
        <f>(((I3675/60)/60)/24)+DATE(1970,1,1)</f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>
        <f>IFERROR(ROUND(E3676/L3676,2),0)</f>
        <v>1</v>
      </c>
      <c r="Q3676" s="11" t="s">
        <v>8319</v>
      </c>
      <c r="R3676" t="s">
        <v>8345</v>
      </c>
      <c r="S3676" s="14">
        <f>(((J3676/60)/60)/24)+DATE(1970,1,1)</f>
        <v>42044.724953703699</v>
      </c>
      <c r="T3676" s="14">
        <f>(((I3676/60)/60)/24)+DATE(1970,1,1)</f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>
        <f>IFERROR(ROUND(E3677/L3677,2),0)</f>
        <v>1</v>
      </c>
      <c r="Q3677" s="11" t="s">
        <v>8319</v>
      </c>
      <c r="R3677" t="s">
        <v>8345</v>
      </c>
      <c r="S3677" s="14">
        <f>(((J3677/60)/60)/24)+DATE(1970,1,1)</f>
        <v>42502.913761574076</v>
      </c>
      <c r="T3677" s="14">
        <f>(((I3677/60)/60)/24)+DATE(1970,1,1)</f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>
        <f>IFERROR(ROUND(E3678/L3678,2),0)</f>
        <v>1</v>
      </c>
      <c r="Q3678" s="11" t="s">
        <v>8319</v>
      </c>
      <c r="R3678" t="s">
        <v>8345</v>
      </c>
      <c r="S3678" s="14">
        <f>(((J3678/60)/60)/24)+DATE(1970,1,1)</f>
        <v>42412.318668981476</v>
      </c>
      <c r="T3678" s="14">
        <f>(((I3678/60)/60)/24)+DATE(1970,1,1)</f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>
        <f>IFERROR(ROUND(E3679/L3679,2),0)</f>
        <v>1</v>
      </c>
      <c r="Q3679" s="11" t="s">
        <v>8319</v>
      </c>
      <c r="R3679" t="s">
        <v>8345</v>
      </c>
      <c r="S3679" s="14">
        <f>(((J3679/60)/60)/24)+DATE(1970,1,1)</f>
        <v>42045.784155092595</v>
      </c>
      <c r="T3679" s="14">
        <f>(((I3679/60)/60)/24)+DATE(1970,1,1)</f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>IFERROR(ROUND(E3680/L3680,2),0)</f>
        <v>1</v>
      </c>
      <c r="Q3680" s="11" t="s">
        <v>8319</v>
      </c>
      <c r="R3680" t="s">
        <v>8345</v>
      </c>
      <c r="S3680" s="14">
        <f>(((J3680/60)/60)/24)+DATE(1970,1,1)</f>
        <v>42642.988819444443</v>
      </c>
      <c r="T3680" s="14">
        <f>(((I3680/60)/60)/24)+DATE(1970,1,1)</f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>
        <f>IFERROR(ROUND(E3681/L3681,2),0)</f>
        <v>1</v>
      </c>
      <c r="Q3681" s="11" t="s">
        <v>8319</v>
      </c>
      <c r="R3681" t="s">
        <v>8345</v>
      </c>
      <c r="S3681" s="14">
        <f>(((J3681/60)/60)/24)+DATE(1970,1,1)</f>
        <v>41828.967916666668</v>
      </c>
      <c r="T3681" s="14">
        <f>(((I3681/60)/60)/24)+DATE(1970,1,1)</f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>
        <f>IFERROR(ROUND(E3682/L3682,2),0)</f>
        <v>1</v>
      </c>
      <c r="Q3682" s="11" t="s">
        <v>8319</v>
      </c>
      <c r="R3682" t="s">
        <v>8345</v>
      </c>
      <c r="S3682" s="14">
        <f>(((J3682/60)/60)/24)+DATE(1970,1,1)</f>
        <v>42551.961689814809</v>
      </c>
      <c r="T3682" s="14">
        <f>(((I3682/60)/60)/24)+DATE(1970,1,1)</f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>
        <f>IFERROR(ROUND(E3683/L3683,2),0)</f>
        <v>1</v>
      </c>
      <c r="Q3683" s="11" t="s">
        <v>8319</v>
      </c>
      <c r="R3683" t="s">
        <v>8345</v>
      </c>
      <c r="S3683" s="14">
        <f>(((J3683/60)/60)/24)+DATE(1970,1,1)</f>
        <v>41878.140497685185</v>
      </c>
      <c r="T3683" s="14">
        <f>(((I3683/60)/60)/24)+DATE(1970,1,1)</f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>
        <f>IFERROR(ROUND(E3684/L3684,2),0)</f>
        <v>1</v>
      </c>
      <c r="Q3684" s="11" t="s">
        <v>8311</v>
      </c>
      <c r="R3684" t="s">
        <v>8356</v>
      </c>
      <c r="S3684" s="14">
        <f>(((J3684/60)/60)/24)+DATE(1970,1,1)</f>
        <v>42474.86482638889</v>
      </c>
      <c r="T3684" s="14">
        <f>(((I3684/60)/60)/24)+DATE(1970,1,1)</f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>IFERROR(ROUND(E3685/L3685,2),0)</f>
        <v>1</v>
      </c>
      <c r="Q3685" s="11" t="s">
        <v>8323</v>
      </c>
      <c r="R3685" t="s">
        <v>8326</v>
      </c>
      <c r="S3685" s="14">
        <f>(((J3685/60)/60)/24)+DATE(1970,1,1)</f>
        <v>42107.841284722221</v>
      </c>
      <c r="T3685" s="14">
        <f>(((I3685/60)/60)/24)+DATE(1970,1,1)</f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>IFERROR(ROUND(E3686/L3686,2),0)</f>
        <v>1</v>
      </c>
      <c r="Q3686" s="11" t="s">
        <v>8323</v>
      </c>
      <c r="R3686" t="s">
        <v>8326</v>
      </c>
      <c r="S3686" s="14">
        <f>(((J3686/60)/60)/24)+DATE(1970,1,1)</f>
        <v>42017.907337962963</v>
      </c>
      <c r="T3686" s="14">
        <f>(((I3686/60)/60)/24)+DATE(1970,1,1)</f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>
        <f>IFERROR(ROUND(E3687/L3687,2),0)</f>
        <v>1</v>
      </c>
      <c r="Q3687" s="11" t="s">
        <v>8323</v>
      </c>
      <c r="R3687" t="s">
        <v>8324</v>
      </c>
      <c r="S3687" s="14">
        <f>(((J3687/60)/60)/24)+DATE(1970,1,1)</f>
        <v>42034.960127314815</v>
      </c>
      <c r="T3687" s="14">
        <f>(((I3687/60)/60)/24)+DATE(1970,1,1)</f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>
        <f>IFERROR(ROUND(E3688/L3688,2),0)</f>
        <v>1</v>
      </c>
      <c r="Q3688" s="11" t="s">
        <v>8323</v>
      </c>
      <c r="R3688" t="s">
        <v>8324</v>
      </c>
      <c r="S3688" s="14">
        <f>(((J3688/60)/60)/24)+DATE(1970,1,1)</f>
        <v>41953.95821759259</v>
      </c>
      <c r="T3688" s="14">
        <f>(((I3688/60)/60)/24)+DATE(1970,1,1)</f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>
        <f>IFERROR(ROUND(E3689/L3689,2),0)</f>
        <v>1</v>
      </c>
      <c r="Q3689" s="11" t="s">
        <v>8323</v>
      </c>
      <c r="R3689" t="s">
        <v>8324</v>
      </c>
      <c r="S3689" s="14">
        <f>(((J3689/60)/60)/24)+DATE(1970,1,1)</f>
        <v>42509.374537037031</v>
      </c>
      <c r="T3689" s="14">
        <f>(((I3689/60)/60)/24)+DATE(1970,1,1)</f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>
        <f>IFERROR(ROUND(E3690/L3690,2),0)</f>
        <v>1</v>
      </c>
      <c r="Q3690" s="11" t="s">
        <v>8323</v>
      </c>
      <c r="R3690" t="s">
        <v>8335</v>
      </c>
      <c r="S3690" s="14">
        <f>(((J3690/60)/60)/24)+DATE(1970,1,1)</f>
        <v>42460.320613425924</v>
      </c>
      <c r="T3690" s="14">
        <f>(((I3690/60)/60)/24)+DATE(1970,1,1)</f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>
        <f>IFERROR(ROUND(E3691/L3691,2),0)</f>
        <v>1</v>
      </c>
      <c r="Q3691" s="11" t="s">
        <v>8323</v>
      </c>
      <c r="R3691" t="s">
        <v>8335</v>
      </c>
      <c r="S3691" s="14">
        <f>(((J3691/60)/60)/24)+DATE(1970,1,1)</f>
        <v>41942.84710648148</v>
      </c>
      <c r="T3691" s="14">
        <f>(((I3691/60)/60)/24)+DATE(1970,1,1)</f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>
        <f>IFERROR(ROUND(E3692/L3692,2),0)</f>
        <v>1</v>
      </c>
      <c r="Q3692" s="11" t="s">
        <v>8323</v>
      </c>
      <c r="R3692" t="s">
        <v>8335</v>
      </c>
      <c r="S3692" s="14">
        <f>(((J3692/60)/60)/24)+DATE(1970,1,1)</f>
        <v>42590.677152777775</v>
      </c>
      <c r="T3692" s="14">
        <f>(((I3692/60)/60)/24)+DATE(1970,1,1)</f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>IFERROR(ROUND(E3693/L3693,2),0)</f>
        <v>1</v>
      </c>
      <c r="Q3693" s="11" t="s">
        <v>8323</v>
      </c>
      <c r="R3693" t="s">
        <v>8335</v>
      </c>
      <c r="S3693" s="14">
        <f>(((J3693/60)/60)/24)+DATE(1970,1,1)</f>
        <v>42665.970347222217</v>
      </c>
      <c r="T3693" s="14">
        <f>(((I3693/60)/60)/24)+DATE(1970,1,1)</f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>
        <f>IFERROR(ROUND(E3694/L3694,2),0)</f>
        <v>1</v>
      </c>
      <c r="Q3694" s="11" t="s">
        <v>8323</v>
      </c>
      <c r="R3694" t="s">
        <v>8335</v>
      </c>
      <c r="S3694" s="14">
        <f>(((J3694/60)/60)/24)+DATE(1970,1,1)</f>
        <v>42689.029583333337</v>
      </c>
      <c r="T3694" s="14">
        <f>(((I3694/60)/60)/24)+DATE(1970,1,1)</f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1</v>
      </c>
      <c r="Q3695" s="11" t="s">
        <v>8323</v>
      </c>
      <c r="R3695" t="s">
        <v>8326</v>
      </c>
      <c r="S3695" s="14">
        <f>(((J3695/60)/60)/24)+DATE(1970,1,1)</f>
        <v>42041.743090277778</v>
      </c>
      <c r="T3695" s="14">
        <f>(((I3695/60)/60)/24)+DATE(1970,1,1)</f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>IFERROR(ROUND(E3696/L3696,2),0)</f>
        <v>1</v>
      </c>
      <c r="Q3696" s="11" t="s">
        <v>8323</v>
      </c>
      <c r="R3696" t="s">
        <v>8326</v>
      </c>
      <c r="S3696" s="14">
        <f>(((J3696/60)/60)/24)+DATE(1970,1,1)</f>
        <v>41789.893599537041</v>
      </c>
      <c r="T3696" s="14">
        <f>(((I3696/60)/60)/24)+DATE(1970,1,1)</f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>
        <f>IFERROR(ROUND(E3697/L3697,2),0)</f>
        <v>1</v>
      </c>
      <c r="Q3697" s="11" t="s">
        <v>8323</v>
      </c>
      <c r="R3697" t="s">
        <v>8326</v>
      </c>
      <c r="S3697" s="14">
        <f>(((J3697/60)/60)/24)+DATE(1970,1,1)</f>
        <v>42611.261064814811</v>
      </c>
      <c r="T3697" s="14">
        <f>(((I3697/60)/60)/24)+DATE(1970,1,1)</f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>IFERROR(ROUND(E3698/L3698,2),0)</f>
        <v>1</v>
      </c>
      <c r="Q3698" s="11" t="s">
        <v>8323</v>
      </c>
      <c r="R3698" t="s">
        <v>8326</v>
      </c>
      <c r="S3698" s="14">
        <f>(((J3698/60)/60)/24)+DATE(1970,1,1)</f>
        <v>42059.270023148143</v>
      </c>
      <c r="T3698" s="14">
        <f>(((I3698/60)/60)/24)+DATE(1970,1,1)</f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>
        <f>IFERROR(ROUND(E3699/L3699,2),0)</f>
        <v>1</v>
      </c>
      <c r="Q3699" s="11" t="s">
        <v>8323</v>
      </c>
      <c r="R3699" t="s">
        <v>8326</v>
      </c>
      <c r="S3699" s="14">
        <f>(((J3699/60)/60)/24)+DATE(1970,1,1)</f>
        <v>42415.168564814812</v>
      </c>
      <c r="T3699" s="14">
        <f>(((I3699/60)/60)/24)+DATE(1970,1,1)</f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>
        <f>IFERROR(ROUND(E3700/L3700,2),0)</f>
        <v>1</v>
      </c>
      <c r="Q3700" s="11" t="s">
        <v>8323</v>
      </c>
      <c r="R3700" t="s">
        <v>8326</v>
      </c>
      <c r="S3700" s="14">
        <f>(((J3700/60)/60)/24)+DATE(1970,1,1)</f>
        <v>42433.825717592597</v>
      </c>
      <c r="T3700" s="14">
        <f>(((I3700/60)/60)/24)+DATE(1970,1,1)</f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>
        <f>IFERROR(ROUND(E3701/L3701,2),0)</f>
        <v>1</v>
      </c>
      <c r="Q3701" s="11" t="s">
        <v>8323</v>
      </c>
      <c r="R3701" t="s">
        <v>8326</v>
      </c>
      <c r="S3701" s="14">
        <f>(((J3701/60)/60)/24)+DATE(1970,1,1)</f>
        <v>41890.16269675926</v>
      </c>
      <c r="T3701" s="14">
        <f>(((I3701/60)/60)/24)+DATE(1970,1,1)</f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>IFERROR(ROUND(E3702/L3702,2),0)</f>
        <v>1</v>
      </c>
      <c r="Q3702" s="11" t="s">
        <v>8323</v>
      </c>
      <c r="R3702" t="s">
        <v>8326</v>
      </c>
      <c r="S3702" s="14">
        <f>(((J3702/60)/60)/24)+DATE(1970,1,1)</f>
        <v>42174.780821759254</v>
      </c>
      <c r="T3702" s="14">
        <f>(((I3702/60)/60)/24)+DATE(1970,1,1)</f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>IFERROR(ROUND(E3703/L3703,2),0)</f>
        <v>1</v>
      </c>
      <c r="Q3703" s="11" t="s">
        <v>8323</v>
      </c>
      <c r="R3703" t="s">
        <v>8326</v>
      </c>
      <c r="S3703" s="14">
        <f>(((J3703/60)/60)/24)+DATE(1970,1,1)</f>
        <v>41842.201261574075</v>
      </c>
      <c r="T3703" s="14">
        <f>(((I3703/60)/60)/24)+DATE(1970,1,1)</f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>
        <f>IFERROR(ROUND(E3704/L3704,2),0)</f>
        <v>1</v>
      </c>
      <c r="Q3704" s="11" t="s">
        <v>8323</v>
      </c>
      <c r="R3704" t="s">
        <v>8326</v>
      </c>
      <c r="S3704" s="14">
        <f>(((J3704/60)/60)/24)+DATE(1970,1,1)</f>
        <v>41905.636469907404</v>
      </c>
      <c r="T3704" s="14">
        <f>(((I3704/60)/60)/24)+DATE(1970,1,1)</f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>IFERROR(ROUND(E3705/L3705,2),0)</f>
        <v>1</v>
      </c>
      <c r="Q3705" s="11" t="s">
        <v>8323</v>
      </c>
      <c r="R3705" t="s">
        <v>8326</v>
      </c>
      <c r="S3705" s="14">
        <f>(((J3705/60)/60)/24)+DATE(1970,1,1)</f>
        <v>42400.946597222224</v>
      </c>
      <c r="T3705" s="14">
        <f>(((I3705/60)/60)/24)+DATE(1970,1,1)</f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IFERROR(ROUND(E3706/L3706,2),0)</f>
        <v>0</v>
      </c>
      <c r="Q3706" s="11" t="s">
        <v>8321</v>
      </c>
      <c r="R3706" t="s">
        <v>8337</v>
      </c>
      <c r="S3706" s="14">
        <f>(((J3706/60)/60)/24)+DATE(1970,1,1)</f>
        <v>42593.431793981479</v>
      </c>
      <c r="T3706" s="14">
        <f>(((I3706/60)/60)/24)+DATE(1970,1,1)</f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>IFERROR(ROUND(E3707/L3707,2),0)</f>
        <v>0</v>
      </c>
      <c r="Q3707" s="11" t="s">
        <v>8321</v>
      </c>
      <c r="R3707" t="s">
        <v>8337</v>
      </c>
      <c r="S3707" s="14">
        <f>(((J3707/60)/60)/24)+DATE(1970,1,1)</f>
        <v>42114.928726851853</v>
      </c>
      <c r="T3707" s="14">
        <f>(((I3707/60)/60)/24)+DATE(1970,1,1)</f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>IFERROR(ROUND(E3708/L3708,2),0)</f>
        <v>0</v>
      </c>
      <c r="Q3708" s="11" t="s">
        <v>8321</v>
      </c>
      <c r="R3708" t="s">
        <v>8337</v>
      </c>
      <c r="S3708" s="14">
        <f>(((J3708/60)/60)/24)+DATE(1970,1,1)</f>
        <v>41882.937303240738</v>
      </c>
      <c r="T3708" s="14">
        <f>(((I3708/60)/60)/24)+DATE(1970,1,1)</f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>IFERROR(ROUND(E3709/L3709,2),0)</f>
        <v>0</v>
      </c>
      <c r="Q3709" s="11" t="s">
        <v>8321</v>
      </c>
      <c r="R3709" t="s">
        <v>8337</v>
      </c>
      <c r="S3709" s="14">
        <f>(((J3709/60)/60)/24)+DATE(1970,1,1)</f>
        <v>41778.915416666663</v>
      </c>
      <c r="T3709" s="14">
        <f>(((I3709/60)/60)/24)+DATE(1970,1,1)</f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>IFERROR(ROUND(E3710/L3710,2),0)</f>
        <v>0</v>
      </c>
      <c r="Q3710" s="11" t="s">
        <v>8321</v>
      </c>
      <c r="R3710" t="s">
        <v>8337</v>
      </c>
      <c r="S3710" s="14">
        <f>(((J3710/60)/60)/24)+DATE(1970,1,1)</f>
        <v>42541.837511574078</v>
      </c>
      <c r="T3710" s="14">
        <f>(((I3710/60)/60)/24)+DATE(1970,1,1)</f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>IFERROR(ROUND(E3711/L3711,2),0)</f>
        <v>0</v>
      </c>
      <c r="Q3711" s="11" t="s">
        <v>8321</v>
      </c>
      <c r="R3711" t="s">
        <v>8337</v>
      </c>
      <c r="S3711" s="14">
        <f>(((J3711/60)/60)/24)+DATE(1970,1,1)</f>
        <v>42491.80768518518</v>
      </c>
      <c r="T3711" s="14">
        <f>(((I3711/60)/60)/24)+DATE(1970,1,1)</f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>IFERROR(ROUND(E3712/L3712,2),0)</f>
        <v>0</v>
      </c>
      <c r="Q3712" s="11" t="s">
        <v>8321</v>
      </c>
      <c r="R3712" t="s">
        <v>8337</v>
      </c>
      <c r="S3712" s="14">
        <f>(((J3712/60)/60)/24)+DATE(1970,1,1)</f>
        <v>42221.909930555557</v>
      </c>
      <c r="T3712" s="14">
        <f>(((I3712/60)/60)/24)+DATE(1970,1,1)</f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>IFERROR(ROUND(E3713/L3713,2),0)</f>
        <v>0</v>
      </c>
      <c r="Q3713" s="11" t="s">
        <v>8321</v>
      </c>
      <c r="R3713" t="s">
        <v>8337</v>
      </c>
      <c r="S3713" s="14">
        <f>(((J3713/60)/60)/24)+DATE(1970,1,1)</f>
        <v>42096.410115740742</v>
      </c>
      <c r="T3713" s="14">
        <f>(((I3713/60)/60)/24)+DATE(1970,1,1)</f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>IFERROR(ROUND(E3714/L3714,2),0)</f>
        <v>0</v>
      </c>
      <c r="Q3714" s="11" t="s">
        <v>8321</v>
      </c>
      <c r="R3714" t="s">
        <v>8337</v>
      </c>
      <c r="S3714" s="14">
        <f>(((J3714/60)/60)/24)+DATE(1970,1,1)</f>
        <v>42239.573993055557</v>
      </c>
      <c r="T3714" s="14">
        <f>(((I3714/60)/60)/24)+DATE(1970,1,1)</f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>IFERROR(ROUND(E3715/L3715,2),0)</f>
        <v>0</v>
      </c>
      <c r="Q3715" s="11" t="s">
        <v>8321</v>
      </c>
      <c r="R3715" t="s">
        <v>8337</v>
      </c>
      <c r="S3715" s="14">
        <f>(((J3715/60)/60)/24)+DATE(1970,1,1)</f>
        <v>42053.198287037041</v>
      </c>
      <c r="T3715" s="14">
        <f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>IFERROR(ROUND(E3716/L3716,2),0)</f>
        <v>0</v>
      </c>
      <c r="Q3716" s="11" t="s">
        <v>8321</v>
      </c>
      <c r="R3716" t="s">
        <v>8337</v>
      </c>
      <c r="S3716" s="14">
        <f>(((J3716/60)/60)/24)+DATE(1970,1,1)</f>
        <v>42559.064143518524</v>
      </c>
      <c r="T3716" s="14">
        <f>(((I3716/60)/60)/24)+DATE(1970,1,1)</f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>IFERROR(ROUND(E3717/L3717,2),0)</f>
        <v>0</v>
      </c>
      <c r="Q3717" s="11" t="s">
        <v>8321</v>
      </c>
      <c r="R3717" t="s">
        <v>8337</v>
      </c>
      <c r="S3717" s="14">
        <f>(((J3717/60)/60)/24)+DATE(1970,1,1)</f>
        <v>41969.767824074079</v>
      </c>
      <c r="T3717" s="14">
        <f>(((I3717/60)/60)/24)+DATE(1970,1,1)</f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>IFERROR(ROUND(E3718/L3718,2),0)</f>
        <v>0</v>
      </c>
      <c r="Q3718" s="11" t="s">
        <v>8321</v>
      </c>
      <c r="R3718" t="s">
        <v>8337</v>
      </c>
      <c r="S3718" s="14">
        <f>(((J3718/60)/60)/24)+DATE(1970,1,1)</f>
        <v>41904.07671296296</v>
      </c>
      <c r="T3718" s="14">
        <f>(((I3718/60)/60)/24)+DATE(1970,1,1)</f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>IFERROR(ROUND(E3719/L3719,2),0)</f>
        <v>0</v>
      </c>
      <c r="Q3719" s="11" t="s">
        <v>8321</v>
      </c>
      <c r="R3719" t="s">
        <v>8325</v>
      </c>
      <c r="S3719" s="14">
        <f>(((J3719/60)/60)/24)+DATE(1970,1,1)</f>
        <v>42171.913090277783</v>
      </c>
      <c r="T3719" s="14">
        <f>(((I3719/60)/60)/24)+DATE(1970,1,1)</f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>IFERROR(ROUND(E3720/L3720,2),0)</f>
        <v>0</v>
      </c>
      <c r="Q3720" s="11" t="s">
        <v>8321</v>
      </c>
      <c r="R3720" t="s">
        <v>8325</v>
      </c>
      <c r="S3720" s="14">
        <f>(((J3720/60)/60)/24)+DATE(1970,1,1)</f>
        <v>42243.961273148147</v>
      </c>
      <c r="T3720" s="14">
        <f>(((I3720/60)/60)/24)+DATE(1970,1,1)</f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>IFERROR(ROUND(E3721/L3721,2),0)</f>
        <v>0</v>
      </c>
      <c r="Q3721" s="11" t="s">
        <v>8321</v>
      </c>
      <c r="R3721" t="s">
        <v>8325</v>
      </c>
      <c r="S3721" s="14">
        <f>(((J3721/60)/60)/24)+DATE(1970,1,1)</f>
        <v>42351.658842592587</v>
      </c>
      <c r="T3721" s="14">
        <f>(((I3721/60)/60)/24)+DATE(1970,1,1)</f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>IFERROR(ROUND(E3722/L3722,2),0)</f>
        <v>0</v>
      </c>
      <c r="Q3722" s="11" t="s">
        <v>8321</v>
      </c>
      <c r="R3722" t="s">
        <v>8325</v>
      </c>
      <c r="S3722" s="14">
        <f>(((J3722/60)/60)/24)+DATE(1970,1,1)</f>
        <v>42047.394942129627</v>
      </c>
      <c r="T3722" s="14">
        <f>(((I3722/60)/60)/24)+DATE(1970,1,1)</f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>IFERROR(ROUND(E3723/L3723,2),0)</f>
        <v>0</v>
      </c>
      <c r="Q3723" s="11" t="s">
        <v>8321</v>
      </c>
      <c r="R3723" t="s">
        <v>8325</v>
      </c>
      <c r="S3723" s="14">
        <f>(((J3723/60)/60)/24)+DATE(1970,1,1)</f>
        <v>42033.573009259257</v>
      </c>
      <c r="T3723" s="14">
        <f>(((I3723/60)/60)/24)+DATE(1970,1,1)</f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>IFERROR(ROUND(E3724/L3724,2),0)</f>
        <v>0</v>
      </c>
      <c r="Q3724" s="11" t="s">
        <v>8321</v>
      </c>
      <c r="R3724" t="s">
        <v>8325</v>
      </c>
      <c r="S3724" s="14">
        <f>(((J3724/60)/60)/24)+DATE(1970,1,1)</f>
        <v>42072.758981481486</v>
      </c>
      <c r="T3724" s="14">
        <f>(((I3724/60)/60)/24)+DATE(1970,1,1)</f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>IFERROR(ROUND(E3725/L3725,2),0)</f>
        <v>0</v>
      </c>
      <c r="Q3725" s="11" t="s">
        <v>8321</v>
      </c>
      <c r="R3725" t="s">
        <v>8325</v>
      </c>
      <c r="S3725" s="14">
        <f>(((J3725/60)/60)/24)+DATE(1970,1,1)</f>
        <v>42191.824062500003</v>
      </c>
      <c r="T3725" s="14">
        <f>(((I3725/60)/60)/24)+DATE(1970,1,1)</f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>IFERROR(ROUND(E3726/L3726,2),0)</f>
        <v>0</v>
      </c>
      <c r="Q3726" s="11" t="s">
        <v>8321</v>
      </c>
      <c r="R3726" t="s">
        <v>8325</v>
      </c>
      <c r="S3726" s="14">
        <f>(((J3726/60)/60)/24)+DATE(1970,1,1)</f>
        <v>42304.955381944441</v>
      </c>
      <c r="T3726" s="14">
        <f>(((I3726/60)/60)/24)+DATE(1970,1,1)</f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>IFERROR(ROUND(E3727/L3727,2),0)</f>
        <v>0</v>
      </c>
      <c r="Q3727" s="11" t="s">
        <v>8321</v>
      </c>
      <c r="R3727" t="s">
        <v>8325</v>
      </c>
      <c r="S3727" s="14">
        <f>(((J3727/60)/60)/24)+DATE(1970,1,1)</f>
        <v>42712.011944444443</v>
      </c>
      <c r="T3727" s="14">
        <f>(((I3727/60)/60)/24)+DATE(1970,1,1)</f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>IFERROR(ROUND(E3728/L3728,2),0)</f>
        <v>0</v>
      </c>
      <c r="Q3728" s="11" t="s">
        <v>8321</v>
      </c>
      <c r="R3728" t="s">
        <v>8325</v>
      </c>
      <c r="S3728" s="14">
        <f>(((J3728/60)/60)/24)+DATE(1970,1,1)</f>
        <v>42767.812893518523</v>
      </c>
      <c r="T3728" s="14">
        <f>(((I3728/60)/60)/24)+DATE(1970,1,1)</f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>IFERROR(ROUND(E3729/L3729,2),0)</f>
        <v>0</v>
      </c>
      <c r="Q3729" s="11" t="s">
        <v>8321</v>
      </c>
      <c r="R3729" t="s">
        <v>8325</v>
      </c>
      <c r="S3729" s="14">
        <f>(((J3729/60)/60)/24)+DATE(1970,1,1)</f>
        <v>41857.18304398148</v>
      </c>
      <c r="T3729" s="14">
        <f>(((I3729/60)/60)/24)+DATE(1970,1,1)</f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>IFERROR(ROUND(E3730/L3730,2),0)</f>
        <v>0</v>
      </c>
      <c r="Q3730" s="11" t="s">
        <v>8321</v>
      </c>
      <c r="R3730" t="s">
        <v>8325</v>
      </c>
      <c r="S3730" s="14">
        <f>(((J3730/60)/60)/24)+DATE(1970,1,1)</f>
        <v>41911.934791666667</v>
      </c>
      <c r="T3730" s="14">
        <f>(((I3730/60)/60)/24)+DATE(1970,1,1)</f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>IFERROR(ROUND(E3731/L3731,2),0)</f>
        <v>0</v>
      </c>
      <c r="Q3731" s="11" t="s">
        <v>8321</v>
      </c>
      <c r="R3731" t="s">
        <v>8325</v>
      </c>
      <c r="S3731" s="14">
        <f>(((J3731/60)/60)/24)+DATE(1970,1,1)</f>
        <v>42135.67050925926</v>
      </c>
      <c r="T3731" s="14">
        <f>(((I3731/60)/60)/24)+DATE(1970,1,1)</f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>IFERROR(ROUND(E3732/L3732,2),0)</f>
        <v>0</v>
      </c>
      <c r="Q3732" s="11" t="s">
        <v>8321</v>
      </c>
      <c r="R3732" t="s">
        <v>8325</v>
      </c>
      <c r="S3732" s="14">
        <f>(((J3732/60)/60)/24)+DATE(1970,1,1)</f>
        <v>42584.123865740738</v>
      </c>
      <c r="T3732" s="14">
        <f>(((I3732/60)/60)/24)+DATE(1970,1,1)</f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>IFERROR(ROUND(E3733/L3733,2),0)</f>
        <v>0</v>
      </c>
      <c r="Q3733" s="11" t="s">
        <v>8321</v>
      </c>
      <c r="R3733" t="s">
        <v>8325</v>
      </c>
      <c r="S3733" s="14">
        <f>(((J3733/60)/60)/24)+DATE(1970,1,1)</f>
        <v>42255.927824074075</v>
      </c>
      <c r="T3733" s="14">
        <f>(((I3733/60)/60)/24)+DATE(1970,1,1)</f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>IFERROR(ROUND(E3734/L3734,2),0)</f>
        <v>0</v>
      </c>
      <c r="Q3734" s="11" t="s">
        <v>8321</v>
      </c>
      <c r="R3734" t="s">
        <v>8325</v>
      </c>
      <c r="S3734" s="14">
        <f>(((J3734/60)/60)/24)+DATE(1970,1,1)</f>
        <v>42567.004432870366</v>
      </c>
      <c r="T3734" s="14">
        <f>(((I3734/60)/60)/24)+DATE(1970,1,1)</f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>IFERROR(ROUND(E3735/L3735,2),0)</f>
        <v>0</v>
      </c>
      <c r="Q3735" s="11" t="s">
        <v>8321</v>
      </c>
      <c r="R3735" t="s">
        <v>8325</v>
      </c>
      <c r="S3735" s="14">
        <f>(((J3735/60)/60)/24)+DATE(1970,1,1)</f>
        <v>41959.369988425926</v>
      </c>
      <c r="T3735" s="14">
        <f>(((I3735/60)/60)/24)+DATE(1970,1,1)</f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>IFERROR(ROUND(E3736/L3736,2),0)</f>
        <v>0</v>
      </c>
      <c r="Q3736" s="11" t="s">
        <v>8321</v>
      </c>
      <c r="R3736" t="s">
        <v>8325</v>
      </c>
      <c r="S3736" s="14">
        <f>(((J3736/60)/60)/24)+DATE(1970,1,1)</f>
        <v>42165.922858796301</v>
      </c>
      <c r="T3736" s="14">
        <f>(((I3736/60)/60)/24)+DATE(1970,1,1)</f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>IFERROR(ROUND(E3737/L3737,2),0)</f>
        <v>0</v>
      </c>
      <c r="Q3737" s="11" t="s">
        <v>8321</v>
      </c>
      <c r="R3737" t="s">
        <v>8325</v>
      </c>
      <c r="S3737" s="14">
        <f>(((J3737/60)/60)/24)+DATE(1970,1,1)</f>
        <v>42031.837546296301</v>
      </c>
      <c r="T3737" s="14">
        <f>(((I3737/60)/60)/24)+DATE(1970,1,1)</f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>IFERROR(ROUND(E3738/L3738,2),0)</f>
        <v>0</v>
      </c>
      <c r="Q3738" s="11" t="s">
        <v>8321</v>
      </c>
      <c r="R3738" t="s">
        <v>8325</v>
      </c>
      <c r="S3738" s="14">
        <f>(((J3738/60)/60)/24)+DATE(1970,1,1)</f>
        <v>42482.048032407409</v>
      </c>
      <c r="T3738" s="14">
        <f>(((I3738/60)/60)/24)+DATE(1970,1,1)</f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>IFERROR(ROUND(E3739/L3739,2),0)</f>
        <v>0</v>
      </c>
      <c r="Q3739" s="11" t="s">
        <v>8321</v>
      </c>
      <c r="R3739" t="s">
        <v>8325</v>
      </c>
      <c r="S3739" s="14">
        <f>(((J3739/60)/60)/24)+DATE(1970,1,1)</f>
        <v>42135.235254629632</v>
      </c>
      <c r="T3739" s="14">
        <f>(((I3739/60)/60)/24)+DATE(1970,1,1)</f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>IFERROR(ROUND(E3740/L3740,2),0)</f>
        <v>0</v>
      </c>
      <c r="Q3740" s="11" t="s">
        <v>8321</v>
      </c>
      <c r="R3740" t="s">
        <v>8325</v>
      </c>
      <c r="S3740" s="14">
        <f>(((J3740/60)/60)/24)+DATE(1970,1,1)</f>
        <v>42438.961273148147</v>
      </c>
      <c r="T3740" s="14">
        <f>(((I3740/60)/60)/24)+DATE(1970,1,1)</f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>IFERROR(ROUND(E3741/L3741,2),0)</f>
        <v>0</v>
      </c>
      <c r="Q3741" s="11" t="s">
        <v>8321</v>
      </c>
      <c r="R3741" t="s">
        <v>8325</v>
      </c>
      <c r="S3741" s="14">
        <f>(((J3741/60)/60)/24)+DATE(1970,1,1)</f>
        <v>42164.893993055557</v>
      </c>
      <c r="T3741" s="14">
        <f>(((I3741/60)/60)/24)+DATE(1970,1,1)</f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>IFERROR(ROUND(E3742/L3742,2),0)</f>
        <v>0</v>
      </c>
      <c r="Q3742" s="11" t="s">
        <v>8321</v>
      </c>
      <c r="R3742" t="s">
        <v>8325</v>
      </c>
      <c r="S3742" s="14">
        <f>(((J3742/60)/60)/24)+DATE(1970,1,1)</f>
        <v>42096.686400462961</v>
      </c>
      <c r="T3742" s="14">
        <f>(((I3742/60)/60)/24)+DATE(1970,1,1)</f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>IFERROR(ROUND(E3743/L3743,2),0)</f>
        <v>0</v>
      </c>
      <c r="Q3743" s="11" t="s">
        <v>8321</v>
      </c>
      <c r="R3743" t="s">
        <v>8325</v>
      </c>
      <c r="S3743" s="14">
        <f>(((J3743/60)/60)/24)+DATE(1970,1,1)</f>
        <v>42383.933993055558</v>
      </c>
      <c r="T3743" s="14">
        <f>(((I3743/60)/60)/24)+DATE(1970,1,1)</f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>IFERROR(ROUND(E3744/L3744,2),0)</f>
        <v>0</v>
      </c>
      <c r="Q3744" s="11" t="s">
        <v>8321</v>
      </c>
      <c r="R3744" t="s">
        <v>8325</v>
      </c>
      <c r="S3744" s="14">
        <f>(((J3744/60)/60)/24)+DATE(1970,1,1)</f>
        <v>42341.958923611113</v>
      </c>
      <c r="T3744" s="14">
        <f>(((I3744/60)/60)/24)+DATE(1970,1,1)</f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>IFERROR(ROUND(E3745/L3745,2),0)</f>
        <v>0</v>
      </c>
      <c r="Q3745" s="11" t="s">
        <v>8321</v>
      </c>
      <c r="R3745" t="s">
        <v>8325</v>
      </c>
      <c r="S3745" s="14">
        <f>(((J3745/60)/60)/24)+DATE(1970,1,1)</f>
        <v>42612.911712962959</v>
      </c>
      <c r="T3745" s="14">
        <f>(((I3745/60)/60)/24)+DATE(1970,1,1)</f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>IFERROR(ROUND(E3746/L3746,2),0)</f>
        <v>0</v>
      </c>
      <c r="Q3746" s="11" t="s">
        <v>8321</v>
      </c>
      <c r="R3746" t="s">
        <v>8325</v>
      </c>
      <c r="S3746" s="14">
        <f>(((J3746/60)/60)/24)+DATE(1970,1,1)</f>
        <v>42164.908530092594</v>
      </c>
      <c r="T3746" s="14">
        <f>(((I3746/60)/60)/24)+DATE(1970,1,1)</f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>IFERROR(ROUND(E3747/L3747,2),0)</f>
        <v>0</v>
      </c>
      <c r="Q3747" s="11" t="s">
        <v>8321</v>
      </c>
      <c r="R3747" t="s">
        <v>8325</v>
      </c>
      <c r="S3747" s="14">
        <f>(((J3747/60)/60)/24)+DATE(1970,1,1)</f>
        <v>42321.08447916666</v>
      </c>
      <c r="T3747" s="14">
        <f>(((I3747/60)/60)/24)+DATE(1970,1,1)</f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>IFERROR(ROUND(E3748/L3748,2),0)</f>
        <v>0</v>
      </c>
      <c r="Q3748" s="11" t="s">
        <v>8321</v>
      </c>
      <c r="R3748" t="s">
        <v>8325</v>
      </c>
      <c r="S3748" s="14">
        <f>(((J3748/60)/60)/24)+DATE(1970,1,1)</f>
        <v>42713.962499999994</v>
      </c>
      <c r="T3748" s="14">
        <f>(((I3748/60)/60)/24)+DATE(1970,1,1)</f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>IFERROR(ROUND(E3749/L3749,2),0)</f>
        <v>0</v>
      </c>
      <c r="Q3749" s="11" t="s">
        <v>8321</v>
      </c>
      <c r="R3749" t="s">
        <v>8339</v>
      </c>
      <c r="S3749" s="14">
        <f>(((J3749/60)/60)/24)+DATE(1970,1,1)</f>
        <v>42285.909027777772</v>
      </c>
      <c r="T3749" s="14">
        <f>(((I3749/60)/60)/24)+DATE(1970,1,1)</f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>IFERROR(ROUND(E3750/L3750,2),0)</f>
        <v>0</v>
      </c>
      <c r="Q3750" s="11" t="s">
        <v>8321</v>
      </c>
      <c r="R3750" t="s">
        <v>8339</v>
      </c>
      <c r="S3750" s="14">
        <f>(((J3750/60)/60)/24)+DATE(1970,1,1)</f>
        <v>40070.901412037041</v>
      </c>
      <c r="T3750" s="14">
        <f>(((I3750/60)/60)/24)+DATE(1970,1,1)</f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>IFERROR(ROUND(E3751/L3751,2),0)</f>
        <v>0</v>
      </c>
      <c r="Q3751" s="11" t="s">
        <v>8321</v>
      </c>
      <c r="R3751" t="s">
        <v>8339</v>
      </c>
      <c r="S3751" s="14">
        <f>(((J3751/60)/60)/24)+DATE(1970,1,1)</f>
        <v>42228.629884259266</v>
      </c>
      <c r="T3751" s="14">
        <f>(((I3751/60)/60)/24)+DATE(1970,1,1)</f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>IFERROR(ROUND(E3752/L3752,2),0)</f>
        <v>0</v>
      </c>
      <c r="Q3752" s="11" t="s">
        <v>8321</v>
      </c>
      <c r="R3752" t="s">
        <v>8339</v>
      </c>
      <c r="S3752" s="14">
        <f>(((J3752/60)/60)/24)+DATE(1970,1,1)</f>
        <v>41456.36241898148</v>
      </c>
      <c r="T3752" s="14">
        <f>(((I3752/60)/60)/24)+DATE(1970,1,1)</f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>IFERROR(ROUND(E3753/L3753,2),0)</f>
        <v>0</v>
      </c>
      <c r="Q3753" s="11" t="s">
        <v>8321</v>
      </c>
      <c r="R3753" t="s">
        <v>8339</v>
      </c>
      <c r="S3753" s="14">
        <f>(((J3753/60)/60)/24)+DATE(1970,1,1)</f>
        <v>42591.31858796296</v>
      </c>
      <c r="T3753" s="14">
        <f>(((I3753/60)/60)/24)+DATE(1970,1,1)</f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>IFERROR(ROUND(E3754/L3754,2),0)</f>
        <v>0</v>
      </c>
      <c r="Q3754" s="11" t="s">
        <v>8321</v>
      </c>
      <c r="R3754" t="s">
        <v>8339</v>
      </c>
      <c r="S3754" s="14">
        <f>(((J3754/60)/60)/24)+DATE(1970,1,1)</f>
        <v>41919.761782407404</v>
      </c>
      <c r="T3754" s="14">
        <f>(((I3754/60)/60)/24)+DATE(1970,1,1)</f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>IFERROR(ROUND(E3755/L3755,2),0)</f>
        <v>0</v>
      </c>
      <c r="Q3755" s="11" t="s">
        <v>8321</v>
      </c>
      <c r="R3755" t="s">
        <v>8339</v>
      </c>
      <c r="S3755" s="14">
        <f>(((J3755/60)/60)/24)+DATE(1970,1,1)</f>
        <v>41550.793935185182</v>
      </c>
      <c r="T3755" s="14">
        <f>(((I3755/60)/60)/24)+DATE(1970,1,1)</f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>IFERROR(ROUND(E3756/L3756,2),0)</f>
        <v>0</v>
      </c>
      <c r="Q3756" s="11" t="s">
        <v>8321</v>
      </c>
      <c r="R3756" t="s">
        <v>8339</v>
      </c>
      <c r="S3756" s="14">
        <f>(((J3756/60)/60)/24)+DATE(1970,1,1)</f>
        <v>41634.715173611112</v>
      </c>
      <c r="T3756" s="14">
        <f>(((I3756/60)/60)/24)+DATE(1970,1,1)</f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>IFERROR(ROUND(E3757/L3757,2),0)</f>
        <v>0</v>
      </c>
      <c r="Q3757" s="11" t="s">
        <v>8321</v>
      </c>
      <c r="R3757" t="s">
        <v>8339</v>
      </c>
      <c r="S3757" s="14">
        <f>(((J3757/60)/60)/24)+DATE(1970,1,1)</f>
        <v>41837.767500000002</v>
      </c>
      <c r="T3757" s="14">
        <f>(((I3757/60)/60)/24)+DATE(1970,1,1)</f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>IFERROR(ROUND(E3758/L3758,2),0)</f>
        <v>0</v>
      </c>
      <c r="Q3758" s="11" t="s">
        <v>8321</v>
      </c>
      <c r="R3758" t="s">
        <v>8339</v>
      </c>
      <c r="S3758" s="14">
        <f>(((J3758/60)/60)/24)+DATE(1970,1,1)</f>
        <v>41407.84684027778</v>
      </c>
      <c r="T3758" s="14">
        <f>(((I3758/60)/60)/24)+DATE(1970,1,1)</f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>IFERROR(ROUND(E3759/L3759,2),0)</f>
        <v>0</v>
      </c>
      <c r="Q3759" s="11" t="s">
        <v>8321</v>
      </c>
      <c r="R3759" t="s">
        <v>8339</v>
      </c>
      <c r="S3759" s="14">
        <f>(((J3759/60)/60)/24)+DATE(1970,1,1)</f>
        <v>40705.126631944448</v>
      </c>
      <c r="T3759" s="14">
        <f>(((I3759/60)/60)/24)+DATE(1970,1,1)</f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>IFERROR(ROUND(E3760/L3760,2),0)</f>
        <v>0</v>
      </c>
      <c r="Q3760" s="11" t="s">
        <v>8321</v>
      </c>
      <c r="R3760" t="s">
        <v>8339</v>
      </c>
      <c r="S3760" s="14">
        <f>(((J3760/60)/60)/24)+DATE(1970,1,1)</f>
        <v>41041.167627314811</v>
      </c>
      <c r="T3760" s="14">
        <f>(((I3760/60)/60)/24)+DATE(1970,1,1)</f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>IFERROR(ROUND(E3761/L3761,2),0)</f>
        <v>0</v>
      </c>
      <c r="Q3761" s="11" t="s">
        <v>8321</v>
      </c>
      <c r="R3761" t="s">
        <v>8339</v>
      </c>
      <c r="S3761" s="14">
        <f>(((J3761/60)/60)/24)+DATE(1970,1,1)</f>
        <v>41827.989861111113</v>
      </c>
      <c r="T3761" s="14">
        <f>(((I3761/60)/60)/24)+DATE(1970,1,1)</f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>IFERROR(ROUND(E3762/L3762,2),0)</f>
        <v>0</v>
      </c>
      <c r="Q3762" s="11" t="s">
        <v>8321</v>
      </c>
      <c r="R3762" t="s">
        <v>8339</v>
      </c>
      <c r="S3762" s="14">
        <f>(((J3762/60)/60)/24)+DATE(1970,1,1)</f>
        <v>42100.086145833338</v>
      </c>
      <c r="T3762" s="14">
        <f>(((I3762/60)/60)/24)+DATE(1970,1,1)</f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>IFERROR(ROUND(E3763/L3763,2),0)</f>
        <v>0</v>
      </c>
      <c r="Q3763" s="11" t="s">
        <v>8321</v>
      </c>
      <c r="R3763" t="s">
        <v>8339</v>
      </c>
      <c r="S3763" s="14">
        <f>(((J3763/60)/60)/24)+DATE(1970,1,1)</f>
        <v>40987.83488425926</v>
      </c>
      <c r="T3763" s="14">
        <f>(((I3763/60)/60)/24)+DATE(1970,1,1)</f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>IFERROR(ROUND(E3764/L3764,2),0)</f>
        <v>0</v>
      </c>
      <c r="Q3764" s="11" t="s">
        <v>8321</v>
      </c>
      <c r="R3764" t="s">
        <v>8339</v>
      </c>
      <c r="S3764" s="14">
        <f>(((J3764/60)/60)/24)+DATE(1970,1,1)</f>
        <v>42065.910983796297</v>
      </c>
      <c r="T3764" s="14">
        <f>(((I3764/60)/60)/24)+DATE(1970,1,1)</f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>IFERROR(ROUND(E3765/L3765,2),0)</f>
        <v>0</v>
      </c>
      <c r="Q3765" s="11" t="s">
        <v>8321</v>
      </c>
      <c r="R3765" t="s">
        <v>8339</v>
      </c>
      <c r="S3765" s="14">
        <f>(((J3765/60)/60)/24)+DATE(1970,1,1)</f>
        <v>42669.594837962963</v>
      </c>
      <c r="T3765" s="14">
        <f>(((I3765/60)/60)/24)+DATE(1970,1,1)</f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>IFERROR(ROUND(E3766/L3766,2),0)</f>
        <v>0</v>
      </c>
      <c r="Q3766" s="11" t="s">
        <v>8321</v>
      </c>
      <c r="R3766" t="s">
        <v>8339</v>
      </c>
      <c r="S3766" s="14">
        <f>(((J3766/60)/60)/24)+DATE(1970,1,1)</f>
        <v>42714.054398148146</v>
      </c>
      <c r="T3766" s="14">
        <f>(((I3766/60)/60)/24)+DATE(1970,1,1)</f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>IFERROR(ROUND(E3767/L3767,2),0)</f>
        <v>0</v>
      </c>
      <c r="Q3767" s="11" t="s">
        <v>8321</v>
      </c>
      <c r="R3767" t="s">
        <v>8339</v>
      </c>
      <c r="S3767" s="14">
        <f>(((J3767/60)/60)/24)+DATE(1970,1,1)</f>
        <v>41113.968576388892</v>
      </c>
      <c r="T3767" s="14">
        <f>(((I3767/60)/60)/24)+DATE(1970,1,1)</f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>IFERROR(ROUND(E3768/L3768,2),0)</f>
        <v>0</v>
      </c>
      <c r="Q3768" s="11" t="s">
        <v>8321</v>
      </c>
      <c r="R3768" t="s">
        <v>8339</v>
      </c>
      <c r="S3768" s="14">
        <f>(((J3768/60)/60)/24)+DATE(1970,1,1)</f>
        <v>42366.982627314821</v>
      </c>
      <c r="T3768" s="14">
        <f>(((I3768/60)/60)/24)+DATE(1970,1,1)</f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>IFERROR(ROUND(E3769/L3769,2),0)</f>
        <v>0</v>
      </c>
      <c r="Q3769" s="11" t="s">
        <v>8321</v>
      </c>
      <c r="R3769" t="s">
        <v>8339</v>
      </c>
      <c r="S3769" s="14">
        <f>(((J3769/60)/60)/24)+DATE(1970,1,1)</f>
        <v>42596.03506944445</v>
      </c>
      <c r="T3769" s="14">
        <f>(((I3769/60)/60)/24)+DATE(1970,1,1)</f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>IFERROR(ROUND(E3770/L3770,2),0)</f>
        <v>0</v>
      </c>
      <c r="Q3770" s="11" t="s">
        <v>8321</v>
      </c>
      <c r="R3770" t="s">
        <v>8339</v>
      </c>
      <c r="S3770" s="14">
        <f>(((J3770/60)/60)/24)+DATE(1970,1,1)</f>
        <v>42114.726134259254</v>
      </c>
      <c r="T3770" s="14">
        <f>(((I3770/60)/60)/24)+DATE(1970,1,1)</f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>IFERROR(ROUND(E3771/L3771,2),0)</f>
        <v>0</v>
      </c>
      <c r="Q3771" s="11" t="s">
        <v>8321</v>
      </c>
      <c r="R3771" t="s">
        <v>8339</v>
      </c>
      <c r="S3771" s="14">
        <f>(((J3771/60)/60)/24)+DATE(1970,1,1)</f>
        <v>42171.827604166669</v>
      </c>
      <c r="T3771" s="14">
        <f>(((I3771/60)/60)/24)+DATE(1970,1,1)</f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>IFERROR(ROUND(E3772/L3772,2),0)</f>
        <v>0</v>
      </c>
      <c r="Q3772" s="11" t="s">
        <v>8321</v>
      </c>
      <c r="R3772" t="s">
        <v>8339</v>
      </c>
      <c r="S3772" s="14">
        <f>(((J3772/60)/60)/24)+DATE(1970,1,1)</f>
        <v>40703.234386574077</v>
      </c>
      <c r="T3772" s="14">
        <f>(((I3772/60)/60)/24)+DATE(1970,1,1)</f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>IFERROR(ROUND(E3773/L3773,2),0)</f>
        <v>0</v>
      </c>
      <c r="Q3773" s="11" t="s">
        <v>8321</v>
      </c>
      <c r="R3773" t="s">
        <v>8339</v>
      </c>
      <c r="S3773" s="14">
        <f>(((J3773/60)/60)/24)+DATE(1970,1,1)</f>
        <v>42400.176377314812</v>
      </c>
      <c r="T3773" s="14">
        <f>(((I3773/60)/60)/24)+DATE(1970,1,1)</f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>IFERROR(ROUND(E3774/L3774,2),0)</f>
        <v>0</v>
      </c>
      <c r="Q3774" s="11" t="s">
        <v>8321</v>
      </c>
      <c r="R3774" t="s">
        <v>8339</v>
      </c>
      <c r="S3774" s="14">
        <f>(((J3774/60)/60)/24)+DATE(1970,1,1)</f>
        <v>42091.778703703705</v>
      </c>
      <c r="T3774" s="14">
        <f>(((I3774/60)/60)/24)+DATE(1970,1,1)</f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>IFERROR(ROUND(E3775/L3775,2),0)</f>
        <v>0</v>
      </c>
      <c r="Q3775" s="11" t="s">
        <v>8321</v>
      </c>
      <c r="R3775" t="s">
        <v>8339</v>
      </c>
      <c r="S3775" s="14">
        <f>(((J3775/60)/60)/24)+DATE(1970,1,1)</f>
        <v>42223.616018518514</v>
      </c>
      <c r="T3775" s="14">
        <f>(((I3775/60)/60)/24)+DATE(1970,1,1)</f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>IFERROR(ROUND(E3776/L3776,2),0)</f>
        <v>0</v>
      </c>
      <c r="Q3776" s="11" t="s">
        <v>8308</v>
      </c>
      <c r="R3776" t="s">
        <v>8342</v>
      </c>
      <c r="S3776" s="14">
        <f>(((J3776/60)/60)/24)+DATE(1970,1,1)</f>
        <v>42380.696342592593</v>
      </c>
      <c r="T3776" s="14">
        <f>(((I3776/60)/60)/24)+DATE(1970,1,1)</f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>IFERROR(ROUND(E3777/L3777,2),0)</f>
        <v>0</v>
      </c>
      <c r="Q3777" s="11" t="s">
        <v>8308</v>
      </c>
      <c r="R3777" t="s">
        <v>8342</v>
      </c>
      <c r="S3777" s="14">
        <f>(((J3777/60)/60)/24)+DATE(1970,1,1)</f>
        <v>42318.616851851853</v>
      </c>
      <c r="T3777" s="14">
        <f>(((I3777/60)/60)/24)+DATE(1970,1,1)</f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>IFERROR(ROUND(E3778/L3778,2),0)</f>
        <v>0</v>
      </c>
      <c r="Q3778" s="11" t="s">
        <v>8308</v>
      </c>
      <c r="R3778" t="s">
        <v>8342</v>
      </c>
      <c r="S3778" s="14">
        <f>(((J3778/60)/60)/24)+DATE(1970,1,1)</f>
        <v>42503.353506944448</v>
      </c>
      <c r="T3778" s="14">
        <f>(((I3778/60)/60)/24)+DATE(1970,1,1)</f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>IFERROR(ROUND(E3779/L3779,2),0)</f>
        <v>0</v>
      </c>
      <c r="Q3779" s="11" t="s">
        <v>8308</v>
      </c>
      <c r="R3779" t="s">
        <v>8342</v>
      </c>
      <c r="S3779" s="14">
        <f>(((J3779/60)/60)/24)+DATE(1970,1,1)</f>
        <v>42057.883159722223</v>
      </c>
      <c r="T3779" s="14">
        <f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>IFERROR(ROUND(E3780/L3780,2),0)</f>
        <v>0</v>
      </c>
      <c r="Q3780" s="11" t="s">
        <v>8308</v>
      </c>
      <c r="R3780" t="s">
        <v>8342</v>
      </c>
      <c r="S3780" s="14">
        <f>(((J3780/60)/60)/24)+DATE(1970,1,1)</f>
        <v>42692.389062500006</v>
      </c>
      <c r="T3780" s="14">
        <f>(((I3780/60)/60)/24)+DATE(1970,1,1)</f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>IFERROR(ROUND(E3781/L3781,2),0)</f>
        <v>0</v>
      </c>
      <c r="Q3781" s="11" t="s">
        <v>8308</v>
      </c>
      <c r="R3781" t="s">
        <v>8342</v>
      </c>
      <c r="S3781" s="14">
        <f>(((J3781/60)/60)/24)+DATE(1970,1,1)</f>
        <v>42165.785289351858</v>
      </c>
      <c r="T3781" s="14">
        <f>(((I3781/60)/60)/24)+DATE(1970,1,1)</f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>IFERROR(ROUND(E3782/L3782,2),0)</f>
        <v>0</v>
      </c>
      <c r="Q3782" s="11" t="s">
        <v>8308</v>
      </c>
      <c r="R3782" t="s">
        <v>8342</v>
      </c>
      <c r="S3782" s="14">
        <f>(((J3782/60)/60)/24)+DATE(1970,1,1)</f>
        <v>41975.842523148152</v>
      </c>
      <c r="T3782" s="14">
        <f>(((I3782/60)/60)/24)+DATE(1970,1,1)</f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>IFERROR(ROUND(E3783/L3783,2),0)</f>
        <v>0</v>
      </c>
      <c r="Q3783" s="11" t="s">
        <v>8308</v>
      </c>
      <c r="R3783" t="s">
        <v>8342</v>
      </c>
      <c r="S3783" s="14">
        <f>(((J3783/60)/60)/24)+DATE(1970,1,1)</f>
        <v>42282.71629629629</v>
      </c>
      <c r="T3783" s="14">
        <f>(((I3783/60)/60)/24)+DATE(1970,1,1)</f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>IFERROR(ROUND(E3784/L3784,2),0)</f>
        <v>0</v>
      </c>
      <c r="Q3784" s="11" t="s">
        <v>8308</v>
      </c>
      <c r="R3784" t="s">
        <v>8342</v>
      </c>
      <c r="S3784" s="14">
        <f>(((J3784/60)/60)/24)+DATE(1970,1,1)</f>
        <v>42188.012777777782</v>
      </c>
      <c r="T3784" s="14">
        <f>(((I3784/60)/60)/24)+DATE(1970,1,1)</f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0</v>
      </c>
      <c r="Q3785" s="11" t="s">
        <v>8308</v>
      </c>
      <c r="R3785" t="s">
        <v>8342</v>
      </c>
      <c r="S3785" s="14">
        <f>(((J3785/60)/60)/24)+DATE(1970,1,1)</f>
        <v>42055.739803240736</v>
      </c>
      <c r="T3785" s="14">
        <f>(((I3785/60)/60)/24)+DATE(1970,1,1)</f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s="11" t="s">
        <v>8308</v>
      </c>
      <c r="R3786" t="s">
        <v>8342</v>
      </c>
      <c r="S3786" s="14">
        <f>(((J3786/60)/60)/24)+DATE(1970,1,1)</f>
        <v>42283.3909375</v>
      </c>
      <c r="T3786" s="14">
        <f>(((I3786/60)/60)/24)+DATE(1970,1,1)</f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>IFERROR(ROUND(E3787/L3787,2),0)</f>
        <v>0</v>
      </c>
      <c r="Q3787" s="11" t="s">
        <v>8308</v>
      </c>
      <c r="R3787" t="s">
        <v>8342</v>
      </c>
      <c r="S3787" s="14">
        <f>(((J3787/60)/60)/24)+DATE(1970,1,1)</f>
        <v>42143.79415509259</v>
      </c>
      <c r="T3787" s="14">
        <f>(((I3787/60)/60)/24)+DATE(1970,1,1)</f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>IFERROR(ROUND(E3788/L3788,2),0)</f>
        <v>0</v>
      </c>
      <c r="Q3788" s="11" t="s">
        <v>8308</v>
      </c>
      <c r="R3788" t="s">
        <v>8342</v>
      </c>
      <c r="S3788" s="14">
        <f>(((J3788/60)/60)/24)+DATE(1970,1,1)</f>
        <v>41849.035370370373</v>
      </c>
      <c r="T3788" s="14">
        <f>(((I3788/60)/60)/24)+DATE(1970,1,1)</f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IFERROR(ROUND(E3789/L3789,2),0)</f>
        <v>0</v>
      </c>
      <c r="Q3789" s="11" t="s">
        <v>8308</v>
      </c>
      <c r="R3789" t="s">
        <v>8342</v>
      </c>
      <c r="S3789" s="14">
        <f>(((J3789/60)/60)/24)+DATE(1970,1,1)</f>
        <v>42300.825648148151</v>
      </c>
      <c r="T3789" s="14">
        <f>(((I3789/60)/60)/24)+DATE(1970,1,1)</f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>IFERROR(ROUND(E3790/L3790,2),0)</f>
        <v>0</v>
      </c>
      <c r="Q3790" s="11" t="s">
        <v>8308</v>
      </c>
      <c r="R3790" t="s">
        <v>8342</v>
      </c>
      <c r="S3790" s="14">
        <f>(((J3790/60)/60)/24)+DATE(1970,1,1)</f>
        <v>42086.83085648148</v>
      </c>
      <c r="T3790" s="14">
        <f>(((I3790/60)/60)/24)+DATE(1970,1,1)</f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>IFERROR(ROUND(E3791/L3791,2),0)</f>
        <v>0</v>
      </c>
      <c r="Q3791" s="11" t="s">
        <v>8308</v>
      </c>
      <c r="R3791" t="s">
        <v>8342</v>
      </c>
      <c r="S3791" s="14">
        <f>(((J3791/60)/60)/24)+DATE(1970,1,1)</f>
        <v>42328.560613425929</v>
      </c>
      <c r="T3791" s="14">
        <f>(((I3791/60)/60)/24)+DATE(1970,1,1)</f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>IFERROR(ROUND(E3792/L3792,2),0)</f>
        <v>0</v>
      </c>
      <c r="Q3792" s="11" t="s">
        <v>8308</v>
      </c>
      <c r="R3792" t="s">
        <v>8342</v>
      </c>
      <c r="S3792" s="14">
        <f>(((J3792/60)/60)/24)+DATE(1970,1,1)</f>
        <v>42585.031782407401</v>
      </c>
      <c r="T3792" s="14">
        <f>(((I3792/60)/60)/24)+DATE(1970,1,1)</f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>IFERROR(ROUND(E3793/L3793,2),0)</f>
        <v>0</v>
      </c>
      <c r="Q3793" s="11" t="s">
        <v>8308</v>
      </c>
      <c r="R3793" t="s">
        <v>8342</v>
      </c>
      <c r="S3793" s="14">
        <f>(((J3793/60)/60)/24)+DATE(1970,1,1)</f>
        <v>42515.061805555553</v>
      </c>
      <c r="T3793" s="14">
        <f>(((I3793/60)/60)/24)+DATE(1970,1,1)</f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s="11" t="s">
        <v>8308</v>
      </c>
      <c r="R3794" t="s">
        <v>8342</v>
      </c>
      <c r="S3794" s="14">
        <f>(((J3794/60)/60)/24)+DATE(1970,1,1)</f>
        <v>42242.122210648144</v>
      </c>
      <c r="T3794" s="14">
        <f>(((I3794/60)/60)/24)+DATE(1970,1,1)</f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0</v>
      </c>
      <c r="Q3795" s="11" t="s">
        <v>8308</v>
      </c>
      <c r="R3795" t="s">
        <v>8342</v>
      </c>
      <c r="S3795" s="14">
        <f>(((J3795/60)/60)/24)+DATE(1970,1,1)</f>
        <v>42761.376238425932</v>
      </c>
      <c r="T3795" s="14">
        <f>(((I3795/60)/60)/24)+DATE(1970,1,1)</f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0</v>
      </c>
      <c r="Q3796" s="11" t="s">
        <v>8308</v>
      </c>
      <c r="R3796" t="s">
        <v>8342</v>
      </c>
      <c r="S3796" s="14">
        <f>(((J3796/60)/60)/24)+DATE(1970,1,1)</f>
        <v>42317.810219907406</v>
      </c>
      <c r="T3796" s="14">
        <f>(((I3796/60)/60)/24)+DATE(1970,1,1)</f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0</v>
      </c>
      <c r="Q3797" s="11" t="s">
        <v>8308</v>
      </c>
      <c r="R3797" t="s">
        <v>8342</v>
      </c>
      <c r="S3797" s="14">
        <f>(((J3797/60)/60)/24)+DATE(1970,1,1)</f>
        <v>42122.009224537032</v>
      </c>
      <c r="T3797" s="14">
        <f>(((I3797/60)/60)/24)+DATE(1970,1,1)</f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s="11" t="s">
        <v>8308</v>
      </c>
      <c r="R3798" t="s">
        <v>8342</v>
      </c>
      <c r="S3798" s="14">
        <f>(((J3798/60)/60)/24)+DATE(1970,1,1)</f>
        <v>42108.988900462966</v>
      </c>
      <c r="T3798" s="14">
        <f>(((I3798/60)/60)/24)+DATE(1970,1,1)</f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>IFERROR(ROUND(E3799/L3799,2),0)</f>
        <v>0</v>
      </c>
      <c r="Q3799" s="11" t="s">
        <v>8308</v>
      </c>
      <c r="R3799" t="s">
        <v>8342</v>
      </c>
      <c r="S3799" s="14">
        <f>(((J3799/60)/60)/24)+DATE(1970,1,1)</f>
        <v>42790.895567129628</v>
      </c>
      <c r="T3799" s="14">
        <f>(((I3799/60)/60)/24)+DATE(1970,1,1)</f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>IFERROR(ROUND(E3800/L3800,2),0)</f>
        <v>0</v>
      </c>
      <c r="Q3800" s="11" t="s">
        <v>8308</v>
      </c>
      <c r="R3800" t="s">
        <v>8342</v>
      </c>
      <c r="S3800" s="14">
        <f>(((J3800/60)/60)/24)+DATE(1970,1,1)</f>
        <v>41803.692789351851</v>
      </c>
      <c r="T3800" s="14">
        <f>(((I3800/60)/60)/24)+DATE(1970,1,1)</f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0</v>
      </c>
      <c r="Q3801" s="11" t="s">
        <v>8308</v>
      </c>
      <c r="R3801" t="s">
        <v>8342</v>
      </c>
      <c r="S3801" s="14">
        <f>(((J3801/60)/60)/24)+DATE(1970,1,1)</f>
        <v>42303.659317129626</v>
      </c>
      <c r="T3801" s="14">
        <f>(((I3801/60)/60)/24)+DATE(1970,1,1)</f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>IFERROR(ROUND(E3802/L3802,2),0)</f>
        <v>0</v>
      </c>
      <c r="Q3802" s="11" t="s">
        <v>8308</v>
      </c>
      <c r="R3802" t="s">
        <v>8342</v>
      </c>
      <c r="S3802" s="14">
        <f>(((J3802/60)/60)/24)+DATE(1970,1,1)</f>
        <v>42762.962013888886</v>
      </c>
      <c r="T3802" s="14">
        <f>(((I3802/60)/60)/24)+DATE(1970,1,1)</f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>IFERROR(ROUND(E3803/L3803,2),0)</f>
        <v>0</v>
      </c>
      <c r="Q3803" s="11" t="s">
        <v>8308</v>
      </c>
      <c r="R3803" t="s">
        <v>8310</v>
      </c>
      <c r="S3803" s="14">
        <f>(((J3803/60)/60)/24)+DATE(1970,1,1)</f>
        <v>42189.673263888893</v>
      </c>
      <c r="T3803" s="14">
        <f>(((I3803/60)/60)/24)+DATE(1970,1,1)</f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>IFERROR(ROUND(E3804/L3804,2),0)</f>
        <v>0</v>
      </c>
      <c r="Q3804" s="11" t="s">
        <v>8308</v>
      </c>
      <c r="R3804" t="s">
        <v>8310</v>
      </c>
      <c r="S3804" s="14">
        <f>(((J3804/60)/60)/24)+DATE(1970,1,1)</f>
        <v>42676.995173611111</v>
      </c>
      <c r="T3804" s="14">
        <f>(((I3804/60)/60)/24)+DATE(1970,1,1)</f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>IFERROR(ROUND(E3805/L3805,2),0)</f>
        <v>0</v>
      </c>
      <c r="Q3805" s="11" t="s">
        <v>8308</v>
      </c>
      <c r="R3805" t="s">
        <v>8310</v>
      </c>
      <c r="S3805" s="14">
        <f>(((J3805/60)/60)/24)+DATE(1970,1,1)</f>
        <v>41837.984976851854</v>
      </c>
      <c r="T3805" s="14">
        <f>(((I3805/60)/60)/24)+DATE(1970,1,1)</f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>IFERROR(ROUND(E3806/L3806,2),0)</f>
        <v>0</v>
      </c>
      <c r="Q3806" s="11" t="s">
        <v>8311</v>
      </c>
      <c r="R3806" t="s">
        <v>8352</v>
      </c>
      <c r="S3806" s="14">
        <f>(((J3806/60)/60)/24)+DATE(1970,1,1)</f>
        <v>42670.764039351852</v>
      </c>
      <c r="T3806" s="14">
        <f>(((I3806/60)/60)/24)+DATE(1970,1,1)</f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>IFERROR(ROUND(E3807/L3807,2),0)</f>
        <v>0</v>
      </c>
      <c r="Q3807" s="11" t="s">
        <v>8311</v>
      </c>
      <c r="R3807" t="s">
        <v>8352</v>
      </c>
      <c r="S3807" s="14">
        <f>(((J3807/60)/60)/24)+DATE(1970,1,1)</f>
        <v>42690.858449074076</v>
      </c>
      <c r="T3807" s="14">
        <f>(((I3807/60)/60)/24)+DATE(1970,1,1)</f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>IFERROR(ROUND(E3808/L3808,2),0)</f>
        <v>0</v>
      </c>
      <c r="Q3808" s="11" t="s">
        <v>8311</v>
      </c>
      <c r="R3808" t="s">
        <v>8352</v>
      </c>
      <c r="S3808" s="14">
        <f>(((J3808/60)/60)/24)+DATE(1970,1,1)</f>
        <v>42227.173159722224</v>
      </c>
      <c r="T3808" s="14">
        <f>(((I3808/60)/60)/24)+DATE(1970,1,1)</f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>IFERROR(ROUND(E3809/L3809,2),0)</f>
        <v>0</v>
      </c>
      <c r="Q3809" s="11" t="s">
        <v>8311</v>
      </c>
      <c r="R3809" t="s">
        <v>8352</v>
      </c>
      <c r="S3809" s="14">
        <f>(((J3809/60)/60)/24)+DATE(1970,1,1)</f>
        <v>42021.783368055556</v>
      </c>
      <c r="T3809" s="14">
        <f>(((I3809/60)/60)/24)+DATE(1970,1,1)</f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>IFERROR(ROUND(E3810/L3810,2),0)</f>
        <v>0</v>
      </c>
      <c r="Q3810" s="11" t="s">
        <v>8311</v>
      </c>
      <c r="R3810" t="s">
        <v>8352</v>
      </c>
      <c r="S3810" s="14">
        <f>(((J3810/60)/60)/24)+DATE(1970,1,1)</f>
        <v>41594.207060185188</v>
      </c>
      <c r="T3810" s="14">
        <f>(((I3810/60)/60)/24)+DATE(1970,1,1)</f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>IFERROR(ROUND(E3811/L3811,2),0)</f>
        <v>0</v>
      </c>
      <c r="Q3811" s="11" t="s">
        <v>8311</v>
      </c>
      <c r="R3811" t="s">
        <v>8352</v>
      </c>
      <c r="S3811" s="14">
        <f>(((J3811/60)/60)/24)+DATE(1970,1,1)</f>
        <v>41289.999641203707</v>
      </c>
      <c r="T3811" s="14">
        <f>(((I3811/60)/60)/24)+DATE(1970,1,1)</f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>IFERROR(ROUND(E3812/L3812,2),0)</f>
        <v>0</v>
      </c>
      <c r="Q3812" s="11" t="s">
        <v>8327</v>
      </c>
      <c r="R3812" t="s">
        <v>8350</v>
      </c>
      <c r="S3812" s="14">
        <f>(((J3812/60)/60)/24)+DATE(1970,1,1)</f>
        <v>42248.723738425921</v>
      </c>
      <c r="T3812" s="14">
        <f>(((I3812/60)/60)/24)+DATE(1970,1,1)</f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>IFERROR(ROUND(E3813/L3813,2),0)</f>
        <v>0</v>
      </c>
      <c r="Q3813" s="11" t="s">
        <v>8327</v>
      </c>
      <c r="R3813" t="s">
        <v>8328</v>
      </c>
      <c r="S3813" s="14">
        <f>(((J3813/60)/60)/24)+DATE(1970,1,1)</f>
        <v>41026.958969907406</v>
      </c>
      <c r="T3813" s="14">
        <f>(((I3813/60)/60)/24)+DATE(1970,1,1)</f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>IFERROR(ROUND(E3814/L3814,2),0)</f>
        <v>0</v>
      </c>
      <c r="Q3814" s="11" t="s">
        <v>8327</v>
      </c>
      <c r="R3814" t="s">
        <v>8328</v>
      </c>
      <c r="S3814" s="14">
        <f>(((J3814/60)/60)/24)+DATE(1970,1,1)</f>
        <v>41211.688750000001</v>
      </c>
      <c r="T3814" s="14">
        <f>(((I3814/60)/60)/24)+DATE(1970,1,1)</f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>IFERROR(ROUND(E3815/L3815,2),0)</f>
        <v>0</v>
      </c>
      <c r="Q3815" s="11" t="s">
        <v>8327</v>
      </c>
      <c r="R3815" t="s">
        <v>8350</v>
      </c>
      <c r="S3815" s="14">
        <f>(((J3815/60)/60)/24)+DATE(1970,1,1)</f>
        <v>40291.81150462963</v>
      </c>
      <c r="T3815" s="14">
        <f>(((I3815/60)/60)/24)+DATE(1970,1,1)</f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>IFERROR(ROUND(E3816/L3816,2),0)</f>
        <v>0</v>
      </c>
      <c r="Q3816" s="11" t="s">
        <v>8327</v>
      </c>
      <c r="R3816" t="s">
        <v>8350</v>
      </c>
      <c r="S3816" s="14">
        <f>(((J3816/60)/60)/24)+DATE(1970,1,1)</f>
        <v>41681.189699074072</v>
      </c>
      <c r="T3816" s="14">
        <f>(((I3816/60)/60)/24)+DATE(1970,1,1)</f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>IFERROR(ROUND(E3817/L3817,2),0)</f>
        <v>0</v>
      </c>
      <c r="Q3817" s="11" t="s">
        <v>8327</v>
      </c>
      <c r="R3817" t="s">
        <v>8350</v>
      </c>
      <c r="S3817" s="14">
        <f>(((J3817/60)/60)/24)+DATE(1970,1,1)</f>
        <v>40767.192395833335</v>
      </c>
      <c r="T3817" s="14">
        <f>(((I3817/60)/60)/24)+DATE(1970,1,1)</f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>IFERROR(ROUND(E3818/L3818,2),0)</f>
        <v>0</v>
      </c>
      <c r="Q3818" s="11" t="s">
        <v>8327</v>
      </c>
      <c r="R3818" t="s">
        <v>8350</v>
      </c>
      <c r="S3818" s="14">
        <f>(((J3818/60)/60)/24)+DATE(1970,1,1)</f>
        <v>40340.801562499997</v>
      </c>
      <c r="T3818" s="14">
        <f>(((I3818/60)/60)/24)+DATE(1970,1,1)</f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>IFERROR(ROUND(E3819/L3819,2),0)</f>
        <v>0</v>
      </c>
      <c r="Q3819" s="11" t="s">
        <v>8327</v>
      </c>
      <c r="R3819" t="s">
        <v>8350</v>
      </c>
      <c r="S3819" s="14">
        <f>(((J3819/60)/60)/24)+DATE(1970,1,1)</f>
        <v>41642.005150462966</v>
      </c>
      <c r="T3819" s="14">
        <f>(((I3819/60)/60)/24)+DATE(1970,1,1)</f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>IFERROR(ROUND(E3820/L3820,2),0)</f>
        <v>0</v>
      </c>
      <c r="Q3820" s="11" t="s">
        <v>8327</v>
      </c>
      <c r="R3820" t="s">
        <v>8350</v>
      </c>
      <c r="S3820" s="14">
        <f>(((J3820/60)/60)/24)+DATE(1970,1,1)</f>
        <v>41116.763275462967</v>
      </c>
      <c r="T3820" s="14">
        <f>(((I3820/60)/60)/24)+DATE(1970,1,1)</f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>IFERROR(ROUND(E3821/L3821,2),0)</f>
        <v>0</v>
      </c>
      <c r="Q3821" s="11" t="s">
        <v>8327</v>
      </c>
      <c r="R3821" t="s">
        <v>8350</v>
      </c>
      <c r="S3821" s="14">
        <f>(((J3821/60)/60)/24)+DATE(1970,1,1)</f>
        <v>40434.853402777779</v>
      </c>
      <c r="T3821" s="14">
        <f>(((I3821/60)/60)/24)+DATE(1970,1,1)</f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>IFERROR(ROUND(E3822/L3822,2),0)</f>
        <v>0</v>
      </c>
      <c r="Q3822" s="11" t="s">
        <v>8327</v>
      </c>
      <c r="R3822" t="s">
        <v>8350</v>
      </c>
      <c r="S3822" s="14">
        <f>(((J3822/60)/60)/24)+DATE(1970,1,1)</f>
        <v>41562.67155092593</v>
      </c>
      <c r="T3822" s="14">
        <f>(((I3822/60)/60)/24)+DATE(1970,1,1)</f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>IFERROR(ROUND(E3823/L3823,2),0)</f>
        <v>0</v>
      </c>
      <c r="Q3823" s="11" t="s">
        <v>8327</v>
      </c>
      <c r="R3823" t="s">
        <v>8350</v>
      </c>
      <c r="S3823" s="14">
        <f>(((J3823/60)/60)/24)+DATE(1970,1,1)</f>
        <v>40338.02002314815</v>
      </c>
      <c r="T3823" s="14">
        <f>(((I3823/60)/60)/24)+DATE(1970,1,1)</f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>IFERROR(ROUND(E3824/L3824,2),0)</f>
        <v>0</v>
      </c>
      <c r="Q3824" s="11" t="s">
        <v>8327</v>
      </c>
      <c r="R3824" t="s">
        <v>8350</v>
      </c>
      <c r="S3824" s="14">
        <f>(((J3824/60)/60)/24)+DATE(1970,1,1)</f>
        <v>41013.822858796295</v>
      </c>
      <c r="T3824" s="14">
        <f>(((I3824/60)/60)/24)+DATE(1970,1,1)</f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>IFERROR(ROUND(E3825/L3825,2),0)</f>
        <v>0</v>
      </c>
      <c r="Q3825" s="11" t="s">
        <v>8327</v>
      </c>
      <c r="R3825" t="s">
        <v>8350</v>
      </c>
      <c r="S3825" s="14">
        <f>(((J3825/60)/60)/24)+DATE(1970,1,1)</f>
        <v>40978.238067129627</v>
      </c>
      <c r="T3825" s="14">
        <f>(((I3825/60)/60)/24)+DATE(1970,1,1)</f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>IFERROR(ROUND(E3826/L3826,2),0)</f>
        <v>0</v>
      </c>
      <c r="Q3826" s="11" t="s">
        <v>8327</v>
      </c>
      <c r="R3826" t="s">
        <v>8350</v>
      </c>
      <c r="S3826" s="14">
        <f>(((J3826/60)/60)/24)+DATE(1970,1,1)</f>
        <v>40883.024178240739</v>
      </c>
      <c r="T3826" s="14">
        <f>(((I3826/60)/60)/24)+DATE(1970,1,1)</f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>IFERROR(ROUND(E3827/L3827,2),0)</f>
        <v>0</v>
      </c>
      <c r="Q3827" s="11" t="s">
        <v>8308</v>
      </c>
      <c r="R3827" t="s">
        <v>8310</v>
      </c>
      <c r="S3827" s="14">
        <f>(((J3827/60)/60)/24)+DATE(1970,1,1)</f>
        <v>42491.781319444446</v>
      </c>
      <c r="T3827" s="14">
        <f>(((I3827/60)/60)/24)+DATE(1970,1,1)</f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>IFERROR(ROUND(E3828/L3828,2),0)</f>
        <v>0</v>
      </c>
      <c r="Q3828" s="11" t="s">
        <v>8308</v>
      </c>
      <c r="R3828" t="s">
        <v>8310</v>
      </c>
      <c r="S3828" s="14">
        <f>(((J3828/60)/60)/24)+DATE(1970,1,1)</f>
        <v>42614.356770833328</v>
      </c>
      <c r="T3828" s="14">
        <f>(((I3828/60)/60)/24)+DATE(1970,1,1)</f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>IFERROR(ROUND(E3829/L3829,2),0)</f>
        <v>0</v>
      </c>
      <c r="Q3829" s="11" t="s">
        <v>8346</v>
      </c>
      <c r="R3829" t="s">
        <v>8347</v>
      </c>
      <c r="S3829" s="14">
        <f>(((J3829/60)/60)/24)+DATE(1970,1,1)</f>
        <v>41831.060092592597</v>
      </c>
      <c r="T3829" s="14">
        <f>(((I3829/60)/60)/24)+DATE(1970,1,1)</f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>IFERROR(ROUND(E3830/L3830,2),0)</f>
        <v>0</v>
      </c>
      <c r="Q3830" s="11" t="s">
        <v>8346</v>
      </c>
      <c r="R3830" t="s">
        <v>8347</v>
      </c>
      <c r="S3830" s="14">
        <f>(((J3830/60)/60)/24)+DATE(1970,1,1)</f>
        <v>42319.851388888885</v>
      </c>
      <c r="T3830" s="14">
        <f>(((I3830/60)/60)/24)+DATE(1970,1,1)</f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>IFERROR(ROUND(E3831/L3831,2),0)</f>
        <v>0</v>
      </c>
      <c r="Q3831" s="11" t="s">
        <v>8346</v>
      </c>
      <c r="R3831" t="s">
        <v>8347</v>
      </c>
      <c r="S3831" s="14">
        <f>(((J3831/60)/60)/24)+DATE(1970,1,1)</f>
        <v>42382.431076388893</v>
      </c>
      <c r="T3831" s="14">
        <f>(((I3831/60)/60)/24)+DATE(1970,1,1)</f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>IFERROR(ROUND(E3832/L3832,2),0)</f>
        <v>0</v>
      </c>
      <c r="Q3832" s="11" t="s">
        <v>8346</v>
      </c>
      <c r="R3832" t="s">
        <v>8347</v>
      </c>
      <c r="S3832" s="14">
        <f>(((J3832/60)/60)/24)+DATE(1970,1,1)</f>
        <v>42231.7971875</v>
      </c>
      <c r="T3832" s="14">
        <f>(((I3832/60)/60)/24)+DATE(1970,1,1)</f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>IFERROR(ROUND(E3833/L3833,2),0)</f>
        <v>0</v>
      </c>
      <c r="Q3833" s="11" t="s">
        <v>8346</v>
      </c>
      <c r="R3833" t="s">
        <v>8347</v>
      </c>
      <c r="S3833" s="14">
        <f>(((J3833/60)/60)/24)+DATE(1970,1,1)</f>
        <v>41850.014178240745</v>
      </c>
      <c r="T3833" s="14">
        <f>(((I3833/60)/60)/24)+DATE(1970,1,1)</f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>IFERROR(ROUND(E3834/L3834,2),0)</f>
        <v>0</v>
      </c>
      <c r="Q3834" s="11" t="s">
        <v>8346</v>
      </c>
      <c r="R3834" t="s">
        <v>8347</v>
      </c>
      <c r="S3834" s="14">
        <f>(((J3834/60)/60)/24)+DATE(1970,1,1)</f>
        <v>42483.797395833331</v>
      </c>
      <c r="T3834" s="14">
        <f>(((I3834/60)/60)/24)+DATE(1970,1,1)</f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>IFERROR(ROUND(E3835/L3835,2),0)</f>
        <v>0</v>
      </c>
      <c r="Q3835" s="11" t="s">
        <v>8346</v>
      </c>
      <c r="R3835" t="s">
        <v>8347</v>
      </c>
      <c r="S3835" s="14">
        <f>(((J3835/60)/60)/24)+DATE(1970,1,1)</f>
        <v>41831.851840277777</v>
      </c>
      <c r="T3835" s="14">
        <f>(((I3835/60)/60)/24)+DATE(1970,1,1)</f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>IFERROR(ROUND(E3836/L3836,2),0)</f>
        <v>0</v>
      </c>
      <c r="Q3836" s="11" t="s">
        <v>8346</v>
      </c>
      <c r="R3836" t="s">
        <v>8347</v>
      </c>
      <c r="S3836" s="14">
        <f>(((J3836/60)/60)/24)+DATE(1970,1,1)</f>
        <v>42406.992418981477</v>
      </c>
      <c r="T3836" s="14">
        <f>(((I3836/60)/60)/24)+DATE(1970,1,1)</f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>IFERROR(ROUND(E3837/L3837,2),0)</f>
        <v>0</v>
      </c>
      <c r="Q3837" s="11" t="s">
        <v>8346</v>
      </c>
      <c r="R3837" t="s">
        <v>8347</v>
      </c>
      <c r="S3837" s="14">
        <f>(((J3837/60)/60)/24)+DATE(1970,1,1)</f>
        <v>42058.719641203701</v>
      </c>
      <c r="T3837" s="14">
        <f>(((I3837/60)/60)/24)+DATE(1970,1,1)</f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>IFERROR(ROUND(E3838/L3838,2),0)</f>
        <v>0</v>
      </c>
      <c r="Q3838" s="11" t="s">
        <v>8346</v>
      </c>
      <c r="R3838" t="s">
        <v>8347</v>
      </c>
      <c r="S3838" s="14">
        <f>(((J3838/60)/60)/24)+DATE(1970,1,1)</f>
        <v>42678.871331018512</v>
      </c>
      <c r="T3838" s="14">
        <f>(((I3838/60)/60)/24)+DATE(1970,1,1)</f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>IFERROR(ROUND(E3839/L3839,2),0)</f>
        <v>0</v>
      </c>
      <c r="Q3839" s="11" t="s">
        <v>8346</v>
      </c>
      <c r="R3839" t="s">
        <v>8347</v>
      </c>
      <c r="S3839" s="14">
        <f>(((J3839/60)/60)/24)+DATE(1970,1,1)</f>
        <v>42047.900960648149</v>
      </c>
      <c r="T3839" s="14">
        <f>(((I3839/60)/60)/24)+DATE(1970,1,1)</f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>IFERROR(ROUND(E3840/L3840,2),0)</f>
        <v>0</v>
      </c>
      <c r="Q3840" s="11" t="s">
        <v>8346</v>
      </c>
      <c r="R3840" t="s">
        <v>8347</v>
      </c>
      <c r="S3840" s="14">
        <f>(((J3840/60)/60)/24)+DATE(1970,1,1)</f>
        <v>42046.79</v>
      </c>
      <c r="T3840" s="14">
        <f>(((I3840/60)/60)/24)+DATE(1970,1,1)</f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>IFERROR(ROUND(E3841/L3841,2),0)</f>
        <v>0</v>
      </c>
      <c r="Q3841" s="11" t="s">
        <v>8346</v>
      </c>
      <c r="R3841" t="s">
        <v>8347</v>
      </c>
      <c r="S3841" s="14">
        <f>(((J3841/60)/60)/24)+DATE(1970,1,1)</f>
        <v>42432.276712962965</v>
      </c>
      <c r="T3841" s="14">
        <f>(((I3841/60)/60)/24)+DATE(1970,1,1)</f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>IFERROR(ROUND(E3842/L3842,2),0)</f>
        <v>0</v>
      </c>
      <c r="Q3842" s="11" t="s">
        <v>8346</v>
      </c>
      <c r="R3842" t="s">
        <v>8347</v>
      </c>
      <c r="S3842" s="14">
        <f>(((J3842/60)/60)/24)+DATE(1970,1,1)</f>
        <v>42583.030810185184</v>
      </c>
      <c r="T3842" s="14">
        <f>(((I3842/60)/60)/24)+DATE(1970,1,1)</f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>IFERROR(ROUND(E3843/L3843,2),0)</f>
        <v>0</v>
      </c>
      <c r="Q3843" s="11" t="s">
        <v>8316</v>
      </c>
      <c r="R3843" t="s">
        <v>8334</v>
      </c>
      <c r="S3843" s="14">
        <f>(((J3843/60)/60)/24)+DATE(1970,1,1)</f>
        <v>42295.753391203703</v>
      </c>
      <c r="T3843" s="14">
        <f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>IFERROR(ROUND(E3844/L3844,2),0)</f>
        <v>0</v>
      </c>
      <c r="Q3844" s="11" t="s">
        <v>8316</v>
      </c>
      <c r="R3844" t="s">
        <v>8334</v>
      </c>
      <c r="S3844" s="14">
        <f>(((J3844/60)/60)/24)+DATE(1970,1,1)</f>
        <v>41829.912083333329</v>
      </c>
      <c r="T3844" s="14">
        <f>(((I3844/60)/60)/24)+DATE(1970,1,1)</f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>IFERROR(ROUND(E3845/L3845,2),0)</f>
        <v>0</v>
      </c>
      <c r="Q3845" s="11" t="s">
        <v>8316</v>
      </c>
      <c r="R3845" t="s">
        <v>8334</v>
      </c>
      <c r="S3845" s="14">
        <f>(((J3845/60)/60)/24)+DATE(1970,1,1)</f>
        <v>41775.713969907411</v>
      </c>
      <c r="T3845" s="14">
        <f>(((I3845/60)/60)/24)+DATE(1970,1,1)</f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>IFERROR(ROUND(E3846/L3846,2),0)</f>
        <v>0</v>
      </c>
      <c r="Q3846" s="11" t="s">
        <v>8316</v>
      </c>
      <c r="R3846" t="s">
        <v>8334</v>
      </c>
      <c r="S3846" s="14">
        <f>(((J3846/60)/60)/24)+DATE(1970,1,1)</f>
        <v>41813.861388888887</v>
      </c>
      <c r="T3846" s="14">
        <f>(((I3846/60)/60)/24)+DATE(1970,1,1)</f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>IFERROR(ROUND(E3847/L3847,2),0)</f>
        <v>0</v>
      </c>
      <c r="Q3847" s="11" t="s">
        <v>8316</v>
      </c>
      <c r="R3847" t="s">
        <v>8334</v>
      </c>
      <c r="S3847" s="14">
        <f>(((J3847/60)/60)/24)+DATE(1970,1,1)</f>
        <v>40799.872685185182</v>
      </c>
      <c r="T3847" s="14">
        <f>(((I3847/60)/60)/24)+DATE(1970,1,1)</f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>IFERROR(ROUND(E3848/L3848,2),0)</f>
        <v>0</v>
      </c>
      <c r="Q3848" s="11" t="s">
        <v>8316</v>
      </c>
      <c r="R3848" t="s">
        <v>8334</v>
      </c>
      <c r="S3848" s="14">
        <f>(((J3848/60)/60)/24)+DATE(1970,1,1)</f>
        <v>41410.703993055555</v>
      </c>
      <c r="T3848" s="14">
        <f>(((I3848/60)/60)/24)+DATE(1970,1,1)</f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>IFERROR(ROUND(E3849/L3849,2),0)</f>
        <v>0</v>
      </c>
      <c r="Q3849" s="11" t="s">
        <v>8316</v>
      </c>
      <c r="R3849" t="s">
        <v>8344</v>
      </c>
      <c r="S3849" s="14">
        <f>(((J3849/60)/60)/24)+DATE(1970,1,1)</f>
        <v>42212.624189814815</v>
      </c>
      <c r="T3849" s="14">
        <f>(((I3849/60)/60)/24)+DATE(1970,1,1)</f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>IFERROR(ROUND(E3850/L3850,2),0)</f>
        <v>0</v>
      </c>
      <c r="Q3850" s="11" t="s">
        <v>8316</v>
      </c>
      <c r="R3850" t="s">
        <v>8344</v>
      </c>
      <c r="S3850" s="14">
        <f>(((J3850/60)/60)/24)+DATE(1970,1,1)</f>
        <v>42332.908194444448</v>
      </c>
      <c r="T3850" s="14">
        <f>(((I3850/60)/60)/24)+DATE(1970,1,1)</f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>IFERROR(ROUND(E3851/L3851,2),0)</f>
        <v>0</v>
      </c>
      <c r="Q3851" s="11" t="s">
        <v>8316</v>
      </c>
      <c r="R3851" t="s">
        <v>8344</v>
      </c>
      <c r="S3851" s="14">
        <f>(((J3851/60)/60)/24)+DATE(1970,1,1)</f>
        <v>42192.462048611109</v>
      </c>
      <c r="T3851" s="14">
        <f>(((I3851/60)/60)/24)+DATE(1970,1,1)</f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>IFERROR(ROUND(E3852/L3852,2),0)</f>
        <v>0</v>
      </c>
      <c r="Q3852" s="11" t="s">
        <v>8316</v>
      </c>
      <c r="R3852" t="s">
        <v>8344</v>
      </c>
      <c r="S3852" s="14">
        <f>(((J3852/60)/60)/24)+DATE(1970,1,1)</f>
        <v>42164.699652777781</v>
      </c>
      <c r="T3852" s="14">
        <f>(((I3852/60)/60)/24)+DATE(1970,1,1)</f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>IFERROR(ROUND(E3853/L3853,2),0)</f>
        <v>0</v>
      </c>
      <c r="Q3853" s="11" t="s">
        <v>8316</v>
      </c>
      <c r="R3853" t="s">
        <v>8344</v>
      </c>
      <c r="S3853" s="14">
        <f>(((J3853/60)/60)/24)+DATE(1970,1,1)</f>
        <v>42022.006099537044</v>
      </c>
      <c r="T3853" s="14">
        <f>(((I3853/60)/60)/24)+DATE(1970,1,1)</f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>IFERROR(ROUND(E3854/L3854,2),0)</f>
        <v>0</v>
      </c>
      <c r="Q3854" s="11" t="s">
        <v>8319</v>
      </c>
      <c r="R3854" t="s">
        <v>8345</v>
      </c>
      <c r="S3854" s="14">
        <f>(((J3854/60)/60)/24)+DATE(1970,1,1)</f>
        <v>42093.181944444441</v>
      </c>
      <c r="T3854" s="14">
        <f>(((I3854/60)/60)/24)+DATE(1970,1,1)</f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>IFERROR(ROUND(E3855/L3855,2),0)</f>
        <v>0</v>
      </c>
      <c r="Q3855" s="11" t="s">
        <v>8319</v>
      </c>
      <c r="R3855" t="s">
        <v>8345</v>
      </c>
      <c r="S3855" s="14">
        <f>(((J3855/60)/60)/24)+DATE(1970,1,1)</f>
        <v>41871.972025462965</v>
      </c>
      <c r="T3855" s="14">
        <f>(((I3855/60)/60)/24)+DATE(1970,1,1)</f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>IFERROR(ROUND(E3856/L3856,2),0)</f>
        <v>0</v>
      </c>
      <c r="Q3856" s="11" t="s">
        <v>8319</v>
      </c>
      <c r="R3856" t="s">
        <v>8345</v>
      </c>
      <c r="S3856" s="14">
        <f>(((J3856/60)/60)/24)+DATE(1970,1,1)</f>
        <v>42224.102581018517</v>
      </c>
      <c r="T3856" s="14">
        <f>(((I3856/60)/60)/24)+DATE(1970,1,1)</f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>IFERROR(ROUND(E3857/L3857,2),0)</f>
        <v>0</v>
      </c>
      <c r="Q3857" s="11" t="s">
        <v>8319</v>
      </c>
      <c r="R3857" t="s">
        <v>8345</v>
      </c>
      <c r="S3857" s="14">
        <f>(((J3857/60)/60)/24)+DATE(1970,1,1)</f>
        <v>42029.07131944444</v>
      </c>
      <c r="T3857" s="14">
        <f>(((I3857/60)/60)/24)+DATE(1970,1,1)</f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>IFERROR(ROUND(E3858/L3858,2),0)</f>
        <v>0</v>
      </c>
      <c r="Q3858" s="11" t="s">
        <v>8319</v>
      </c>
      <c r="R3858" t="s">
        <v>8345</v>
      </c>
      <c r="S3858" s="14">
        <f>(((J3858/60)/60)/24)+DATE(1970,1,1)</f>
        <v>42154.726446759261</v>
      </c>
      <c r="T3858" s="14">
        <f>(((I3858/60)/60)/24)+DATE(1970,1,1)</f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>IFERROR(ROUND(E3859/L3859,2),0)</f>
        <v>0</v>
      </c>
      <c r="Q3859" s="11" t="s">
        <v>8319</v>
      </c>
      <c r="R3859" t="s">
        <v>8345</v>
      </c>
      <c r="S3859" s="14">
        <f>(((J3859/60)/60)/24)+DATE(1970,1,1)</f>
        <v>42122.629502314812</v>
      </c>
      <c r="T3859" s="14">
        <f>(((I3859/60)/60)/24)+DATE(1970,1,1)</f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>IFERROR(ROUND(E3860/L3860,2),0)</f>
        <v>0</v>
      </c>
      <c r="Q3860" s="11" t="s">
        <v>8319</v>
      </c>
      <c r="R3860" t="s">
        <v>8345</v>
      </c>
      <c r="S3860" s="14">
        <f>(((J3860/60)/60)/24)+DATE(1970,1,1)</f>
        <v>41830.723611111112</v>
      </c>
      <c r="T3860" s="14">
        <f>(((I3860/60)/60)/24)+DATE(1970,1,1)</f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>IFERROR(ROUND(E3861/L3861,2),0)</f>
        <v>0</v>
      </c>
      <c r="Q3861" s="11" t="s">
        <v>8319</v>
      </c>
      <c r="R3861" t="s">
        <v>8345</v>
      </c>
      <c r="S3861" s="14">
        <f>(((J3861/60)/60)/24)+DATE(1970,1,1)</f>
        <v>42509.724328703705</v>
      </c>
      <c r="T3861" s="14">
        <f>(((I3861/60)/60)/24)+DATE(1970,1,1)</f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>IFERROR(ROUND(E3862/L3862,2),0)</f>
        <v>0</v>
      </c>
      <c r="Q3862" s="11" t="s">
        <v>8319</v>
      </c>
      <c r="R3862" t="s">
        <v>8345</v>
      </c>
      <c r="S3862" s="14">
        <f>(((J3862/60)/60)/24)+DATE(1970,1,1)</f>
        <v>41841.682314814818</v>
      </c>
      <c r="T3862" s="14">
        <f>(((I3862/60)/60)/24)+DATE(1970,1,1)</f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>IFERROR(ROUND(E3863/L3863,2),0)</f>
        <v>0</v>
      </c>
      <c r="Q3863" s="11" t="s">
        <v>8319</v>
      </c>
      <c r="R3863" t="s">
        <v>8345</v>
      </c>
      <c r="S3863" s="14">
        <f>(((J3863/60)/60)/24)+DATE(1970,1,1)</f>
        <v>41897.660833333335</v>
      </c>
      <c r="T3863" s="14">
        <f>(((I3863/60)/60)/24)+DATE(1970,1,1)</f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>IFERROR(ROUND(E3864/L3864,2),0)</f>
        <v>0</v>
      </c>
      <c r="Q3864" s="11" t="s">
        <v>8327</v>
      </c>
      <c r="R3864" t="s">
        <v>8354</v>
      </c>
      <c r="S3864" s="14">
        <f>(((J3864/60)/60)/24)+DATE(1970,1,1)</f>
        <v>41827.919166666667</v>
      </c>
      <c r="T3864" s="14">
        <f>(((I3864/60)/60)/24)+DATE(1970,1,1)</f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>IFERROR(ROUND(E3865/L3865,2),0)</f>
        <v>0</v>
      </c>
      <c r="Q3865" s="11" t="s">
        <v>8327</v>
      </c>
      <c r="R3865" t="s">
        <v>8354</v>
      </c>
      <c r="S3865" s="14">
        <f>(((J3865/60)/60)/24)+DATE(1970,1,1)</f>
        <v>40568.972569444442</v>
      </c>
      <c r="T3865" s="14">
        <f>(((I3865/60)/60)/24)+DATE(1970,1,1)</f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>IFERROR(ROUND(E3866/L3866,2),0)</f>
        <v>0</v>
      </c>
      <c r="Q3866" s="11" t="s">
        <v>8327</v>
      </c>
      <c r="R3866" t="s">
        <v>8354</v>
      </c>
      <c r="S3866" s="14">
        <f>(((J3866/60)/60)/24)+DATE(1970,1,1)</f>
        <v>42193.941759259258</v>
      </c>
      <c r="T3866" s="14">
        <f>(((I3866/60)/60)/24)+DATE(1970,1,1)</f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>IFERROR(ROUND(E3867/L3867,2),0)</f>
        <v>0</v>
      </c>
      <c r="Q3867" s="11" t="s">
        <v>8327</v>
      </c>
      <c r="R3867" t="s">
        <v>8354</v>
      </c>
      <c r="S3867" s="14">
        <f>(((J3867/60)/60)/24)+DATE(1970,1,1)</f>
        <v>42007.788680555561</v>
      </c>
      <c r="T3867" s="14">
        <f>(((I3867/60)/60)/24)+DATE(1970,1,1)</f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>IFERROR(ROUND(E3868/L3868,2),0)</f>
        <v>0</v>
      </c>
      <c r="Q3868" s="11" t="s">
        <v>8327</v>
      </c>
      <c r="R3868" t="s">
        <v>8354</v>
      </c>
      <c r="S3868" s="14">
        <f>(((J3868/60)/60)/24)+DATE(1970,1,1)</f>
        <v>41110.680138888885</v>
      </c>
      <c r="T3868" s="14">
        <f>(((I3868/60)/60)/24)+DATE(1970,1,1)</f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>IFERROR(ROUND(E3869/L3869,2),0)</f>
        <v>0</v>
      </c>
      <c r="Q3869" s="11" t="s">
        <v>8327</v>
      </c>
      <c r="R3869" t="s">
        <v>8354</v>
      </c>
      <c r="S3869" s="14">
        <f>(((J3869/60)/60)/24)+DATE(1970,1,1)</f>
        <v>41125.283159722225</v>
      </c>
      <c r="T3869" s="14">
        <f>(((I3869/60)/60)/24)+DATE(1970,1,1)</f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>IFERROR(ROUND(E3870/L3870,2),0)</f>
        <v>0</v>
      </c>
      <c r="Q3870" s="11" t="s">
        <v>8327</v>
      </c>
      <c r="R3870" t="s">
        <v>8354</v>
      </c>
      <c r="S3870" s="14">
        <f>(((J3870/60)/60)/24)+DATE(1970,1,1)</f>
        <v>40883.962581018517</v>
      </c>
      <c r="T3870" s="14">
        <f>(((I3870/60)/60)/24)+DATE(1970,1,1)</f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>IFERROR(ROUND(E3871/L3871,2),0)</f>
        <v>0</v>
      </c>
      <c r="Q3871" s="11" t="s">
        <v>8308</v>
      </c>
      <c r="R3871" t="s">
        <v>8310</v>
      </c>
      <c r="S3871" s="14">
        <f>(((J3871/60)/60)/24)+DATE(1970,1,1)</f>
        <v>42732.060277777782</v>
      </c>
      <c r="T3871" s="14">
        <f>(((I3871/60)/60)/24)+DATE(1970,1,1)</f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>IFERROR(ROUND(E3872/L3872,2),0)</f>
        <v>0</v>
      </c>
      <c r="Q3872" s="11" t="s">
        <v>8308</v>
      </c>
      <c r="R3872" t="s">
        <v>8310</v>
      </c>
      <c r="S3872" s="14">
        <f>(((J3872/60)/60)/24)+DATE(1970,1,1)</f>
        <v>41806.106770833336</v>
      </c>
      <c r="T3872" s="14">
        <f>(((I3872/60)/60)/24)+DATE(1970,1,1)</f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>IFERROR(ROUND(E3873/L3873,2),0)</f>
        <v>0</v>
      </c>
      <c r="Q3873" s="11" t="s">
        <v>8308</v>
      </c>
      <c r="R3873" t="s">
        <v>8310</v>
      </c>
      <c r="S3873" s="14">
        <f>(((J3873/60)/60)/24)+DATE(1970,1,1)</f>
        <v>41836.595520833333</v>
      </c>
      <c r="T3873" s="14">
        <f>(((I3873/60)/60)/24)+DATE(1970,1,1)</f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>IFERROR(ROUND(E3874/L3874,2),0)</f>
        <v>0</v>
      </c>
      <c r="Q3874" s="11" t="s">
        <v>8311</v>
      </c>
      <c r="R3874" t="s">
        <v>8348</v>
      </c>
      <c r="S3874" s="14">
        <f>(((J3874/60)/60)/24)+DATE(1970,1,1)</f>
        <v>41945.133506944447</v>
      </c>
      <c r="T3874" s="14">
        <f>(((I3874/60)/60)/24)+DATE(1970,1,1)</f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>IFERROR(ROUND(E3875/L3875,2),0)</f>
        <v>0</v>
      </c>
      <c r="Q3875" s="11" t="s">
        <v>8311</v>
      </c>
      <c r="R3875" t="s">
        <v>8348</v>
      </c>
      <c r="S3875" s="14">
        <f>(((J3875/60)/60)/24)+DATE(1970,1,1)</f>
        <v>42299.926145833335</v>
      </c>
      <c r="T3875" s="14">
        <f>(((I3875/60)/60)/24)+DATE(1970,1,1)</f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>IFERROR(ROUND(E3876/L3876,2),0)</f>
        <v>0</v>
      </c>
      <c r="Q3876" s="11" t="s">
        <v>8311</v>
      </c>
      <c r="R3876" t="s">
        <v>8348</v>
      </c>
      <c r="S3876" s="14">
        <f>(((J3876/60)/60)/24)+DATE(1970,1,1)</f>
        <v>42093.131469907406</v>
      </c>
      <c r="T3876" s="14">
        <f>(((I3876/60)/60)/24)+DATE(1970,1,1)</f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>IFERROR(ROUND(E3877/L3877,2),0)</f>
        <v>0</v>
      </c>
      <c r="Q3877" s="11" t="s">
        <v>8311</v>
      </c>
      <c r="R3877" t="s">
        <v>8348</v>
      </c>
      <c r="S3877" s="14">
        <f>(((J3877/60)/60)/24)+DATE(1970,1,1)</f>
        <v>42180.390277777777</v>
      </c>
      <c r="T3877" s="14">
        <f>(((I3877/60)/60)/24)+DATE(1970,1,1)</f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>IFERROR(ROUND(E3878/L3878,2),0)</f>
        <v>0</v>
      </c>
      <c r="Q3878" s="11" t="s">
        <v>8311</v>
      </c>
      <c r="R3878" t="s">
        <v>8348</v>
      </c>
      <c r="S3878" s="14">
        <f>(((J3878/60)/60)/24)+DATE(1970,1,1)</f>
        <v>42074.060671296291</v>
      </c>
      <c r="T3878" s="14">
        <f>(((I3878/60)/60)/24)+DATE(1970,1,1)</f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>IFERROR(ROUND(E3879/L3879,2),0)</f>
        <v>0</v>
      </c>
      <c r="Q3879" s="11" t="s">
        <v>8311</v>
      </c>
      <c r="R3879" t="s">
        <v>8348</v>
      </c>
      <c r="S3879" s="14">
        <f>(((J3879/60)/60)/24)+DATE(1970,1,1)</f>
        <v>42175.780416666668</v>
      </c>
      <c r="T3879" s="14">
        <f>(((I3879/60)/60)/24)+DATE(1970,1,1)</f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>IFERROR(ROUND(E3880/L3880,2),0)</f>
        <v>0</v>
      </c>
      <c r="Q3880" s="11" t="s">
        <v>8311</v>
      </c>
      <c r="R3880" t="s">
        <v>8348</v>
      </c>
      <c r="S3880" s="14">
        <f>(((J3880/60)/60)/24)+DATE(1970,1,1)</f>
        <v>42485.64534722222</v>
      </c>
      <c r="T3880" s="14">
        <f>(((I3880/60)/60)/24)+DATE(1970,1,1)</f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>IFERROR(ROUND(E3881/L3881,2),0)</f>
        <v>0</v>
      </c>
      <c r="Q3881" s="11" t="s">
        <v>8311</v>
      </c>
      <c r="R3881" t="s">
        <v>8348</v>
      </c>
      <c r="S3881" s="14">
        <f>(((J3881/60)/60)/24)+DATE(1970,1,1)</f>
        <v>42707.926030092596</v>
      </c>
      <c r="T3881" s="14">
        <f>(((I3881/60)/60)/24)+DATE(1970,1,1)</f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>IFERROR(ROUND(E3882/L3882,2),0)</f>
        <v>0</v>
      </c>
      <c r="Q3882" s="11" t="s">
        <v>8311</v>
      </c>
      <c r="R3882" t="s">
        <v>8348</v>
      </c>
      <c r="S3882" s="14">
        <f>(((J3882/60)/60)/24)+DATE(1970,1,1)</f>
        <v>42199.873402777783</v>
      </c>
      <c r="T3882" s="14">
        <f>(((I3882/60)/60)/24)+DATE(1970,1,1)</f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>IFERROR(ROUND(E3883/L3883,2),0)</f>
        <v>0</v>
      </c>
      <c r="Q3883" s="11" t="s">
        <v>8311</v>
      </c>
      <c r="R3883" t="s">
        <v>8348</v>
      </c>
      <c r="S3883" s="14">
        <f>(((J3883/60)/60)/24)+DATE(1970,1,1)</f>
        <v>42139.542303240742</v>
      </c>
      <c r="T3883" s="14">
        <f>(((I3883/60)/60)/24)+DATE(1970,1,1)</f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>IFERROR(ROUND(E3884/L3884,2),0)</f>
        <v>0</v>
      </c>
      <c r="Q3884" s="11" t="s">
        <v>8311</v>
      </c>
      <c r="R3884" t="s">
        <v>8348</v>
      </c>
      <c r="S3884" s="14">
        <f>(((J3884/60)/60)/24)+DATE(1970,1,1)</f>
        <v>42461.447662037041</v>
      </c>
      <c r="T3884" s="14">
        <f>(((I3884/60)/60)/24)+DATE(1970,1,1)</f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>IFERROR(ROUND(E3885/L3885,2),0)</f>
        <v>0</v>
      </c>
      <c r="Q3885" s="11" t="s">
        <v>8311</v>
      </c>
      <c r="R3885" t="s">
        <v>8348</v>
      </c>
      <c r="S3885" s="14">
        <f>(((J3885/60)/60)/24)+DATE(1970,1,1)</f>
        <v>42115.936550925922</v>
      </c>
      <c r="T3885" s="14">
        <f>(((I3885/60)/60)/24)+DATE(1970,1,1)</f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>IFERROR(ROUND(E3886/L3886,2),0)</f>
        <v>0</v>
      </c>
      <c r="Q3886" s="11" t="s">
        <v>8311</v>
      </c>
      <c r="R3886" t="s">
        <v>8348</v>
      </c>
      <c r="S3886" s="14">
        <f>(((J3886/60)/60)/24)+DATE(1970,1,1)</f>
        <v>42086.811400462961</v>
      </c>
      <c r="T3886" s="14">
        <f>(((I3886/60)/60)/24)+DATE(1970,1,1)</f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>IFERROR(ROUND(E3887/L3887,2),0)</f>
        <v>0</v>
      </c>
      <c r="Q3887" s="11" t="s">
        <v>8311</v>
      </c>
      <c r="R3887" t="s">
        <v>8348</v>
      </c>
      <c r="S3887" s="14">
        <f>(((J3887/60)/60)/24)+DATE(1970,1,1)</f>
        <v>41818.703275462962</v>
      </c>
      <c r="T3887" s="14">
        <f>(((I3887/60)/60)/24)+DATE(1970,1,1)</f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>IFERROR(ROUND(E3888/L3888,2),0)</f>
        <v>0</v>
      </c>
      <c r="Q3888" s="11" t="s">
        <v>8311</v>
      </c>
      <c r="R3888" t="s">
        <v>8348</v>
      </c>
      <c r="S3888" s="14">
        <f>(((J3888/60)/60)/24)+DATE(1970,1,1)</f>
        <v>42795.696145833332</v>
      </c>
      <c r="T3888" s="14">
        <f>(((I3888/60)/60)/24)+DATE(1970,1,1)</f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>IFERROR(ROUND(E3889/L3889,2),0)</f>
        <v>0</v>
      </c>
      <c r="Q3889" s="11" t="s">
        <v>8311</v>
      </c>
      <c r="R3889" t="s">
        <v>8348</v>
      </c>
      <c r="S3889" s="14">
        <f>(((J3889/60)/60)/24)+DATE(1970,1,1)</f>
        <v>42289.89634259259</v>
      </c>
      <c r="T3889" s="14">
        <f>(((I3889/60)/60)/24)+DATE(1970,1,1)</f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>IFERROR(ROUND(E3890/L3890,2),0)</f>
        <v>0</v>
      </c>
      <c r="Q3890" s="11" t="s">
        <v>8311</v>
      </c>
      <c r="R3890" t="s">
        <v>8348</v>
      </c>
      <c r="S3890" s="14">
        <f>(((J3890/60)/60)/24)+DATE(1970,1,1)</f>
        <v>41831.705555555556</v>
      </c>
      <c r="T3890" s="14">
        <f>(((I3890/60)/60)/24)+DATE(1970,1,1)</f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>IFERROR(ROUND(E3891/L3891,2),0)</f>
        <v>0</v>
      </c>
      <c r="Q3891" s="11" t="s">
        <v>8311</v>
      </c>
      <c r="R3891" t="s">
        <v>8348</v>
      </c>
      <c r="S3891" s="14">
        <f>(((J3891/60)/60)/24)+DATE(1970,1,1)</f>
        <v>42312.204814814817</v>
      </c>
      <c r="T3891" s="14">
        <f>(((I3891/60)/60)/24)+DATE(1970,1,1)</f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>IFERROR(ROUND(E3892/L3892,2),0)</f>
        <v>0</v>
      </c>
      <c r="Q3892" s="11" t="s">
        <v>8311</v>
      </c>
      <c r="R3892" t="s">
        <v>8348</v>
      </c>
      <c r="S3892" s="14">
        <f>(((J3892/60)/60)/24)+DATE(1970,1,1)</f>
        <v>41915.896967592591</v>
      </c>
      <c r="T3892" s="14">
        <f>(((I3892/60)/60)/24)+DATE(1970,1,1)</f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>IFERROR(ROUND(E3893/L3893,2),0)</f>
        <v>0</v>
      </c>
      <c r="Q3893" s="11" t="s">
        <v>8311</v>
      </c>
      <c r="R3893" t="s">
        <v>8352</v>
      </c>
      <c r="S3893" s="14">
        <f>(((J3893/60)/60)/24)+DATE(1970,1,1)</f>
        <v>41053.200960648144</v>
      </c>
      <c r="T3893" s="14">
        <f>(((I3893/60)/60)/24)+DATE(1970,1,1)</f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>IFERROR(ROUND(E3894/L3894,2),0)</f>
        <v>0</v>
      </c>
      <c r="Q3894" s="11" t="s">
        <v>8311</v>
      </c>
      <c r="R3894" t="s">
        <v>8352</v>
      </c>
      <c r="S3894" s="14">
        <f>(((J3894/60)/60)/24)+DATE(1970,1,1)</f>
        <v>42554.917488425926</v>
      </c>
      <c r="T3894" s="14">
        <f>(((I3894/60)/60)/24)+DATE(1970,1,1)</f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>IFERROR(ROUND(E3895/L3895,2),0)</f>
        <v>0</v>
      </c>
      <c r="Q3895" s="11" t="s">
        <v>8311</v>
      </c>
      <c r="R3895" t="s">
        <v>8352</v>
      </c>
      <c r="S3895" s="14">
        <f>(((J3895/60)/60)/24)+DATE(1970,1,1)</f>
        <v>41198.611712962964</v>
      </c>
      <c r="T3895" s="14">
        <f>(((I3895/60)/60)/24)+DATE(1970,1,1)</f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>IFERROR(ROUND(E3896/L3896,2),0)</f>
        <v>0</v>
      </c>
      <c r="Q3896" s="11" t="s">
        <v>8311</v>
      </c>
      <c r="R3896" t="s">
        <v>8352</v>
      </c>
      <c r="S3896" s="14">
        <f>(((J3896/60)/60)/24)+DATE(1970,1,1)</f>
        <v>41411.866608796299</v>
      </c>
      <c r="T3896" s="14">
        <f>(((I3896/60)/60)/24)+DATE(1970,1,1)</f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>IFERROR(ROUND(E3897/L3897,2),0)</f>
        <v>0</v>
      </c>
      <c r="Q3897" s="11" t="s">
        <v>8311</v>
      </c>
      <c r="R3897" t="s">
        <v>8352</v>
      </c>
      <c r="S3897" s="14">
        <f>(((J3897/60)/60)/24)+DATE(1970,1,1)</f>
        <v>40752.789710648147</v>
      </c>
      <c r="T3897" s="14">
        <f>(((I3897/60)/60)/24)+DATE(1970,1,1)</f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>IFERROR(ROUND(E3898/L3898,2),0)</f>
        <v>0</v>
      </c>
      <c r="Q3898" s="11" t="s">
        <v>8311</v>
      </c>
      <c r="R3898" t="s">
        <v>8352</v>
      </c>
      <c r="S3898" s="14">
        <f>(((J3898/60)/60)/24)+DATE(1970,1,1)</f>
        <v>41838.475219907406</v>
      </c>
      <c r="T3898" s="14">
        <f>(((I3898/60)/60)/24)+DATE(1970,1,1)</f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>IFERROR(ROUND(E3899/L3899,2),0)</f>
        <v>0</v>
      </c>
      <c r="Q3899" s="11" t="s">
        <v>8313</v>
      </c>
      <c r="R3899" t="s">
        <v>8355</v>
      </c>
      <c r="S3899" s="14">
        <f>(((J3899/60)/60)/24)+DATE(1970,1,1)</f>
        <v>42053.051203703704</v>
      </c>
      <c r="T3899" s="14">
        <f>(((I3899/60)/60)/24)+DATE(1970,1,1)</f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>IFERROR(ROUND(E3900/L3900,2),0)</f>
        <v>0</v>
      </c>
      <c r="Q3900" s="11" t="s">
        <v>8313</v>
      </c>
      <c r="R3900" t="s">
        <v>8355</v>
      </c>
      <c r="S3900" s="14">
        <f>(((J3900/60)/60)/24)+DATE(1970,1,1)</f>
        <v>42782.426875000005</v>
      </c>
      <c r="T3900" s="14">
        <f>(((I3900/60)/60)/24)+DATE(1970,1,1)</f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>IFERROR(ROUND(E3901/L3901,2),0)</f>
        <v>0</v>
      </c>
      <c r="Q3901" s="11" t="s">
        <v>8313</v>
      </c>
      <c r="R3901" t="s">
        <v>8355</v>
      </c>
      <c r="S3901" s="14">
        <f>(((J3901/60)/60)/24)+DATE(1970,1,1)</f>
        <v>42121.824525462958</v>
      </c>
      <c r="T3901" s="14">
        <f>(((I3901/60)/60)/24)+DATE(1970,1,1)</f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>IFERROR(ROUND(E3902/L3902,2),0)</f>
        <v>0</v>
      </c>
      <c r="Q3902" s="11" t="s">
        <v>8313</v>
      </c>
      <c r="R3902" t="s">
        <v>8355</v>
      </c>
      <c r="S3902" s="14">
        <f>(((J3902/60)/60)/24)+DATE(1970,1,1)</f>
        <v>42219.282951388886</v>
      </c>
      <c r="T3902" s="14">
        <f>(((I3902/60)/60)/24)+DATE(1970,1,1)</f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>IFERROR(ROUND(E3903/L3903,2),0)</f>
        <v>0</v>
      </c>
      <c r="Q3903" s="11" t="s">
        <v>8313</v>
      </c>
      <c r="R3903" t="s">
        <v>8355</v>
      </c>
      <c r="S3903" s="14">
        <f>(((J3903/60)/60)/24)+DATE(1970,1,1)</f>
        <v>42188.252199074079</v>
      </c>
      <c r="T3903" s="14">
        <f>(((I3903/60)/60)/24)+DATE(1970,1,1)</f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>IFERROR(ROUND(E3904/L3904,2),0)</f>
        <v>0</v>
      </c>
      <c r="Q3904" s="11" t="s">
        <v>8313</v>
      </c>
      <c r="R3904" t="s">
        <v>8355</v>
      </c>
      <c r="S3904" s="14">
        <f>(((J3904/60)/60)/24)+DATE(1970,1,1)</f>
        <v>42241.613796296297</v>
      </c>
      <c r="T3904" s="14">
        <f>(((I3904/60)/60)/24)+DATE(1970,1,1)</f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>IFERROR(ROUND(E3905/L3905,2),0)</f>
        <v>0</v>
      </c>
      <c r="Q3905" s="11" t="s">
        <v>8311</v>
      </c>
      <c r="R3905" t="s">
        <v>8349</v>
      </c>
      <c r="S3905" s="14">
        <f>(((J3905/60)/60)/24)+DATE(1970,1,1)</f>
        <v>40079.566157407404</v>
      </c>
      <c r="T3905" s="14">
        <f>(((I3905/60)/60)/24)+DATE(1970,1,1)</f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>IFERROR(ROUND(E3906/L3906,2),0)</f>
        <v>0</v>
      </c>
      <c r="Q3906" s="11" t="s">
        <v>8311</v>
      </c>
      <c r="R3906" t="s">
        <v>8349</v>
      </c>
      <c r="S3906" s="14">
        <f>(((J3906/60)/60)/24)+DATE(1970,1,1)</f>
        <v>41389.679560185185</v>
      </c>
      <c r="T3906" s="14">
        <f>(((I3906/60)/60)/24)+DATE(1970,1,1)</f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>IFERROR(ROUND(E3907/L3907,2),0)</f>
        <v>0</v>
      </c>
      <c r="Q3907" s="11" t="s">
        <v>8311</v>
      </c>
      <c r="R3907" t="s">
        <v>8349</v>
      </c>
      <c r="S3907" s="14">
        <f>(((J3907/60)/60)/24)+DATE(1970,1,1)</f>
        <v>40990.050069444449</v>
      </c>
      <c r="T3907" s="14">
        <f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>IFERROR(ROUND(E3908/L3908,2),0)</f>
        <v>0</v>
      </c>
      <c r="Q3908" s="11" t="s">
        <v>8313</v>
      </c>
      <c r="R3908" t="s">
        <v>8351</v>
      </c>
      <c r="S3908" s="14">
        <f>(((J3908/60)/60)/24)+DATE(1970,1,1)</f>
        <v>41779.649317129632</v>
      </c>
      <c r="T3908" s="14">
        <f>(((I3908/60)/60)/24)+DATE(1970,1,1)</f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>IFERROR(ROUND(E3909/L3909,2),0)</f>
        <v>0</v>
      </c>
      <c r="Q3909" s="11" t="s">
        <v>8313</v>
      </c>
      <c r="R3909" t="s">
        <v>8351</v>
      </c>
      <c r="S3909" s="14">
        <f>(((J3909/60)/60)/24)+DATE(1970,1,1)</f>
        <v>42069.104421296302</v>
      </c>
      <c r="T3909" s="14">
        <f>(((I3909/60)/60)/24)+DATE(1970,1,1)</f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>IFERROR(ROUND(E3910/L3910,2),0)</f>
        <v>0</v>
      </c>
      <c r="Q3910" s="11" t="s">
        <v>8313</v>
      </c>
      <c r="R3910" t="s">
        <v>8351</v>
      </c>
      <c r="S3910" s="14">
        <f>(((J3910/60)/60)/24)+DATE(1970,1,1)</f>
        <v>42005.24998842593</v>
      </c>
      <c r="T3910" s="14">
        <f>(((I3910/60)/60)/24)+DATE(1970,1,1)</f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>IFERROR(ROUND(E3911/L3911,2),0)</f>
        <v>0</v>
      </c>
      <c r="Q3911" s="11" t="s">
        <v>8313</v>
      </c>
      <c r="R3911" t="s">
        <v>8351</v>
      </c>
      <c r="S3911" s="14">
        <f>(((J3911/60)/60)/24)+DATE(1970,1,1)</f>
        <v>42256.984791666662</v>
      </c>
      <c r="T3911" s="14">
        <f>(((I3911/60)/60)/24)+DATE(1970,1,1)</f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>IFERROR(ROUND(E3912/L3912,2),0)</f>
        <v>0</v>
      </c>
      <c r="Q3912" s="11" t="s">
        <v>8313</v>
      </c>
      <c r="R3912" t="s">
        <v>8351</v>
      </c>
      <c r="S3912" s="14">
        <f>(((J3912/60)/60)/24)+DATE(1970,1,1)</f>
        <v>42046.072743055556</v>
      </c>
      <c r="T3912" s="14">
        <f>(((I3912/60)/60)/24)+DATE(1970,1,1)</f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>IFERROR(ROUND(E3913/L3913,2),0)</f>
        <v>0</v>
      </c>
      <c r="Q3913" s="11" t="s">
        <v>8313</v>
      </c>
      <c r="R3913" t="s">
        <v>8351</v>
      </c>
      <c r="S3913" s="14">
        <f>(((J3913/60)/60)/24)+DATE(1970,1,1)</f>
        <v>42603.354131944448</v>
      </c>
      <c r="T3913" s="14">
        <f>(((I3913/60)/60)/24)+DATE(1970,1,1)</f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>IFERROR(ROUND(E3914/L3914,2),0)</f>
        <v>0</v>
      </c>
      <c r="Q3914" s="11" t="s">
        <v>8313</v>
      </c>
      <c r="R3914" t="s">
        <v>8351</v>
      </c>
      <c r="S3914" s="14">
        <f>(((J3914/60)/60)/24)+DATE(1970,1,1)</f>
        <v>42438.53907407407</v>
      </c>
      <c r="T3914" s="14">
        <f>(((I3914/60)/60)/24)+DATE(1970,1,1)</f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>IFERROR(ROUND(E3915/L3915,2),0)</f>
        <v>0</v>
      </c>
      <c r="Q3915" s="11" t="s">
        <v>8327</v>
      </c>
      <c r="R3915" t="s">
        <v>8330</v>
      </c>
      <c r="S3915" s="14">
        <f>(((J3915/60)/60)/24)+DATE(1970,1,1)</f>
        <v>42779.21365740741</v>
      </c>
      <c r="T3915" s="14">
        <f>(((I3915/60)/60)/24)+DATE(1970,1,1)</f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>IFERROR(ROUND(E3916/L3916,2),0)</f>
        <v>0</v>
      </c>
      <c r="Q3916" s="11" t="s">
        <v>8327</v>
      </c>
      <c r="R3916" t="s">
        <v>8330</v>
      </c>
      <c r="S3916" s="14">
        <f>(((J3916/60)/60)/24)+DATE(1970,1,1)</f>
        <v>42796.069571759261</v>
      </c>
      <c r="T3916" s="14">
        <f>(((I3916/60)/60)/24)+DATE(1970,1,1)</f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>IFERROR(ROUND(E3917/L3917,2),0)</f>
        <v>0</v>
      </c>
      <c r="Q3917" s="11" t="s">
        <v>8327</v>
      </c>
      <c r="R3917" t="s">
        <v>8330</v>
      </c>
      <c r="S3917" s="14">
        <f>(((J3917/60)/60)/24)+DATE(1970,1,1)</f>
        <v>42796.207870370374</v>
      </c>
      <c r="T3917" s="14">
        <f>(((I3917/60)/60)/24)+DATE(1970,1,1)</f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>IFERROR(ROUND(E3918/L3918,2),0)</f>
        <v>0</v>
      </c>
      <c r="Q3918" s="11" t="s">
        <v>8327</v>
      </c>
      <c r="R3918" t="s">
        <v>8330</v>
      </c>
      <c r="S3918" s="14">
        <f>(((J3918/60)/60)/24)+DATE(1970,1,1)</f>
        <v>42245.016736111109</v>
      </c>
      <c r="T3918" s="14">
        <f>(((I3918/60)/60)/24)+DATE(1970,1,1)</f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>IFERROR(ROUND(E3919/L3919,2),0)</f>
        <v>0</v>
      </c>
      <c r="Q3919" s="11" t="s">
        <v>8327</v>
      </c>
      <c r="R3919" t="s">
        <v>8330</v>
      </c>
      <c r="S3919" s="14">
        <f>(((J3919/60)/60)/24)+DATE(1970,1,1)</f>
        <v>42179.306388888886</v>
      </c>
      <c r="T3919" s="14">
        <f>(((I3919/60)/60)/24)+DATE(1970,1,1)</f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>IFERROR(ROUND(E3920/L3920,2),0)</f>
        <v>0</v>
      </c>
      <c r="Q3920" s="11" t="s">
        <v>8327</v>
      </c>
      <c r="R3920" t="s">
        <v>8330</v>
      </c>
      <c r="S3920" s="14">
        <f>(((J3920/60)/60)/24)+DATE(1970,1,1)</f>
        <v>42451.866967592592</v>
      </c>
      <c r="T3920" s="14">
        <f>(((I3920/60)/60)/24)+DATE(1970,1,1)</f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>IFERROR(ROUND(E3921/L3921,2),0)</f>
        <v>0</v>
      </c>
      <c r="Q3921" s="11" t="s">
        <v>8327</v>
      </c>
      <c r="R3921" t="s">
        <v>8330</v>
      </c>
      <c r="S3921" s="14">
        <f>(((J3921/60)/60)/24)+DATE(1970,1,1)</f>
        <v>42125.913807870369</v>
      </c>
      <c r="T3921" s="14">
        <f>(((I3921/60)/60)/24)+DATE(1970,1,1)</f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>IFERROR(ROUND(E3922/L3922,2),0)</f>
        <v>0</v>
      </c>
      <c r="Q3922" s="11" t="s">
        <v>8327</v>
      </c>
      <c r="R3922" t="s">
        <v>8330</v>
      </c>
      <c r="S3922" s="14">
        <f>(((J3922/60)/60)/24)+DATE(1970,1,1)</f>
        <v>42319.461377314816</v>
      </c>
      <c r="T3922" s="14">
        <f>(((I3922/60)/60)/24)+DATE(1970,1,1)</f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>IFERROR(ROUND(E3923/L3923,2),0)</f>
        <v>0</v>
      </c>
      <c r="Q3923" s="11" t="s">
        <v>8327</v>
      </c>
      <c r="R3923" t="s">
        <v>8330</v>
      </c>
      <c r="S3923" s="14">
        <f>(((J3923/60)/60)/24)+DATE(1970,1,1)</f>
        <v>42471.052152777775</v>
      </c>
      <c r="T3923" s="14">
        <f>(((I3923/60)/60)/24)+DATE(1970,1,1)</f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>IFERROR(ROUND(E3924/L3924,2),0)</f>
        <v>0</v>
      </c>
      <c r="Q3924" s="11" t="s">
        <v>8327</v>
      </c>
      <c r="R3924" t="s">
        <v>8330</v>
      </c>
      <c r="S3924" s="14">
        <f>(((J3924/60)/60)/24)+DATE(1970,1,1)</f>
        <v>42272.087766203709</v>
      </c>
      <c r="T3924" s="14">
        <f>(((I3924/60)/60)/24)+DATE(1970,1,1)</f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>IFERROR(ROUND(E3925/L3925,2),0)</f>
        <v>0</v>
      </c>
      <c r="Q3925" s="11" t="s">
        <v>8327</v>
      </c>
      <c r="R3925" t="s">
        <v>8330</v>
      </c>
      <c r="S3925" s="14">
        <f>(((J3925/60)/60)/24)+DATE(1970,1,1)</f>
        <v>42152.906851851847</v>
      </c>
      <c r="T3925" s="14">
        <f>(((I3925/60)/60)/24)+DATE(1970,1,1)</f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>IFERROR(ROUND(E3926/L3926,2),0)</f>
        <v>0</v>
      </c>
      <c r="Q3926" s="11" t="s">
        <v>8327</v>
      </c>
      <c r="R3926" t="s">
        <v>8330</v>
      </c>
      <c r="S3926" s="14">
        <f>(((J3926/60)/60)/24)+DATE(1970,1,1)</f>
        <v>42325.683807870373</v>
      </c>
      <c r="T3926" s="14">
        <f>(((I3926/60)/60)/24)+DATE(1970,1,1)</f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>IFERROR(ROUND(E3927/L3927,2),0)</f>
        <v>0</v>
      </c>
      <c r="Q3927" s="11" t="s">
        <v>8327</v>
      </c>
      <c r="R3927" t="s">
        <v>8330</v>
      </c>
      <c r="S3927" s="14">
        <f>(((J3927/60)/60)/24)+DATE(1970,1,1)</f>
        <v>42614.675625000003</v>
      </c>
      <c r="T3927" s="14">
        <f>(((I3927/60)/60)/24)+DATE(1970,1,1)</f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>IFERROR(ROUND(E3928/L3928,2),0)</f>
        <v>0</v>
      </c>
      <c r="Q3928" s="11" t="s">
        <v>8327</v>
      </c>
      <c r="R3928" t="s">
        <v>8330</v>
      </c>
      <c r="S3928" s="14">
        <f>(((J3928/60)/60)/24)+DATE(1970,1,1)</f>
        <v>42171.817384259266</v>
      </c>
      <c r="T3928" s="14">
        <f>(((I3928/60)/60)/24)+DATE(1970,1,1)</f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>IFERROR(ROUND(E3929/L3929,2),0)</f>
        <v>0</v>
      </c>
      <c r="Q3929" s="11" t="s">
        <v>8313</v>
      </c>
      <c r="R3929" t="s">
        <v>8314</v>
      </c>
      <c r="S3929" s="14">
        <f>(((J3929/60)/60)/24)+DATE(1970,1,1)</f>
        <v>41855.859814814816</v>
      </c>
      <c r="T3929" s="14">
        <f>(((I3929/60)/60)/24)+DATE(1970,1,1)</f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>IFERROR(ROUND(E3930/L3930,2),0)</f>
        <v>0</v>
      </c>
      <c r="Q3930" s="11" t="s">
        <v>8313</v>
      </c>
      <c r="R3930" t="s">
        <v>8314</v>
      </c>
      <c r="S3930" s="14">
        <f>(((J3930/60)/60)/24)+DATE(1970,1,1)</f>
        <v>41829.889027777775</v>
      </c>
      <c r="T3930" s="14">
        <f>(((I3930/60)/60)/24)+DATE(1970,1,1)</f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>IFERROR(ROUND(E3931/L3931,2),0)</f>
        <v>0</v>
      </c>
      <c r="Q3931" s="11" t="s">
        <v>8313</v>
      </c>
      <c r="R3931" t="s">
        <v>8314</v>
      </c>
      <c r="S3931" s="14">
        <f>(((J3931/60)/60)/24)+DATE(1970,1,1)</f>
        <v>42172.906678240746</v>
      </c>
      <c r="T3931" s="14">
        <f>(((I3931/60)/60)/24)+DATE(1970,1,1)</f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>IFERROR(ROUND(E3932/L3932,2),0)</f>
        <v>0</v>
      </c>
      <c r="Q3932" s="11" t="s">
        <v>8313</v>
      </c>
      <c r="R3932" t="s">
        <v>8314</v>
      </c>
      <c r="S3932" s="14">
        <f>(((J3932/60)/60)/24)+DATE(1970,1,1)</f>
        <v>42067.234375</v>
      </c>
      <c r="T3932" s="14">
        <f>(((I3932/60)/60)/24)+DATE(1970,1,1)</f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>IFERROR(ROUND(E3933/L3933,2),0)</f>
        <v>0</v>
      </c>
      <c r="Q3933" s="11" t="s">
        <v>8316</v>
      </c>
      <c r="R3933" t="s">
        <v>8344</v>
      </c>
      <c r="S3933" s="14">
        <f>(((J3933/60)/60)/24)+DATE(1970,1,1)</f>
        <v>42000.300243055557</v>
      </c>
      <c r="T3933" s="14">
        <f>(((I3933/60)/60)/24)+DATE(1970,1,1)</f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>IFERROR(ROUND(E3934/L3934,2),0)</f>
        <v>0</v>
      </c>
      <c r="Q3934" s="11" t="s">
        <v>8316</v>
      </c>
      <c r="R3934" t="s">
        <v>8344</v>
      </c>
      <c r="S3934" s="14">
        <f>(((J3934/60)/60)/24)+DATE(1970,1,1)</f>
        <v>42709.002881944441</v>
      </c>
      <c r="T3934" s="14">
        <f>(((I3934/60)/60)/24)+DATE(1970,1,1)</f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>IFERROR(ROUND(E3935/L3935,2),0)</f>
        <v>0</v>
      </c>
      <c r="Q3935" s="11" t="s">
        <v>8316</v>
      </c>
      <c r="R3935" t="s">
        <v>8344</v>
      </c>
      <c r="S3935" s="14">
        <f>(((J3935/60)/60)/24)+DATE(1970,1,1)</f>
        <v>41776.284780092588</v>
      </c>
      <c r="T3935" s="14">
        <f>(((I3935/60)/60)/24)+DATE(1970,1,1)</f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>IFERROR(ROUND(E3936/L3936,2),0)</f>
        <v>0</v>
      </c>
      <c r="Q3936" s="11" t="s">
        <v>8316</v>
      </c>
      <c r="R3936" t="s">
        <v>8344</v>
      </c>
      <c r="S3936" s="14">
        <f>(((J3936/60)/60)/24)+DATE(1970,1,1)</f>
        <v>42035.029224537036</v>
      </c>
      <c r="T3936" s="14">
        <f>(((I3936/60)/60)/24)+DATE(1970,1,1)</f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>IFERROR(ROUND(E3937/L3937,2),0)</f>
        <v>0</v>
      </c>
      <c r="Q3937" s="11" t="s">
        <v>8316</v>
      </c>
      <c r="R3937" t="s">
        <v>8344</v>
      </c>
      <c r="S3937" s="14">
        <f>(((J3937/60)/60)/24)+DATE(1970,1,1)</f>
        <v>41773.008738425924</v>
      </c>
      <c r="T3937" s="14">
        <f>(((I3937/60)/60)/24)+DATE(1970,1,1)</f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>IFERROR(ROUND(E3938/L3938,2),0)</f>
        <v>0</v>
      </c>
      <c r="Q3938" s="11" t="s">
        <v>8313</v>
      </c>
      <c r="R3938" t="s">
        <v>8353</v>
      </c>
      <c r="S3938" s="14">
        <f>(((J3938/60)/60)/24)+DATE(1970,1,1)</f>
        <v>42678.586655092593</v>
      </c>
      <c r="T3938" s="14">
        <f>(((I3938/60)/60)/24)+DATE(1970,1,1)</f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>IFERROR(ROUND(E3939/L3939,2),0)</f>
        <v>0</v>
      </c>
      <c r="Q3939" s="11" t="s">
        <v>8313</v>
      </c>
      <c r="R3939" t="s">
        <v>8353</v>
      </c>
      <c r="S3939" s="14">
        <f>(((J3939/60)/60)/24)+DATE(1970,1,1)</f>
        <v>42329.58839120371</v>
      </c>
      <c r="T3939" s="14">
        <f>(((I3939/60)/60)/24)+DATE(1970,1,1)</f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>IFERROR(ROUND(E3940/L3940,2),0)</f>
        <v>0</v>
      </c>
      <c r="Q3940" s="11" t="s">
        <v>8313</v>
      </c>
      <c r="R3940" t="s">
        <v>8353</v>
      </c>
      <c r="S3940" s="14">
        <f>(((J3940/60)/60)/24)+DATE(1970,1,1)</f>
        <v>42651.006273148145</v>
      </c>
      <c r="T3940" s="14">
        <f>(((I3940/60)/60)/24)+DATE(1970,1,1)</f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>IFERROR(ROUND(E3941/L3941,2),0)</f>
        <v>0</v>
      </c>
      <c r="Q3941" s="11" t="s">
        <v>8313</v>
      </c>
      <c r="R3941" t="s">
        <v>8353</v>
      </c>
      <c r="S3941" s="14">
        <f>(((J3941/60)/60)/24)+DATE(1970,1,1)</f>
        <v>41800.819571759261</v>
      </c>
      <c r="T3941" s="14">
        <f>(((I3941/60)/60)/24)+DATE(1970,1,1)</f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>IFERROR(ROUND(E3942/L3942,2),0)</f>
        <v>0</v>
      </c>
      <c r="Q3942" s="11" t="s">
        <v>8313</v>
      </c>
      <c r="R3942" t="s">
        <v>8353</v>
      </c>
      <c r="S3942" s="14">
        <f>(((J3942/60)/60)/24)+DATE(1970,1,1)</f>
        <v>41847.930694444447</v>
      </c>
      <c r="T3942" s="14">
        <f>(((I3942/60)/60)/24)+DATE(1970,1,1)</f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>IFERROR(ROUND(E3943/L3943,2),0)</f>
        <v>0</v>
      </c>
      <c r="Q3943" s="11" t="s">
        <v>8316</v>
      </c>
      <c r="R3943" t="s">
        <v>8334</v>
      </c>
      <c r="S3943" s="14">
        <f>(((J3943/60)/60)/24)+DATE(1970,1,1)</f>
        <v>41927.235636574071</v>
      </c>
      <c r="T3943" s="14">
        <f>(((I3943/60)/60)/24)+DATE(1970,1,1)</f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>IFERROR(ROUND(E3944/L3944,2),0)</f>
        <v>0</v>
      </c>
      <c r="Q3944" s="11" t="s">
        <v>8316</v>
      </c>
      <c r="R3944" t="s">
        <v>8334</v>
      </c>
      <c r="S3944" s="14">
        <f>(((J3944/60)/60)/24)+DATE(1970,1,1)</f>
        <v>40355.024953703702</v>
      </c>
      <c r="T3944" s="14">
        <f>(((I3944/60)/60)/24)+DATE(1970,1,1)</f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0</v>
      </c>
      <c r="Q3945" s="11" t="s">
        <v>8308</v>
      </c>
      <c r="R3945" t="s">
        <v>8342</v>
      </c>
      <c r="S3945" s="14">
        <f>(((J3945/60)/60)/24)+DATE(1970,1,1)</f>
        <v>42167.813703703709</v>
      </c>
      <c r="T3945" s="14">
        <f>(((I3945/60)/60)/24)+DATE(1970,1,1)</f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0</v>
      </c>
      <c r="Q3946" s="11" t="s">
        <v>8308</v>
      </c>
      <c r="R3946" t="s">
        <v>8342</v>
      </c>
      <c r="S3946" s="14">
        <f>(((J3946/60)/60)/24)+DATE(1970,1,1)</f>
        <v>41897.702199074076</v>
      </c>
      <c r="T3946" s="14">
        <f>(((I3946/60)/60)/24)+DATE(1970,1,1)</f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0</v>
      </c>
      <c r="Q3947" s="11" t="s">
        <v>8308</v>
      </c>
      <c r="R3947" t="s">
        <v>8342</v>
      </c>
      <c r="S3947" s="14">
        <f>(((J3947/60)/60)/24)+DATE(1970,1,1)</f>
        <v>42060.001805555556</v>
      </c>
      <c r="T3947" s="14">
        <f>(((I3947/60)/60)/24)+DATE(1970,1,1)</f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>IFERROR(ROUND(E3948/L3948,2),0)</f>
        <v>0</v>
      </c>
      <c r="Q3948" s="11" t="s">
        <v>8308</v>
      </c>
      <c r="R3948" t="s">
        <v>8342</v>
      </c>
      <c r="S3948" s="14">
        <f>(((J3948/60)/60)/24)+DATE(1970,1,1)</f>
        <v>42198.775787037041</v>
      </c>
      <c r="T3948" s="14">
        <f>(((I3948/60)/60)/24)+DATE(1970,1,1)</f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>IFERROR(ROUND(E3949/L3949,2),0)</f>
        <v>0</v>
      </c>
      <c r="Q3949" s="11" t="s">
        <v>8308</v>
      </c>
      <c r="R3949" t="s">
        <v>8342</v>
      </c>
      <c r="S3949" s="14">
        <f>(((J3949/60)/60)/24)+DATE(1970,1,1)</f>
        <v>42708.842245370368</v>
      </c>
      <c r="T3949" s="14">
        <f>(((I3949/60)/60)/24)+DATE(1970,1,1)</f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>IFERROR(ROUND(E3950/L3950,2),0)</f>
        <v>0</v>
      </c>
      <c r="Q3950" s="11" t="s">
        <v>8308</v>
      </c>
      <c r="R3950" t="s">
        <v>8342</v>
      </c>
      <c r="S3950" s="14">
        <f>(((J3950/60)/60)/24)+DATE(1970,1,1)</f>
        <v>42101.633703703701</v>
      </c>
      <c r="T3950" s="14">
        <f>(((I3950/60)/60)/24)+DATE(1970,1,1)</f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>IFERROR(ROUND(E3951/L3951,2),0)</f>
        <v>0</v>
      </c>
      <c r="Q3951" s="11" t="s">
        <v>8308</v>
      </c>
      <c r="R3951" t="s">
        <v>8342</v>
      </c>
      <c r="S3951" s="14">
        <f>(((J3951/60)/60)/24)+DATE(1970,1,1)</f>
        <v>42103.676180555558</v>
      </c>
      <c r="T3951" s="14">
        <f>(((I3951/60)/60)/24)+DATE(1970,1,1)</f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>IFERROR(ROUND(E3952/L3952,2),0)</f>
        <v>0</v>
      </c>
      <c r="Q3952" s="11" t="s">
        <v>8308</v>
      </c>
      <c r="R3952" t="s">
        <v>8342</v>
      </c>
      <c r="S3952" s="14">
        <f>(((J3952/60)/60)/24)+DATE(1970,1,1)</f>
        <v>42130.78361111111</v>
      </c>
      <c r="T3952" s="14">
        <f>(((I3952/60)/60)/24)+DATE(1970,1,1)</f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>IFERROR(ROUND(E3953/L3953,2),0)</f>
        <v>0</v>
      </c>
      <c r="Q3953" s="11" t="s">
        <v>8308</v>
      </c>
      <c r="R3953" t="s">
        <v>8342</v>
      </c>
      <c r="S3953" s="14">
        <f>(((J3953/60)/60)/24)+DATE(1970,1,1)</f>
        <v>42264.620115740734</v>
      </c>
      <c r="T3953" s="14">
        <f>(((I3953/60)/60)/24)+DATE(1970,1,1)</f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>IFERROR(ROUND(E3954/L3954,2),0)</f>
        <v>0</v>
      </c>
      <c r="Q3954" s="11" t="s">
        <v>8308</v>
      </c>
      <c r="R3954" t="s">
        <v>8342</v>
      </c>
      <c r="S3954" s="14">
        <f>(((J3954/60)/60)/24)+DATE(1970,1,1)</f>
        <v>41978.930972222224</v>
      </c>
      <c r="T3954" s="14">
        <f>(((I3954/60)/60)/24)+DATE(1970,1,1)</f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>IFERROR(ROUND(E3955/L3955,2),0)</f>
        <v>0</v>
      </c>
      <c r="Q3955" s="11" t="s">
        <v>8308</v>
      </c>
      <c r="R3955" t="s">
        <v>8342</v>
      </c>
      <c r="S3955" s="14">
        <f>(((J3955/60)/60)/24)+DATE(1970,1,1)</f>
        <v>42466.858888888892</v>
      </c>
      <c r="T3955" s="14">
        <f>(((I3955/60)/60)/24)+DATE(1970,1,1)</f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0</v>
      </c>
      <c r="Q3956" s="11" t="s">
        <v>8308</v>
      </c>
      <c r="R3956" t="s">
        <v>8342</v>
      </c>
      <c r="S3956" s="14">
        <f>(((J3956/60)/60)/24)+DATE(1970,1,1)</f>
        <v>42322.011574074073</v>
      </c>
      <c r="T3956" s="14">
        <f>(((I3956/60)/60)/24)+DATE(1970,1,1)</f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1" t="s">
        <v>8308</v>
      </c>
      <c r="R3957" t="s">
        <v>8342</v>
      </c>
      <c r="S3957" s="14">
        <f>(((J3957/60)/60)/24)+DATE(1970,1,1)</f>
        <v>42248.934675925921</v>
      </c>
      <c r="T3957" s="14">
        <f>(((I3957/60)/60)/24)+DATE(1970,1,1)</f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IFERROR(ROUND(E3958/L3958,2),0)</f>
        <v>0</v>
      </c>
      <c r="Q3958" s="11" t="s">
        <v>8308</v>
      </c>
      <c r="R3958" t="s">
        <v>8342</v>
      </c>
      <c r="S3958" s="14">
        <f>(((J3958/60)/60)/24)+DATE(1970,1,1)</f>
        <v>42346.736400462964</v>
      </c>
      <c r="T3958" s="14">
        <f>(((I3958/60)/60)/24)+DATE(1970,1,1)</f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>IFERROR(ROUND(E3959/L3959,2),0)</f>
        <v>0</v>
      </c>
      <c r="Q3959" s="11" t="s">
        <v>8308</v>
      </c>
      <c r="R3959" t="s">
        <v>8342</v>
      </c>
      <c r="S3959" s="14">
        <f>(((J3959/60)/60)/24)+DATE(1970,1,1)</f>
        <v>42380.812627314815</v>
      </c>
      <c r="T3959" s="14">
        <f>(((I3959/60)/60)/24)+DATE(1970,1,1)</f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>IFERROR(ROUND(E3960/L3960,2),0)</f>
        <v>0</v>
      </c>
      <c r="Q3960" s="11" t="s">
        <v>8308</v>
      </c>
      <c r="R3960" t="s">
        <v>8342</v>
      </c>
      <c r="S3960" s="14">
        <f>(((J3960/60)/60)/24)+DATE(1970,1,1)</f>
        <v>42150.777731481481</v>
      </c>
      <c r="T3960" s="14">
        <f>(((I3960/60)/60)/24)+DATE(1970,1,1)</f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>IFERROR(ROUND(E3961/L3961,2),0)</f>
        <v>0</v>
      </c>
      <c r="Q3961" s="11" t="s">
        <v>8308</v>
      </c>
      <c r="R3961" t="s">
        <v>8342</v>
      </c>
      <c r="S3961" s="14">
        <f>(((J3961/60)/60)/24)+DATE(1970,1,1)</f>
        <v>42592.836076388892</v>
      </c>
      <c r="T3961" s="14">
        <f>(((I3961/60)/60)/24)+DATE(1970,1,1)</f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>IFERROR(ROUND(E3962/L3962,2),0)</f>
        <v>0</v>
      </c>
      <c r="Q3962" s="11" t="s">
        <v>8308</v>
      </c>
      <c r="R3962" t="s">
        <v>8342</v>
      </c>
      <c r="S3962" s="14">
        <f>(((J3962/60)/60)/24)+DATE(1970,1,1)</f>
        <v>42669.870173611111</v>
      </c>
      <c r="T3962" s="14">
        <f>(((I3962/60)/60)/24)+DATE(1970,1,1)</f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>IFERROR(ROUND(E3963/L3963,2),0)</f>
        <v>0</v>
      </c>
      <c r="Q3963" s="11" t="s">
        <v>8308</v>
      </c>
      <c r="R3963" t="s">
        <v>8342</v>
      </c>
      <c r="S3963" s="14">
        <f>(((J3963/60)/60)/24)+DATE(1970,1,1)</f>
        <v>42213.013078703705</v>
      </c>
      <c r="T3963" s="14">
        <f>(((I3963/60)/60)/24)+DATE(1970,1,1)</f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>IFERROR(ROUND(E3964/L3964,2),0)</f>
        <v>0</v>
      </c>
      <c r="Q3964" s="11" t="s">
        <v>8308</v>
      </c>
      <c r="R3964" t="s">
        <v>8342</v>
      </c>
      <c r="S3964" s="14">
        <f>(((J3964/60)/60)/24)+DATE(1970,1,1)</f>
        <v>42237.016388888893</v>
      </c>
      <c r="T3964" s="14">
        <f>(((I3964/60)/60)/24)+DATE(1970,1,1)</f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>IFERROR(ROUND(E3965/L3965,2),0)</f>
        <v>0</v>
      </c>
      <c r="Q3965" s="11" t="s">
        <v>8308</v>
      </c>
      <c r="R3965" t="s">
        <v>8342</v>
      </c>
      <c r="S3965" s="14">
        <f>(((J3965/60)/60)/24)+DATE(1970,1,1)</f>
        <v>41954.838240740741</v>
      </c>
      <c r="T3965" s="14">
        <f>(((I3965/60)/60)/24)+DATE(1970,1,1)</f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0</v>
      </c>
      <c r="Q3966" s="11" t="s">
        <v>8308</v>
      </c>
      <c r="R3966" t="s">
        <v>8342</v>
      </c>
      <c r="S3966" s="14">
        <f>(((J3966/60)/60)/24)+DATE(1970,1,1)</f>
        <v>41968.262314814812</v>
      </c>
      <c r="T3966" s="14">
        <f>(((I3966/60)/60)/24)+DATE(1970,1,1)</f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>IFERROR(ROUND(E3967/L3967,2),0)</f>
        <v>0</v>
      </c>
      <c r="Q3967" s="11" t="s">
        <v>8308</v>
      </c>
      <c r="R3967" t="s">
        <v>8342</v>
      </c>
      <c r="S3967" s="14">
        <f>(((J3967/60)/60)/24)+DATE(1970,1,1)</f>
        <v>42276.120636574073</v>
      </c>
      <c r="T3967" s="14">
        <f>(((I3967/60)/60)/24)+DATE(1970,1,1)</f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>IFERROR(ROUND(E3968/L3968,2),0)</f>
        <v>0</v>
      </c>
      <c r="Q3968" s="11" t="s">
        <v>8308</v>
      </c>
      <c r="R3968" t="s">
        <v>8342</v>
      </c>
      <c r="S3968" s="14">
        <f>(((J3968/60)/60)/24)+DATE(1970,1,1)</f>
        <v>42717.121377314819</v>
      </c>
      <c r="T3968" s="14">
        <f>(((I3968/60)/60)/24)+DATE(1970,1,1)</f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>IFERROR(ROUND(E3969/L3969,2),0)</f>
        <v>0</v>
      </c>
      <c r="Q3969" s="11" t="s">
        <v>8308</v>
      </c>
      <c r="R3969" t="s">
        <v>8342</v>
      </c>
      <c r="S3969" s="14">
        <f>(((J3969/60)/60)/24)+DATE(1970,1,1)</f>
        <v>41976.88490740741</v>
      </c>
      <c r="T3969" s="14">
        <f>(((I3969/60)/60)/24)+DATE(1970,1,1)</f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>IFERROR(ROUND(E3970/L3970,2),0)</f>
        <v>0</v>
      </c>
      <c r="Q3970" s="11" t="s">
        <v>8308</v>
      </c>
      <c r="R3970" t="s">
        <v>8342</v>
      </c>
      <c r="S3970" s="14">
        <f>(((J3970/60)/60)/24)+DATE(1970,1,1)</f>
        <v>42157.916481481487</v>
      </c>
      <c r="T3970" s="14">
        <f>(((I3970/60)/60)/24)+DATE(1970,1,1)</f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0</v>
      </c>
      <c r="Q3971" s="11" t="s">
        <v>8308</v>
      </c>
      <c r="R3971" t="s">
        <v>8342</v>
      </c>
      <c r="S3971" s="14">
        <f>(((J3971/60)/60)/24)+DATE(1970,1,1)</f>
        <v>41956.853078703702</v>
      </c>
      <c r="T3971" s="14">
        <f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>IFERROR(ROUND(E3972/L3972,2),0)</f>
        <v>0</v>
      </c>
      <c r="Q3972" s="11" t="s">
        <v>8308</v>
      </c>
      <c r="R3972" t="s">
        <v>8342</v>
      </c>
      <c r="S3972" s="14">
        <f>(((J3972/60)/60)/24)+DATE(1970,1,1)</f>
        <v>42444.268101851849</v>
      </c>
      <c r="T3972" s="14">
        <f>(((I3972/60)/60)/24)+DATE(1970,1,1)</f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>IFERROR(ROUND(E3973/L3973,2),0)</f>
        <v>0</v>
      </c>
      <c r="Q3973" s="11" t="s">
        <v>8319</v>
      </c>
      <c r="R3973" t="s">
        <v>8345</v>
      </c>
      <c r="S3973" s="14">
        <f>(((J3973/60)/60)/24)+DATE(1970,1,1)</f>
        <v>42342.03943287037</v>
      </c>
      <c r="T3973" s="14">
        <f>(((I3973/60)/60)/24)+DATE(1970,1,1)</f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>IFERROR(ROUND(E3974/L3974,2),0)</f>
        <v>0</v>
      </c>
      <c r="Q3974" s="11" t="s">
        <v>8319</v>
      </c>
      <c r="R3974" t="s">
        <v>8345</v>
      </c>
      <c r="S3974" s="14">
        <f>(((J3974/60)/60)/24)+DATE(1970,1,1)</f>
        <v>42224.408275462964</v>
      </c>
      <c r="T3974" s="14">
        <f>(((I3974/60)/60)/24)+DATE(1970,1,1)</f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>IFERROR(ROUND(E3975/L3975,2),0)</f>
        <v>0</v>
      </c>
      <c r="Q3975" s="11" t="s">
        <v>8319</v>
      </c>
      <c r="R3975" t="s">
        <v>8345</v>
      </c>
      <c r="S3975" s="14">
        <f>(((J3975/60)/60)/24)+DATE(1970,1,1)</f>
        <v>42655.736956018518</v>
      </c>
      <c r="T3975" s="14">
        <f>(((I3975/60)/60)/24)+DATE(1970,1,1)</f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>IFERROR(ROUND(E3976/L3976,2),0)</f>
        <v>0</v>
      </c>
      <c r="Q3976" s="11" t="s">
        <v>8319</v>
      </c>
      <c r="R3976" t="s">
        <v>8345</v>
      </c>
      <c r="S3976" s="14">
        <f>(((J3976/60)/60)/24)+DATE(1970,1,1)</f>
        <v>41831.884108796294</v>
      </c>
      <c r="T3976" s="14">
        <f>(((I3976/60)/60)/24)+DATE(1970,1,1)</f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>IFERROR(ROUND(E3977/L3977,2),0)</f>
        <v>0</v>
      </c>
      <c r="Q3977" s="11" t="s">
        <v>8319</v>
      </c>
      <c r="R3977" t="s">
        <v>8345</v>
      </c>
      <c r="S3977" s="14">
        <f>(((J3977/60)/60)/24)+DATE(1970,1,1)</f>
        <v>41993.738298611104</v>
      </c>
      <c r="T3977" s="14">
        <f>(((I3977/60)/60)/24)+DATE(1970,1,1)</f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>IFERROR(ROUND(E3978/L3978,2),0)</f>
        <v>0</v>
      </c>
      <c r="Q3978" s="11" t="s">
        <v>8319</v>
      </c>
      <c r="R3978" t="s">
        <v>8345</v>
      </c>
      <c r="S3978" s="14">
        <f>(((J3978/60)/60)/24)+DATE(1970,1,1)</f>
        <v>42164.170046296291</v>
      </c>
      <c r="T3978" s="14">
        <f>(((I3978/60)/60)/24)+DATE(1970,1,1)</f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>IFERROR(ROUND(E3979/L3979,2),0)</f>
        <v>0</v>
      </c>
      <c r="Q3979" s="11" t="s">
        <v>8319</v>
      </c>
      <c r="R3979" t="s">
        <v>8345</v>
      </c>
      <c r="S3979" s="14">
        <f>(((J3979/60)/60)/24)+DATE(1970,1,1)</f>
        <v>42397.89980324074</v>
      </c>
      <c r="T3979" s="14">
        <f>(((I3979/60)/60)/24)+DATE(1970,1,1)</f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>IFERROR(ROUND(E3980/L3980,2),0)</f>
        <v>0</v>
      </c>
      <c r="Q3980" s="11" t="s">
        <v>8319</v>
      </c>
      <c r="R3980" t="s">
        <v>8345</v>
      </c>
      <c r="S3980" s="14">
        <f>(((J3980/60)/60)/24)+DATE(1970,1,1)</f>
        <v>42031.965138888889</v>
      </c>
      <c r="T3980" s="14">
        <f>(((I3980/60)/60)/24)+DATE(1970,1,1)</f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>IFERROR(ROUND(E3981/L3981,2),0)</f>
        <v>0</v>
      </c>
      <c r="Q3981" s="11" t="s">
        <v>8319</v>
      </c>
      <c r="R3981" t="s">
        <v>8345</v>
      </c>
      <c r="S3981" s="14">
        <f>(((J3981/60)/60)/24)+DATE(1970,1,1)</f>
        <v>42265.818622685183</v>
      </c>
      <c r="T3981" s="14">
        <f>(((I3981/60)/60)/24)+DATE(1970,1,1)</f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>IFERROR(ROUND(E3982/L3982,2),0)</f>
        <v>0</v>
      </c>
      <c r="Q3982" s="11" t="s">
        <v>8319</v>
      </c>
      <c r="R3982" t="s">
        <v>8357</v>
      </c>
      <c r="S3982" s="14">
        <f>(((J3982/60)/60)/24)+DATE(1970,1,1)</f>
        <v>42498.899398148147</v>
      </c>
      <c r="T3982" s="14">
        <f>(((I3982/60)/60)/24)+DATE(1970,1,1)</f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>IFERROR(ROUND(E3983/L3983,2),0)</f>
        <v>0</v>
      </c>
      <c r="Q3983" s="11" t="s">
        <v>8319</v>
      </c>
      <c r="R3983" t="s">
        <v>8357</v>
      </c>
      <c r="S3983" s="14">
        <f>(((J3983/60)/60)/24)+DATE(1970,1,1)</f>
        <v>41928.015439814815</v>
      </c>
      <c r="T3983" s="14">
        <f>(((I3983/60)/60)/24)+DATE(1970,1,1)</f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>IFERROR(ROUND(E3984/L3984,2),0)</f>
        <v>0</v>
      </c>
      <c r="Q3984" s="11" t="s">
        <v>8319</v>
      </c>
      <c r="R3984" t="s">
        <v>8357</v>
      </c>
      <c r="S3984" s="14">
        <f>(((J3984/60)/60)/24)+DATE(1970,1,1)</f>
        <v>42047.05574074074</v>
      </c>
      <c r="T3984" s="14">
        <f>(((I3984/60)/60)/24)+DATE(1970,1,1)</f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>IFERROR(ROUND(E3985/L3985,2),0)</f>
        <v>0</v>
      </c>
      <c r="Q3985" s="11" t="s">
        <v>8319</v>
      </c>
      <c r="R3985" t="s">
        <v>8357</v>
      </c>
      <c r="S3985" s="14">
        <f>(((J3985/60)/60)/24)+DATE(1970,1,1)</f>
        <v>42105.072962962964</v>
      </c>
      <c r="T3985" s="14">
        <f>(((I3985/60)/60)/24)+DATE(1970,1,1)</f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>IFERROR(ROUND(E3986/L3986,2),0)</f>
        <v>0</v>
      </c>
      <c r="Q3986" s="11" t="s">
        <v>8319</v>
      </c>
      <c r="R3986" t="s">
        <v>8357</v>
      </c>
      <c r="S3986" s="14">
        <f>(((J3986/60)/60)/24)+DATE(1970,1,1)</f>
        <v>41835.951782407406</v>
      </c>
      <c r="T3986" s="14">
        <f>(((I3986/60)/60)/24)+DATE(1970,1,1)</f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>IFERROR(ROUND(E3987/L3987,2),0)</f>
        <v>0</v>
      </c>
      <c r="Q3987" s="11" t="s">
        <v>8319</v>
      </c>
      <c r="R3987" t="s">
        <v>8357</v>
      </c>
      <c r="S3987" s="14">
        <f>(((J3987/60)/60)/24)+DATE(1970,1,1)</f>
        <v>42371.446909722217</v>
      </c>
      <c r="T3987" s="14">
        <f>(((I3987/60)/60)/24)+DATE(1970,1,1)</f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>IFERROR(ROUND(E3988/L3988,2),0)</f>
        <v>0</v>
      </c>
      <c r="Q3988" s="11" t="s">
        <v>8319</v>
      </c>
      <c r="R3988" t="s">
        <v>8357</v>
      </c>
      <c r="S3988" s="14">
        <f>(((J3988/60)/60)/24)+DATE(1970,1,1)</f>
        <v>41971.876863425925</v>
      </c>
      <c r="T3988" s="14">
        <f>(((I3988/60)/60)/24)+DATE(1970,1,1)</f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>IFERROR(ROUND(E3989/L3989,2),0)</f>
        <v>0</v>
      </c>
      <c r="Q3989" s="11" t="s">
        <v>8319</v>
      </c>
      <c r="R3989" t="s">
        <v>8357</v>
      </c>
      <c r="S3989" s="14">
        <f>(((J3989/60)/60)/24)+DATE(1970,1,1)</f>
        <v>42732.00681712963</v>
      </c>
      <c r="T3989" s="14">
        <f>(((I3989/60)/60)/24)+DATE(1970,1,1)</f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>IFERROR(ROUND(E3990/L3990,2),0)</f>
        <v>0</v>
      </c>
      <c r="Q3990" s="11" t="s">
        <v>8319</v>
      </c>
      <c r="R3990" t="s">
        <v>8357</v>
      </c>
      <c r="S3990" s="14">
        <f>(((J3990/60)/60)/24)+DATE(1970,1,1)</f>
        <v>41942.653379629628</v>
      </c>
      <c r="T3990" s="14">
        <f>(((I3990/60)/60)/24)+DATE(1970,1,1)</f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>IFERROR(ROUND(E3991/L3991,2),0)</f>
        <v>0</v>
      </c>
      <c r="Q3991" s="11" t="s">
        <v>8319</v>
      </c>
      <c r="R3991" t="s">
        <v>8357</v>
      </c>
      <c r="S3991" s="14">
        <f>(((J3991/60)/60)/24)+DATE(1970,1,1)</f>
        <v>41926.680879629632</v>
      </c>
      <c r="T3991" s="14">
        <f>(((I3991/60)/60)/24)+DATE(1970,1,1)</f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>IFERROR(ROUND(E3992/L3992,2),0)</f>
        <v>0</v>
      </c>
      <c r="Q3992" s="11" t="s">
        <v>8319</v>
      </c>
      <c r="R3992" t="s">
        <v>8357</v>
      </c>
      <c r="S3992" s="14">
        <f>(((J3992/60)/60)/24)+DATE(1970,1,1)</f>
        <v>42612.600520833337</v>
      </c>
      <c r="T3992" s="14">
        <f>(((I3992/60)/60)/24)+DATE(1970,1,1)</f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>IFERROR(ROUND(E3993/L3993,2),0)</f>
        <v>0</v>
      </c>
      <c r="Q3993" s="11" t="s">
        <v>8319</v>
      </c>
      <c r="R3993" t="s">
        <v>8345</v>
      </c>
      <c r="S3993" s="14">
        <f>(((J3993/60)/60)/24)+DATE(1970,1,1)</f>
        <v>42260.528807870374</v>
      </c>
      <c r="T3993" s="14">
        <f>(((I3993/60)/60)/24)+DATE(1970,1,1)</f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>IFERROR(ROUND(E3994/L3994,2),0)</f>
        <v>0</v>
      </c>
      <c r="Q3994" s="11" t="s">
        <v>8319</v>
      </c>
      <c r="R3994" t="s">
        <v>8345</v>
      </c>
      <c r="S3994" s="14">
        <f>(((J3994/60)/60)/24)+DATE(1970,1,1)</f>
        <v>42155.139479166668</v>
      </c>
      <c r="T3994" s="14">
        <f>(((I3994/60)/60)/24)+DATE(1970,1,1)</f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>IFERROR(ROUND(E3995/L3995,2),0)</f>
        <v>0</v>
      </c>
      <c r="Q3995" s="11" t="s">
        <v>8319</v>
      </c>
      <c r="R3995" t="s">
        <v>8345</v>
      </c>
      <c r="S3995" s="14">
        <f>(((J3995/60)/60)/24)+DATE(1970,1,1)</f>
        <v>41822.040497685186</v>
      </c>
      <c r="T3995" s="14">
        <f>(((I3995/60)/60)/24)+DATE(1970,1,1)</f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>IFERROR(ROUND(E3996/L3996,2),0)</f>
        <v>0</v>
      </c>
      <c r="Q3996" s="11" t="s">
        <v>8319</v>
      </c>
      <c r="R3996" t="s">
        <v>8345</v>
      </c>
      <c r="S3996" s="14">
        <f>(((J3996/60)/60)/24)+DATE(1970,1,1)</f>
        <v>41842.980879629627</v>
      </c>
      <c r="T3996" s="14">
        <f>(((I3996/60)/60)/24)+DATE(1970,1,1)</f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>IFERROR(ROUND(E3997/L3997,2),0)</f>
        <v>0</v>
      </c>
      <c r="Q3997" s="11" t="s">
        <v>8319</v>
      </c>
      <c r="R3997" t="s">
        <v>8345</v>
      </c>
      <c r="S3997" s="14">
        <f>(((J3997/60)/60)/24)+DATE(1970,1,1)</f>
        <v>42077.119409722218</v>
      </c>
      <c r="T3997" s="14">
        <f>(((I3997/60)/60)/24)+DATE(1970,1,1)</f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>IFERROR(ROUND(E3998/L3998,2),0)</f>
        <v>0</v>
      </c>
      <c r="Q3998" s="11" t="s">
        <v>8319</v>
      </c>
      <c r="R3998" t="s">
        <v>8345</v>
      </c>
      <c r="S3998" s="14">
        <f>(((J3998/60)/60)/24)+DATE(1970,1,1)</f>
        <v>41829.592002314814</v>
      </c>
      <c r="T3998" s="14">
        <f>(((I3998/60)/60)/24)+DATE(1970,1,1)</f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>IFERROR(ROUND(E3999/L3999,2),0)</f>
        <v>0</v>
      </c>
      <c r="Q3999" s="11" t="s">
        <v>8319</v>
      </c>
      <c r="R3999" t="s">
        <v>8345</v>
      </c>
      <c r="S3999" s="14">
        <f>(((J3999/60)/60)/24)+DATE(1970,1,1)</f>
        <v>42487.825752314813</v>
      </c>
      <c r="T3999" s="14">
        <f>(((I3999/60)/60)/24)+DATE(1970,1,1)</f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>IFERROR(ROUND(E4000/L4000,2),0)</f>
        <v>0</v>
      </c>
      <c r="Q4000" s="11" t="s">
        <v>8319</v>
      </c>
      <c r="R4000" t="s">
        <v>8345</v>
      </c>
      <c r="S4000" s="14">
        <f>(((J4000/60)/60)/24)+DATE(1970,1,1)</f>
        <v>41986.108726851846</v>
      </c>
      <c r="T4000" s="14">
        <f>(((I4000/60)/60)/24)+DATE(1970,1,1)</f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>IFERROR(ROUND(E4001/L4001,2),0)</f>
        <v>0</v>
      </c>
      <c r="Q4001" s="11" t="s">
        <v>8319</v>
      </c>
      <c r="R4001" t="s">
        <v>8345</v>
      </c>
      <c r="S4001" s="14">
        <f>(((J4001/60)/60)/24)+DATE(1970,1,1)</f>
        <v>42060.00980324074</v>
      </c>
      <c r="T4001" s="14">
        <f>(((I4001/60)/60)/24)+DATE(1970,1,1)</f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>IFERROR(ROUND(E4002/L4002,2),0)</f>
        <v>0</v>
      </c>
      <c r="Q4002" s="11" t="s">
        <v>8319</v>
      </c>
      <c r="R4002" t="s">
        <v>8345</v>
      </c>
      <c r="S4002" s="14">
        <f>(((J4002/60)/60)/24)+DATE(1970,1,1)</f>
        <v>41830.820567129631</v>
      </c>
      <c r="T4002" s="14">
        <f>(((I4002/60)/60)/24)+DATE(1970,1,1)</f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>IFERROR(ROUND(E4003/L4003,2),0)</f>
        <v>0</v>
      </c>
      <c r="Q4003" s="11" t="s">
        <v>8319</v>
      </c>
      <c r="R4003" t="s">
        <v>8345</v>
      </c>
      <c r="S4003" s="14">
        <f>(((J4003/60)/60)/24)+DATE(1970,1,1)</f>
        <v>42238.022905092599</v>
      </c>
      <c r="T4003" s="14">
        <f>(((I4003/60)/60)/24)+DATE(1970,1,1)</f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>IFERROR(ROUND(E4004/L4004,2),0)</f>
        <v>0</v>
      </c>
      <c r="Q4004" s="11" t="s">
        <v>8319</v>
      </c>
      <c r="R4004" t="s">
        <v>8345</v>
      </c>
      <c r="S4004" s="14">
        <f>(((J4004/60)/60)/24)+DATE(1970,1,1)</f>
        <v>42140.173252314817</v>
      </c>
      <c r="T4004" s="14">
        <f>(((I4004/60)/60)/24)+DATE(1970,1,1)</f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>IFERROR(ROUND(E4005/L4005,2),0)</f>
        <v>0</v>
      </c>
      <c r="Q4005" s="11" t="s">
        <v>8319</v>
      </c>
      <c r="R4005" t="s">
        <v>8345</v>
      </c>
      <c r="S4005" s="14">
        <f>(((J4005/60)/60)/24)+DATE(1970,1,1)</f>
        <v>42388.589085648149</v>
      </c>
      <c r="T4005" s="14">
        <f>(((I4005/60)/60)/24)+DATE(1970,1,1)</f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>IFERROR(ROUND(E4006/L4006,2),0)</f>
        <v>0</v>
      </c>
      <c r="Q4006" s="11" t="s">
        <v>8319</v>
      </c>
      <c r="R4006" t="s">
        <v>8345</v>
      </c>
      <c r="S4006" s="14">
        <f>(((J4006/60)/60)/24)+DATE(1970,1,1)</f>
        <v>42089.84520833334</v>
      </c>
      <c r="T4006" s="14">
        <f>(((I4006/60)/60)/24)+DATE(1970,1,1)</f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>IFERROR(ROUND(E4007/L4007,2),0)</f>
        <v>0</v>
      </c>
      <c r="Q4007" s="11" t="s">
        <v>8308</v>
      </c>
      <c r="R4007" t="s">
        <v>8315</v>
      </c>
      <c r="S4007" s="14">
        <f>(((J4007/60)/60)/24)+DATE(1970,1,1)</f>
        <v>42536.246620370366</v>
      </c>
      <c r="T4007" s="14">
        <f>(((I4007/60)/60)/24)+DATE(1970,1,1)</f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>IFERROR(ROUND(E4008/L4008,2),0)</f>
        <v>0</v>
      </c>
      <c r="Q4008" s="11" t="s">
        <v>8319</v>
      </c>
      <c r="R4008" t="s">
        <v>8345</v>
      </c>
      <c r="S4008" s="14">
        <f>(((J4008/60)/60)/24)+DATE(1970,1,1)</f>
        <v>41892.974803240737</v>
      </c>
      <c r="T4008" s="14">
        <f>(((I4008/60)/60)/24)+DATE(1970,1,1)</f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>IFERROR(ROUND(E4009/L4009,2),0)</f>
        <v>0</v>
      </c>
      <c r="Q4009" s="11" t="s">
        <v>8319</v>
      </c>
      <c r="R4009" t="s">
        <v>8345</v>
      </c>
      <c r="S4009" s="14">
        <f>(((J4009/60)/60)/24)+DATE(1970,1,1)</f>
        <v>42154.64025462963</v>
      </c>
      <c r="T4009" s="14">
        <f>(((I4009/60)/60)/24)+DATE(1970,1,1)</f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>IFERROR(ROUND(E4010/L4010,2),0)</f>
        <v>0</v>
      </c>
      <c r="Q4010" s="11" t="s">
        <v>8319</v>
      </c>
      <c r="R4010" t="s">
        <v>8345</v>
      </c>
      <c r="S4010" s="14">
        <f>(((J4010/60)/60)/24)+DATE(1970,1,1)</f>
        <v>41829.896562499998</v>
      </c>
      <c r="T4010" s="14">
        <f>(((I4010/60)/60)/24)+DATE(1970,1,1)</f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>IFERROR(ROUND(E4011/L4011,2),0)</f>
        <v>0</v>
      </c>
      <c r="Q4011" s="11" t="s">
        <v>8311</v>
      </c>
      <c r="R4011" t="s">
        <v>8356</v>
      </c>
      <c r="S4011" s="14">
        <f>(((J4011/60)/60)/24)+DATE(1970,1,1)</f>
        <v>42632.328784722224</v>
      </c>
      <c r="T4011" s="14">
        <f>(((I4011/60)/60)/24)+DATE(1970,1,1)</f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>IFERROR(ROUND(E4012/L4012,2),0)</f>
        <v>0</v>
      </c>
      <c r="Q4012" s="11" t="s">
        <v>8311</v>
      </c>
      <c r="R4012" t="s">
        <v>8356</v>
      </c>
      <c r="S4012" s="14">
        <f>(((J4012/60)/60)/24)+DATE(1970,1,1)</f>
        <v>41078.899826388886</v>
      </c>
      <c r="T4012" s="14">
        <f>(((I4012/60)/60)/24)+DATE(1970,1,1)</f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>IFERROR(ROUND(E4013/L4013,2),0)</f>
        <v>0</v>
      </c>
      <c r="Q4013" s="11" t="s">
        <v>8311</v>
      </c>
      <c r="R4013" t="s">
        <v>8356</v>
      </c>
      <c r="S4013" s="14">
        <f>(((J4013/60)/60)/24)+DATE(1970,1,1)</f>
        <v>41747.887060185189</v>
      </c>
      <c r="T4013" s="14">
        <f>(((I4013/60)/60)/24)+DATE(1970,1,1)</f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>IFERROR(ROUND(E4014/L4014,2),0)</f>
        <v>0</v>
      </c>
      <c r="Q4014" s="11" t="s">
        <v>8311</v>
      </c>
      <c r="R4014" t="s">
        <v>8356</v>
      </c>
      <c r="S4014" s="14">
        <f>(((J4014/60)/60)/24)+DATE(1970,1,1)</f>
        <v>41863.636006944449</v>
      </c>
      <c r="T4014" s="14">
        <f>(((I4014/60)/60)/24)+DATE(1970,1,1)</f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>IFERROR(ROUND(E4015/L4015,2),0)</f>
        <v>0</v>
      </c>
      <c r="Q4015" s="11" t="s">
        <v>8311</v>
      </c>
      <c r="R4015" t="s">
        <v>8356</v>
      </c>
      <c r="S4015" s="14">
        <f>(((J4015/60)/60)/24)+DATE(1970,1,1)</f>
        <v>41415.461319444446</v>
      </c>
      <c r="T4015" s="14">
        <f>(((I4015/60)/60)/24)+DATE(1970,1,1)</f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>IFERROR(ROUND(E4016/L4016,2),0)</f>
        <v>0</v>
      </c>
      <c r="Q4016" s="11" t="s">
        <v>8311</v>
      </c>
      <c r="R4016" t="s">
        <v>8356</v>
      </c>
      <c r="S4016" s="14">
        <f>(((J4016/60)/60)/24)+DATE(1970,1,1)</f>
        <v>41194.579027777778</v>
      </c>
      <c r="T4016" s="14">
        <f>(((I4016/60)/60)/24)+DATE(1970,1,1)</f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>IFERROR(ROUND(E4017/L4017,2),0)</f>
        <v>0</v>
      </c>
      <c r="Q4017" s="11" t="s">
        <v>8311</v>
      </c>
      <c r="R4017" t="s">
        <v>8356</v>
      </c>
      <c r="S4017" s="14">
        <f>(((J4017/60)/60)/24)+DATE(1970,1,1)</f>
        <v>41257.531712962962</v>
      </c>
      <c r="T4017" s="14">
        <f>(((I4017/60)/60)/24)+DATE(1970,1,1)</f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>IFERROR(ROUND(E4018/L4018,2),0)</f>
        <v>0</v>
      </c>
      <c r="Q4018" s="11" t="s">
        <v>8311</v>
      </c>
      <c r="R4018" t="s">
        <v>8356</v>
      </c>
      <c r="S4018" s="14">
        <f>(((J4018/60)/60)/24)+DATE(1970,1,1)</f>
        <v>41537.869143518517</v>
      </c>
      <c r="T4018" s="14">
        <f>(((I4018/60)/60)/24)+DATE(1970,1,1)</f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>IFERROR(ROUND(E4019/L4019,2),0)</f>
        <v>0</v>
      </c>
      <c r="Q4019" s="11" t="s">
        <v>8311</v>
      </c>
      <c r="R4019" t="s">
        <v>8356</v>
      </c>
      <c r="S4019" s="14">
        <f>(((J4019/60)/60)/24)+DATE(1970,1,1)</f>
        <v>42774.447777777779</v>
      </c>
      <c r="T4019" s="14">
        <f>(((I4019/60)/60)/24)+DATE(1970,1,1)</f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>IFERROR(ROUND(E4020/L4020,2),0)</f>
        <v>0</v>
      </c>
      <c r="Q4020" s="11" t="s">
        <v>8323</v>
      </c>
      <c r="R4020" t="s">
        <v>8326</v>
      </c>
      <c r="S4020" s="14">
        <f>(((J4020/60)/60)/24)+DATE(1970,1,1)</f>
        <v>41784.952488425923</v>
      </c>
      <c r="T4020" s="14">
        <f>(((I4020/60)/60)/24)+DATE(1970,1,1)</f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>IFERROR(ROUND(E4021/L4021,2),0)</f>
        <v>0</v>
      </c>
      <c r="Q4021" s="11" t="s">
        <v>8323</v>
      </c>
      <c r="R4021" t="s">
        <v>8326</v>
      </c>
      <c r="S4021" s="14">
        <f>(((J4021/60)/60)/24)+DATE(1970,1,1)</f>
        <v>42492.737847222219</v>
      </c>
      <c r="T4021" s="14">
        <f>(((I4021/60)/60)/24)+DATE(1970,1,1)</f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IFERROR(ROUND(E4022/L4022,2),0)</f>
        <v>0</v>
      </c>
      <c r="Q4022" s="11" t="s">
        <v>8323</v>
      </c>
      <c r="R4022" t="s">
        <v>8326</v>
      </c>
      <c r="S4022" s="14">
        <f>(((J4022/60)/60)/24)+DATE(1970,1,1)</f>
        <v>42108.692060185189</v>
      </c>
      <c r="T4022" s="14">
        <f>(((I4022/60)/60)/24)+DATE(1970,1,1)</f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>IFERROR(ROUND(E4023/L4023,2),0)</f>
        <v>0</v>
      </c>
      <c r="Q4023" s="11" t="s">
        <v>8323</v>
      </c>
      <c r="R4023" t="s">
        <v>8326</v>
      </c>
      <c r="S4023" s="14">
        <f>(((J4023/60)/60)/24)+DATE(1970,1,1)</f>
        <v>42453.806307870371</v>
      </c>
      <c r="T4023" s="14">
        <f>(((I4023/60)/60)/24)+DATE(1970,1,1)</f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>
        <f>IFERROR(ROUND(E4024/L4024,2),0)</f>
        <v>0</v>
      </c>
      <c r="Q4024" s="11" t="s">
        <v>8323</v>
      </c>
      <c r="R4024" t="s">
        <v>8326</v>
      </c>
      <c r="S4024" s="14">
        <f>(((J4024/60)/60)/24)+DATE(1970,1,1)</f>
        <v>42390.002650462964</v>
      </c>
      <c r="T4024" s="14">
        <f>(((I4024/60)/60)/24)+DATE(1970,1,1)</f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8323</v>
      </c>
      <c r="R4025" t="s">
        <v>8326</v>
      </c>
      <c r="S4025" s="14">
        <f>(((J4025/60)/60)/24)+DATE(1970,1,1)</f>
        <v>41836.190937499996</v>
      </c>
      <c r="T4025" s="14">
        <f>(((I4025/60)/60)/24)+DATE(1970,1,1)</f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>IFERROR(ROUND(E4026/L4026,2),0)</f>
        <v>0</v>
      </c>
      <c r="Q4026" s="11" t="s">
        <v>8323</v>
      </c>
      <c r="R4026" t="s">
        <v>8326</v>
      </c>
      <c r="S4026" s="14">
        <f>(((J4026/60)/60)/24)+DATE(1970,1,1)</f>
        <v>41954.545081018514</v>
      </c>
      <c r="T4026" s="14">
        <f>(((I4026/60)/60)/24)+DATE(1970,1,1)</f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0</v>
      </c>
      <c r="Q4027" s="11" t="s">
        <v>8323</v>
      </c>
      <c r="R4027" t="s">
        <v>8326</v>
      </c>
      <c r="S4027" s="14">
        <f>(((J4027/60)/60)/24)+DATE(1970,1,1)</f>
        <v>41950.114108796297</v>
      </c>
      <c r="T4027" s="14">
        <f>(((I4027/60)/60)/24)+DATE(1970,1,1)</f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8323</v>
      </c>
      <c r="R4028" t="s">
        <v>8326</v>
      </c>
      <c r="S4028" s="14">
        <f>(((J4028/60)/60)/24)+DATE(1970,1,1)</f>
        <v>42115.11618055556</v>
      </c>
      <c r="T4028" s="14">
        <f>(((I4028/60)/60)/24)+DATE(1970,1,1)</f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>IFERROR(ROUND(E4029/L4029,2),0)</f>
        <v>0</v>
      </c>
      <c r="Q4029" s="11" t="s">
        <v>8323</v>
      </c>
      <c r="R4029" t="s">
        <v>8326</v>
      </c>
      <c r="S4029" s="14">
        <f>(((J4029/60)/60)/24)+DATE(1970,1,1)</f>
        <v>42171.743969907402</v>
      </c>
      <c r="T4029" s="14">
        <f>(((I4029/60)/60)/24)+DATE(1970,1,1)</f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>IFERROR(ROUND(E4030/L4030,2),0)</f>
        <v>0</v>
      </c>
      <c r="Q4030" s="11" t="s">
        <v>8323</v>
      </c>
      <c r="R4030" t="s">
        <v>8326</v>
      </c>
      <c r="S4030" s="14">
        <f>(((J4030/60)/60)/24)+DATE(1970,1,1)</f>
        <v>41916.597638888888</v>
      </c>
      <c r="T4030" s="14">
        <f>(((I4030/60)/60)/24)+DATE(1970,1,1)</f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8323</v>
      </c>
      <c r="R4031" t="s">
        <v>8326</v>
      </c>
      <c r="S4031" s="14">
        <f>(((J4031/60)/60)/24)+DATE(1970,1,1)</f>
        <v>41922.535185185188</v>
      </c>
      <c r="T4031" s="14">
        <f>(((I4031/60)/60)/24)+DATE(1970,1,1)</f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>IFERROR(ROUND(E4032/L4032,2),0)</f>
        <v>0</v>
      </c>
      <c r="Q4032" s="11" t="s">
        <v>8323</v>
      </c>
      <c r="R4032" t="s">
        <v>8326</v>
      </c>
      <c r="S4032" s="14">
        <f>(((J4032/60)/60)/24)+DATE(1970,1,1)</f>
        <v>42037.986284722225</v>
      </c>
      <c r="T4032" s="14">
        <f>(((I4032/60)/60)/24)+DATE(1970,1,1)</f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8323</v>
      </c>
      <c r="R4033" t="s">
        <v>8326</v>
      </c>
      <c r="S4033" s="14">
        <f>(((J4033/60)/60)/24)+DATE(1970,1,1)</f>
        <v>42515.078217592592</v>
      </c>
      <c r="T4033" s="14">
        <f>(((I4033/60)/60)/24)+DATE(1970,1,1)</f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>IFERROR(ROUND(E4034/L4034,2),0)</f>
        <v>0</v>
      </c>
      <c r="Q4034" s="11" t="s">
        <v>8323</v>
      </c>
      <c r="R4034" t="s">
        <v>8324</v>
      </c>
      <c r="S4034" s="14">
        <f>(((J4034/60)/60)/24)+DATE(1970,1,1)</f>
        <v>42077.129398148143</v>
      </c>
      <c r="T4034" s="14">
        <f>(((I4034/60)/60)/24)+DATE(1970,1,1)</f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>IFERROR(ROUND(E4035/L4035,2),0)</f>
        <v>0</v>
      </c>
      <c r="Q4035" s="11" t="s">
        <v>8323</v>
      </c>
      <c r="R4035" t="s">
        <v>8324</v>
      </c>
      <c r="S4035" s="14">
        <f>(((J4035/60)/60)/24)+DATE(1970,1,1)</f>
        <v>42118.139583333337</v>
      </c>
      <c r="T4035" s="14">
        <f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>IFERROR(ROUND(E4036/L4036,2),0)</f>
        <v>0</v>
      </c>
      <c r="Q4036" s="11" t="s">
        <v>8323</v>
      </c>
      <c r="R4036" t="s">
        <v>8324</v>
      </c>
      <c r="S4036" s="14">
        <f>(((J4036/60)/60)/24)+DATE(1970,1,1)</f>
        <v>42362.36518518519</v>
      </c>
      <c r="T4036" s="14">
        <f>(((I4036/60)/60)/24)+DATE(1970,1,1)</f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>IFERROR(ROUND(E4037/L4037,2),0)</f>
        <v>0</v>
      </c>
      <c r="Q4037" s="11" t="s">
        <v>8323</v>
      </c>
      <c r="R4037" t="s">
        <v>8324</v>
      </c>
      <c r="S4037" s="14">
        <f>(((J4037/60)/60)/24)+DATE(1970,1,1)</f>
        <v>42790.583368055552</v>
      </c>
      <c r="T4037" s="14">
        <f>(((I4037/60)/60)/24)+DATE(1970,1,1)</f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>IFERROR(ROUND(E4038/L4038,2),0)</f>
        <v>0</v>
      </c>
      <c r="Q4038" s="11" t="s">
        <v>8323</v>
      </c>
      <c r="R4038" t="s">
        <v>8324</v>
      </c>
      <c r="S4038" s="14">
        <f>(((J4038/60)/60)/24)+DATE(1970,1,1)</f>
        <v>42438.779131944444</v>
      </c>
      <c r="T4038" s="14">
        <f>(((I4038/60)/60)/24)+DATE(1970,1,1)</f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>IFERROR(ROUND(E4039/L4039,2),0)</f>
        <v>0</v>
      </c>
      <c r="Q4039" s="11" t="s">
        <v>8323</v>
      </c>
      <c r="R4039" t="s">
        <v>8324</v>
      </c>
      <c r="S4039" s="14">
        <f>(((J4039/60)/60)/24)+DATE(1970,1,1)</f>
        <v>42498.008391203708</v>
      </c>
      <c r="T4039" s="14">
        <f>(((I4039/60)/60)/24)+DATE(1970,1,1)</f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>IFERROR(ROUND(E4040/L4040,2),0)</f>
        <v>0</v>
      </c>
      <c r="Q4040" s="11" t="s">
        <v>8323</v>
      </c>
      <c r="R4040" t="s">
        <v>8324</v>
      </c>
      <c r="S4040" s="14">
        <f>(((J4040/60)/60)/24)+DATE(1970,1,1)</f>
        <v>41863.757210648146</v>
      </c>
      <c r="T4040" s="14">
        <f>(((I4040/60)/60)/24)+DATE(1970,1,1)</f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>IFERROR(ROUND(E4041/L4041,2),0)</f>
        <v>0</v>
      </c>
      <c r="Q4041" s="11" t="s">
        <v>8323</v>
      </c>
      <c r="R4041" t="s">
        <v>8324</v>
      </c>
      <c r="S4041" s="14">
        <f>(((J4041/60)/60)/24)+DATE(1970,1,1)</f>
        <v>42027.832800925928</v>
      </c>
      <c r="T4041" s="14">
        <f>(((I4041/60)/60)/24)+DATE(1970,1,1)</f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>IFERROR(ROUND(E4042/L4042,2),0)</f>
        <v>0</v>
      </c>
      <c r="Q4042" s="11" t="s">
        <v>8323</v>
      </c>
      <c r="R4042" t="s">
        <v>8324</v>
      </c>
      <c r="S4042" s="14">
        <f>(((J4042/60)/60)/24)+DATE(1970,1,1)</f>
        <v>41851.636388888888</v>
      </c>
      <c r="T4042" s="14">
        <f>(((I4042/60)/60)/24)+DATE(1970,1,1)</f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>IFERROR(ROUND(E4043/L4043,2),0)</f>
        <v>0</v>
      </c>
      <c r="Q4043" s="11" t="s">
        <v>8323</v>
      </c>
      <c r="R4043" t="s">
        <v>8324</v>
      </c>
      <c r="S4043" s="14">
        <f>(((J4043/60)/60)/24)+DATE(1970,1,1)</f>
        <v>42433.650590277779</v>
      </c>
      <c r="T4043" s="14">
        <f>(((I4043/60)/60)/24)+DATE(1970,1,1)</f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>IFERROR(ROUND(E4044/L4044,2),0)</f>
        <v>0</v>
      </c>
      <c r="Q4044" s="11" t="s">
        <v>8323</v>
      </c>
      <c r="R4044" t="s">
        <v>8324</v>
      </c>
      <c r="S4044" s="14">
        <f>(((J4044/60)/60)/24)+DATE(1970,1,1)</f>
        <v>41834.784120370372</v>
      </c>
      <c r="T4044" s="14">
        <f>(((I4044/60)/60)/24)+DATE(1970,1,1)</f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>IFERROR(ROUND(E4045/L4045,2),0)</f>
        <v>0</v>
      </c>
      <c r="Q4045" s="11" t="s">
        <v>8323</v>
      </c>
      <c r="R4045" t="s">
        <v>8324</v>
      </c>
      <c r="S4045" s="14">
        <f>(((J4045/60)/60)/24)+DATE(1970,1,1)</f>
        <v>42293.922986111109</v>
      </c>
      <c r="T4045" s="14">
        <f>(((I4045/60)/60)/24)+DATE(1970,1,1)</f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0</v>
      </c>
      <c r="Q4046" s="11" t="s">
        <v>8323</v>
      </c>
      <c r="R4046" t="s">
        <v>8324</v>
      </c>
      <c r="S4046" s="14">
        <f>(((J4046/60)/60)/24)+DATE(1970,1,1)</f>
        <v>41843.632523148146</v>
      </c>
      <c r="T4046" s="14">
        <f>(((I4046/60)/60)/24)+DATE(1970,1,1)</f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>IFERROR(ROUND(E4047/L4047,2),0)</f>
        <v>0</v>
      </c>
      <c r="Q4047" s="11" t="s">
        <v>8323</v>
      </c>
      <c r="R4047" t="s">
        <v>8324</v>
      </c>
      <c r="S4047" s="14">
        <f>(((J4047/60)/60)/24)+DATE(1970,1,1)</f>
        <v>42346.20685185185</v>
      </c>
      <c r="T4047" s="14">
        <f>(((I4047/60)/60)/24)+DATE(1970,1,1)</f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>IFERROR(ROUND(E4048/L4048,2),0)</f>
        <v>0</v>
      </c>
      <c r="Q4048" s="11" t="s">
        <v>8323</v>
      </c>
      <c r="R4048" t="s">
        <v>8324</v>
      </c>
      <c r="S4048" s="14">
        <f>(((J4048/60)/60)/24)+DATE(1970,1,1)</f>
        <v>42034.856817129628</v>
      </c>
      <c r="T4048" s="14">
        <f>(((I4048/60)/60)/24)+DATE(1970,1,1)</f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s="11" t="s">
        <v>8323</v>
      </c>
      <c r="R4049" t="s">
        <v>8326</v>
      </c>
      <c r="S4049" s="14">
        <f>(((J4049/60)/60)/24)+DATE(1970,1,1)</f>
        <v>42809.645914351851</v>
      </c>
      <c r="T4049" s="14">
        <f>(((I4049/60)/60)/24)+DATE(1970,1,1)</f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0</v>
      </c>
      <c r="Q4050" s="11" t="s">
        <v>8323</v>
      </c>
      <c r="R4050" t="s">
        <v>8326</v>
      </c>
      <c r="S4050" s="14">
        <f>(((J4050/60)/60)/24)+DATE(1970,1,1)</f>
        <v>42808.358287037037</v>
      </c>
      <c r="T4050" s="14">
        <f>(((I4050/60)/60)/24)+DATE(1970,1,1)</f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0</v>
      </c>
      <c r="Q4051" s="11" t="s">
        <v>8323</v>
      </c>
      <c r="R4051" t="s">
        <v>8326</v>
      </c>
      <c r="S4051" s="14">
        <f>(((J4051/60)/60)/24)+DATE(1970,1,1)</f>
        <v>42762.040902777779</v>
      </c>
      <c r="T4051" s="14">
        <f>(((I4051/60)/60)/24)+DATE(1970,1,1)</f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>IFERROR(ROUND(E4052/L4052,2),0)</f>
        <v>0</v>
      </c>
      <c r="Q4052" s="11" t="s">
        <v>8323</v>
      </c>
      <c r="R4052" t="s">
        <v>8335</v>
      </c>
      <c r="S4052" s="14">
        <f>(((J4052/60)/60)/24)+DATE(1970,1,1)</f>
        <v>42683.151331018518</v>
      </c>
      <c r="T4052" s="14">
        <f>(((I4052/60)/60)/24)+DATE(1970,1,1)</f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>IFERROR(ROUND(E4053/L4053,2),0)</f>
        <v>0</v>
      </c>
      <c r="Q4053" s="11" t="s">
        <v>8323</v>
      </c>
      <c r="R4053" t="s">
        <v>8335</v>
      </c>
      <c r="S4053" s="14">
        <f>(((J4053/60)/60)/24)+DATE(1970,1,1)</f>
        <v>42182.062476851846</v>
      </c>
      <c r="T4053" s="14">
        <f>(((I4053/60)/60)/24)+DATE(1970,1,1)</f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>IFERROR(ROUND(E4054/L4054,2),0)</f>
        <v>0</v>
      </c>
      <c r="Q4054" s="11" t="s">
        <v>8323</v>
      </c>
      <c r="R4054" t="s">
        <v>8335</v>
      </c>
      <c r="S4054" s="14">
        <f>(((J4054/60)/60)/24)+DATE(1970,1,1)</f>
        <v>42172.686099537037</v>
      </c>
      <c r="T4054" s="14">
        <f>(((I4054/60)/60)/24)+DATE(1970,1,1)</f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>IFERROR(ROUND(E4055/L4055,2),0)</f>
        <v>0</v>
      </c>
      <c r="Q4055" s="11" t="s">
        <v>8323</v>
      </c>
      <c r="R4055" t="s">
        <v>8335</v>
      </c>
      <c r="S4055" s="14">
        <f>(((J4055/60)/60)/24)+DATE(1970,1,1)</f>
        <v>42236.276053240741</v>
      </c>
      <c r="T4055" s="14">
        <f>(((I4055/60)/60)/24)+DATE(1970,1,1)</f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>IFERROR(ROUND(E4056/L4056,2),0)</f>
        <v>0</v>
      </c>
      <c r="Q4056" s="11" t="s">
        <v>8323</v>
      </c>
      <c r="R4056" t="s">
        <v>8335</v>
      </c>
      <c r="S4056" s="14">
        <f>(((J4056/60)/60)/24)+DATE(1970,1,1)</f>
        <v>42291.833287037036</v>
      </c>
      <c r="T4056" s="14">
        <f>(((I4056/60)/60)/24)+DATE(1970,1,1)</f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>IFERROR(ROUND(E4057/L4057,2),0)</f>
        <v>0</v>
      </c>
      <c r="Q4057" s="11" t="s">
        <v>8323</v>
      </c>
      <c r="R4057" t="s">
        <v>8335</v>
      </c>
      <c r="S4057" s="14">
        <f>(((J4057/60)/60)/24)+DATE(1970,1,1)</f>
        <v>42226.694780092599</v>
      </c>
      <c r="T4057" s="14">
        <f>(((I4057/60)/60)/24)+DATE(1970,1,1)</f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>IFERROR(ROUND(E4058/L4058,2),0)</f>
        <v>0</v>
      </c>
      <c r="Q4058" s="11" t="s">
        <v>8323</v>
      </c>
      <c r="R4058" t="s">
        <v>8335</v>
      </c>
      <c r="S4058" s="14">
        <f>(((J4058/60)/60)/24)+DATE(1970,1,1)</f>
        <v>41899.627071759263</v>
      </c>
      <c r="T4058" s="14">
        <f>(((I4058/60)/60)/24)+DATE(1970,1,1)</f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>IFERROR(ROUND(E4059/L4059,2),0)</f>
        <v>0</v>
      </c>
      <c r="Q4059" s="11" t="s">
        <v>8323</v>
      </c>
      <c r="R4059" t="s">
        <v>8335</v>
      </c>
      <c r="S4059" s="14">
        <f>(((J4059/60)/60)/24)+DATE(1970,1,1)</f>
        <v>42285.143969907411</v>
      </c>
      <c r="T4059" s="14">
        <f>(((I4059/60)/60)/24)+DATE(1970,1,1)</f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>IFERROR(ROUND(E4060/L4060,2),0)</f>
        <v>0</v>
      </c>
      <c r="Q4060" s="11" t="s">
        <v>8323</v>
      </c>
      <c r="R4060" t="s">
        <v>8326</v>
      </c>
      <c r="S4060" s="14">
        <f>(((J4060/60)/60)/24)+DATE(1970,1,1)</f>
        <v>42103.024398148147</v>
      </c>
      <c r="T4060" s="14">
        <f>(((I4060/60)/60)/24)+DATE(1970,1,1)</f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>IFERROR(ROUND(E4061/L4061,2),0)</f>
        <v>0</v>
      </c>
      <c r="Q4061" s="11" t="s">
        <v>8323</v>
      </c>
      <c r="R4061" t="s">
        <v>8326</v>
      </c>
      <c r="S4061" s="14">
        <f>(((J4061/60)/60)/24)+DATE(1970,1,1)</f>
        <v>42325.920717592591</v>
      </c>
      <c r="T4061" s="14">
        <f>(((I4061/60)/60)/24)+DATE(1970,1,1)</f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>IFERROR(ROUND(E4062/L4062,2),0)</f>
        <v>0</v>
      </c>
      <c r="Q4062" s="11" t="s">
        <v>8323</v>
      </c>
      <c r="R4062" t="s">
        <v>8326</v>
      </c>
      <c r="S4062" s="14">
        <f>(((J4062/60)/60)/24)+DATE(1970,1,1)</f>
        <v>41793.710231481484</v>
      </c>
      <c r="T4062" s="14">
        <f>(((I4062/60)/60)/24)+DATE(1970,1,1)</f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8323</v>
      </c>
      <c r="R4063" t="s">
        <v>8326</v>
      </c>
      <c r="S4063" s="14">
        <f>(((J4063/60)/60)/24)+DATE(1970,1,1)</f>
        <v>41793.814259259263</v>
      </c>
      <c r="T4063" s="14">
        <f>(((I4063/60)/60)/24)+DATE(1970,1,1)</f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>IFERROR(ROUND(E4064/L4064,2),0)</f>
        <v>0</v>
      </c>
      <c r="Q4064" s="11" t="s">
        <v>8323</v>
      </c>
      <c r="R4064" t="s">
        <v>8335</v>
      </c>
      <c r="S4064" s="14">
        <f>(((J4064/60)/60)/24)+DATE(1970,1,1)</f>
        <v>42666.666932870372</v>
      </c>
      <c r="T4064" s="14">
        <f>(((I4064/60)/60)/24)+DATE(1970,1,1)</f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>IFERROR(ROUND(E4065/L4065,2),0)</f>
        <v>0</v>
      </c>
      <c r="Q4065" s="11" t="s">
        <v>8323</v>
      </c>
      <c r="R4065" t="s">
        <v>8335</v>
      </c>
      <c r="S4065" s="14">
        <f>(((J4065/60)/60)/24)+DATE(1970,1,1)</f>
        <v>41766.692037037035</v>
      </c>
      <c r="T4065" s="14">
        <f>(((I4065/60)/60)/24)+DATE(1970,1,1)</f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>IFERROR(ROUND(E4066/L4066,2),0)</f>
        <v>0</v>
      </c>
      <c r="Q4066" s="11" t="s">
        <v>8323</v>
      </c>
      <c r="R4066" t="s">
        <v>8335</v>
      </c>
      <c r="S4066" s="14">
        <f>(((J4066/60)/60)/24)+DATE(1970,1,1)</f>
        <v>42269.126226851848</v>
      </c>
      <c r="T4066" s="14">
        <f>(((I4066/60)/60)/24)+DATE(1970,1,1)</f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>IFERROR(ROUND(E4067/L4067,2),0)</f>
        <v>0</v>
      </c>
      <c r="Q4067" s="11" t="s">
        <v>8323</v>
      </c>
      <c r="R4067" t="s">
        <v>8335</v>
      </c>
      <c r="S4067" s="14">
        <f>(((J4067/60)/60)/24)+DATE(1970,1,1)</f>
        <v>42527.00953703704</v>
      </c>
      <c r="T4067" s="14">
        <f>(((I4067/60)/60)/24)+DATE(1970,1,1)</f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0</v>
      </c>
      <c r="Q4068" s="11" t="s">
        <v>8323</v>
      </c>
      <c r="R4068" t="s">
        <v>8326</v>
      </c>
      <c r="S4068" s="14">
        <f>(((J4068/60)/60)/24)+DATE(1970,1,1)</f>
        <v>42253.633159722223</v>
      </c>
      <c r="T4068" s="14">
        <f>(((I4068/60)/60)/24)+DATE(1970,1,1)</f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>IFERROR(ROUND(E4069/L4069,2),0)</f>
        <v>0</v>
      </c>
      <c r="Q4069" s="11" t="s">
        <v>8323</v>
      </c>
      <c r="R4069" t="s">
        <v>8335</v>
      </c>
      <c r="S4069" s="14">
        <f>(((J4069/60)/60)/24)+DATE(1970,1,1)</f>
        <v>42180.145787037036</v>
      </c>
      <c r="T4069" s="14">
        <f>(((I4069/60)/60)/24)+DATE(1970,1,1)</f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>IFERROR(ROUND(E4070/L4070,2),0)</f>
        <v>0</v>
      </c>
      <c r="Q4070" s="11" t="s">
        <v>8323</v>
      </c>
      <c r="R4070" t="s">
        <v>8335</v>
      </c>
      <c r="S4070" s="14">
        <f>(((J4070/60)/60)/24)+DATE(1970,1,1)</f>
        <v>42255.696006944447</v>
      </c>
      <c r="T4070" s="14">
        <f>(((I4070/60)/60)/24)+DATE(1970,1,1)</f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>IFERROR(ROUND(E4071/L4071,2),0)</f>
        <v>0</v>
      </c>
      <c r="Q4071" s="11" t="s">
        <v>8323</v>
      </c>
      <c r="R4071" t="s">
        <v>8335</v>
      </c>
      <c r="S4071" s="14">
        <f>(((J4071/60)/60)/24)+DATE(1970,1,1)</f>
        <v>42007.016458333332</v>
      </c>
      <c r="T4071" s="14">
        <f>(((I4071/60)/60)/24)+DATE(1970,1,1)</f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>IFERROR(ROUND(E4072/L4072,2),0)</f>
        <v>0</v>
      </c>
      <c r="Q4072" s="11" t="s">
        <v>8323</v>
      </c>
      <c r="R4072" t="s">
        <v>8335</v>
      </c>
      <c r="S4072" s="14">
        <f>(((J4072/60)/60)/24)+DATE(1970,1,1)</f>
        <v>42615.346817129626</v>
      </c>
      <c r="T4072" s="14">
        <f>(((I4072/60)/60)/24)+DATE(1970,1,1)</f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>IFERROR(ROUND(E4073/L4073,2),0)</f>
        <v>0</v>
      </c>
      <c r="Q4073" s="11" t="s">
        <v>8323</v>
      </c>
      <c r="R4073" t="s">
        <v>8335</v>
      </c>
      <c r="S4073" s="14">
        <f>(((J4073/60)/60)/24)+DATE(1970,1,1)</f>
        <v>41999.861064814817</v>
      </c>
      <c r="T4073" s="14">
        <f>(((I4073/60)/60)/24)+DATE(1970,1,1)</f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>IFERROR(ROUND(E4074/L4074,2),0)</f>
        <v>0</v>
      </c>
      <c r="Q4074" s="11" t="s">
        <v>8323</v>
      </c>
      <c r="R4074" t="s">
        <v>8335</v>
      </c>
      <c r="S4074" s="14">
        <f>(((J4074/60)/60)/24)+DATE(1970,1,1)</f>
        <v>42373.983449074076</v>
      </c>
      <c r="T4074" s="14">
        <f>(((I4074/60)/60)/24)+DATE(1970,1,1)</f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>IFERROR(ROUND(E4075/L4075,2),0)</f>
        <v>0</v>
      </c>
      <c r="Q4075" s="11" t="s">
        <v>8323</v>
      </c>
      <c r="R4075" t="s">
        <v>8335</v>
      </c>
      <c r="S4075" s="14">
        <f>(((J4075/60)/60)/24)+DATE(1970,1,1)</f>
        <v>41854.602650462963</v>
      </c>
      <c r="T4075" s="14">
        <f>(((I4075/60)/60)/24)+DATE(1970,1,1)</f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ref="O4034:O4097" si="51">ROUND(E4076/D4076*100,0)</f>
        <v>0</v>
      </c>
      <c r="P4076">
        <f t="shared" ref="P4035:P4098" si="52">IFERROR(ROUND(E4076/L4076,2),0)</f>
        <v>0</v>
      </c>
      <c r="Q4076" s="11" t="s">
        <v>8323</v>
      </c>
      <c r="R4076" t="s">
        <v>8335</v>
      </c>
      <c r="S4076" s="14">
        <f t="shared" ref="S4035:S4098" si="53">(((J4076/60)/60)/24)+DATE(1970,1,1)</f>
        <v>42065.791574074072</v>
      </c>
      <c r="T4076" s="14">
        <f t="shared" ref="T4035:T4098" si="54">(((I4076/60)/60)/24)+DATE(1970,1,1)</f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51"/>
        <v>0</v>
      </c>
      <c r="P4077">
        <f t="shared" si="52"/>
        <v>0</v>
      </c>
      <c r="Q4077" s="11" t="s">
        <v>8323</v>
      </c>
      <c r="R4077" t="s">
        <v>8335</v>
      </c>
      <c r="S4077" s="14">
        <f t="shared" si="53"/>
        <v>42469.951284722221</v>
      </c>
      <c r="T4077" s="14">
        <f t="shared" si="54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51"/>
        <v>0</v>
      </c>
      <c r="P4078">
        <f t="shared" si="52"/>
        <v>0</v>
      </c>
      <c r="Q4078" s="11" t="s">
        <v>8323</v>
      </c>
      <c r="R4078" t="s">
        <v>8335</v>
      </c>
      <c r="S4078" s="14">
        <f t="shared" si="53"/>
        <v>41954.228032407409</v>
      </c>
      <c r="T4078" s="14">
        <f t="shared" si="54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51"/>
        <v>0</v>
      </c>
      <c r="P4079">
        <f t="shared" si="52"/>
        <v>0</v>
      </c>
      <c r="Q4079" s="11" t="s">
        <v>8323</v>
      </c>
      <c r="R4079" t="s">
        <v>8326</v>
      </c>
      <c r="S4079" s="14">
        <f t="shared" si="53"/>
        <v>41867.652280092596</v>
      </c>
      <c r="T4079" s="14">
        <f t="shared" si="54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51"/>
        <v>0</v>
      </c>
      <c r="P4080">
        <f t="shared" si="52"/>
        <v>0</v>
      </c>
      <c r="Q4080" s="11" t="s">
        <v>8323</v>
      </c>
      <c r="R4080" t="s">
        <v>8326</v>
      </c>
      <c r="S4080" s="14">
        <f t="shared" si="53"/>
        <v>42186.01116898148</v>
      </c>
      <c r="T4080" s="14">
        <f t="shared" si="54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51"/>
        <v>0</v>
      </c>
      <c r="P4081">
        <f t="shared" si="52"/>
        <v>0</v>
      </c>
      <c r="Q4081" s="11" t="s">
        <v>8323</v>
      </c>
      <c r="R4081" t="s">
        <v>8326</v>
      </c>
      <c r="S4081" s="14">
        <f t="shared" si="53"/>
        <v>42494.471666666665</v>
      </c>
      <c r="T4081" s="14">
        <f t="shared" si="54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51"/>
        <v>0</v>
      </c>
      <c r="P4082">
        <f t="shared" si="52"/>
        <v>0</v>
      </c>
      <c r="Q4082" s="11" t="s">
        <v>8323</v>
      </c>
      <c r="R4082" t="s">
        <v>8326</v>
      </c>
      <c r="S4082" s="14">
        <f t="shared" si="53"/>
        <v>41926.542303240742</v>
      </c>
      <c r="T4082" s="14">
        <f t="shared" si="54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51"/>
        <v>0</v>
      </c>
      <c r="P4083">
        <f t="shared" si="52"/>
        <v>0</v>
      </c>
      <c r="Q4083" s="11" t="s">
        <v>8323</v>
      </c>
      <c r="R4083" t="s">
        <v>8326</v>
      </c>
      <c r="S4083" s="14">
        <f t="shared" si="53"/>
        <v>42433.338749999995</v>
      </c>
      <c r="T4083" s="14">
        <f t="shared" si="54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51"/>
        <v>0</v>
      </c>
      <c r="P4084">
        <f t="shared" si="52"/>
        <v>0</v>
      </c>
      <c r="Q4084" s="11" t="s">
        <v>8323</v>
      </c>
      <c r="R4084" t="s">
        <v>8326</v>
      </c>
      <c r="S4084" s="14">
        <f t="shared" si="53"/>
        <v>42228.151701388888</v>
      </c>
      <c r="T4084" s="14">
        <f t="shared" si="54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51"/>
        <v>0</v>
      </c>
      <c r="P4085">
        <f t="shared" si="52"/>
        <v>0</v>
      </c>
      <c r="Q4085" s="11" t="s">
        <v>8323</v>
      </c>
      <c r="R4085" t="s">
        <v>8326</v>
      </c>
      <c r="S4085" s="14">
        <f t="shared" si="53"/>
        <v>42675.262962962966</v>
      </c>
      <c r="T4085" s="14">
        <f t="shared" si="54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51"/>
        <v>0</v>
      </c>
      <c r="P4086">
        <f t="shared" si="52"/>
        <v>0</v>
      </c>
      <c r="Q4086" s="11" t="s">
        <v>8323</v>
      </c>
      <c r="R4086" t="s">
        <v>8326</v>
      </c>
      <c r="S4086" s="14">
        <f t="shared" si="53"/>
        <v>42111.904097222221</v>
      </c>
      <c r="T4086" s="14">
        <f t="shared" si="54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51"/>
        <v>0</v>
      </c>
      <c r="P4087">
        <f t="shared" si="52"/>
        <v>0</v>
      </c>
      <c r="Q4087" s="11" t="s">
        <v>8323</v>
      </c>
      <c r="R4087" t="s">
        <v>8326</v>
      </c>
      <c r="S4087" s="14">
        <f t="shared" si="53"/>
        <v>42213.662905092591</v>
      </c>
      <c r="T4087" s="14">
        <f t="shared" si="54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51"/>
        <v>0</v>
      </c>
      <c r="P4088">
        <f t="shared" si="52"/>
        <v>0</v>
      </c>
      <c r="Q4088" s="11" t="s">
        <v>8323</v>
      </c>
      <c r="R4088" t="s">
        <v>8326</v>
      </c>
      <c r="S4088" s="14">
        <f t="shared" si="53"/>
        <v>41829.325497685182</v>
      </c>
      <c r="T4088" s="14">
        <f t="shared" si="54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51"/>
        <v>0</v>
      </c>
      <c r="P4089">
        <f t="shared" si="52"/>
        <v>0</v>
      </c>
      <c r="Q4089" s="11" t="s">
        <v>8323</v>
      </c>
      <c r="R4089" t="s">
        <v>8326</v>
      </c>
      <c r="S4089" s="14">
        <f t="shared" si="53"/>
        <v>42550.048449074078</v>
      </c>
      <c r="T4089" s="14">
        <f t="shared" si="54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51"/>
        <v>0</v>
      </c>
      <c r="P4090">
        <f t="shared" si="52"/>
        <v>0</v>
      </c>
      <c r="Q4090" s="11" t="s">
        <v>8323</v>
      </c>
      <c r="R4090" t="s">
        <v>8326</v>
      </c>
      <c r="S4090" s="14">
        <f t="shared" si="53"/>
        <v>41774.651203703703</v>
      </c>
      <c r="T4090" s="14">
        <f t="shared" si="54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51"/>
        <v>0</v>
      </c>
      <c r="P4091">
        <f t="shared" si="52"/>
        <v>0</v>
      </c>
      <c r="Q4091" s="11" t="s">
        <v>8323</v>
      </c>
      <c r="R4091" t="s">
        <v>8326</v>
      </c>
      <c r="S4091" s="14">
        <f t="shared" si="53"/>
        <v>42457.932025462964</v>
      </c>
      <c r="T4091" s="14">
        <f t="shared" si="54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51"/>
        <v>0</v>
      </c>
      <c r="P4092">
        <f t="shared" si="52"/>
        <v>0</v>
      </c>
      <c r="Q4092" s="11" t="s">
        <v>8323</v>
      </c>
      <c r="R4092" t="s">
        <v>8326</v>
      </c>
      <c r="S4092" s="14">
        <f t="shared" si="53"/>
        <v>42296.154131944444</v>
      </c>
      <c r="T4092" s="14">
        <f t="shared" si="54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51"/>
        <v>0</v>
      </c>
      <c r="P4093">
        <f t="shared" si="52"/>
        <v>0</v>
      </c>
      <c r="Q4093" s="11" t="s">
        <v>8323</v>
      </c>
      <c r="R4093" t="s">
        <v>8326</v>
      </c>
      <c r="S4093" s="14">
        <f t="shared" si="53"/>
        <v>42534.866875</v>
      </c>
      <c r="T4093" s="14">
        <f t="shared" si="54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51"/>
        <v>0</v>
      </c>
      <c r="P4094">
        <f t="shared" si="52"/>
        <v>0</v>
      </c>
      <c r="Q4094" s="11" t="s">
        <v>8323</v>
      </c>
      <c r="R4094" t="s">
        <v>8326</v>
      </c>
      <c r="S4094" s="14">
        <f t="shared" si="53"/>
        <v>42286.749780092592</v>
      </c>
      <c r="T4094" s="14">
        <f t="shared" si="54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51"/>
        <v>0</v>
      </c>
      <c r="P4095">
        <f t="shared" si="52"/>
        <v>0</v>
      </c>
      <c r="Q4095" s="11" t="s">
        <v>8323</v>
      </c>
      <c r="R4095" t="s">
        <v>8326</v>
      </c>
      <c r="S4095" s="14">
        <f t="shared" si="53"/>
        <v>42069.391446759255</v>
      </c>
      <c r="T4095" s="14">
        <f t="shared" si="54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51"/>
        <v>0</v>
      </c>
      <c r="P4096">
        <f t="shared" si="52"/>
        <v>0</v>
      </c>
      <c r="Q4096" s="11" t="s">
        <v>8323</v>
      </c>
      <c r="R4096" t="s">
        <v>8326</v>
      </c>
      <c r="S4096" s="14">
        <f t="shared" si="53"/>
        <v>42096.544548611113</v>
      </c>
      <c r="T4096" s="14">
        <f t="shared" si="54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51"/>
        <v>0</v>
      </c>
      <c r="P4097">
        <f t="shared" si="52"/>
        <v>0</v>
      </c>
      <c r="Q4097" s="11" t="s">
        <v>8323</v>
      </c>
      <c r="R4097" t="s">
        <v>8326</v>
      </c>
      <c r="S4097" s="14">
        <f t="shared" si="53"/>
        <v>42419.246168981481</v>
      </c>
      <c r="T4097" s="14">
        <f t="shared" si="54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55">ROUND(E4098/D4098*100,0)</f>
        <v>0</v>
      </c>
      <c r="P4098">
        <f t="shared" si="52"/>
        <v>0</v>
      </c>
      <c r="Q4098" s="11" t="s">
        <v>8323</v>
      </c>
      <c r="R4098" t="s">
        <v>8326</v>
      </c>
      <c r="S4098" s="14">
        <f t="shared" si="53"/>
        <v>42408.999571759254</v>
      </c>
      <c r="T4098" s="14">
        <f t="shared" si="54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55"/>
        <v>0</v>
      </c>
      <c r="P4099">
        <f t="shared" ref="P4099:P4115" si="56">IFERROR(ROUND(E4099/L4099,2),0)</f>
        <v>0</v>
      </c>
      <c r="Q4099" s="11" t="s">
        <v>8323</v>
      </c>
      <c r="R4099" t="s">
        <v>8326</v>
      </c>
      <c r="S4099" s="14">
        <f t="shared" ref="S4099:S4115" si="57">(((J4099/60)/60)/24)+DATE(1970,1,1)</f>
        <v>42282.655543981484</v>
      </c>
      <c r="T4099" s="14">
        <f t="shared" ref="T4099:T4115" si="58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55"/>
        <v>0</v>
      </c>
      <c r="P4100">
        <f t="shared" si="56"/>
        <v>0</v>
      </c>
      <c r="Q4100" s="11" t="s">
        <v>8323</v>
      </c>
      <c r="R4100" t="s">
        <v>8326</v>
      </c>
      <c r="S4100" s="14">
        <f t="shared" si="57"/>
        <v>42322.025115740747</v>
      </c>
      <c r="T4100" s="14">
        <f t="shared" si="58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55"/>
        <v>0</v>
      </c>
      <c r="P4101">
        <f t="shared" si="56"/>
        <v>0</v>
      </c>
      <c r="Q4101" s="11" t="s">
        <v>8323</v>
      </c>
      <c r="R4101" t="s">
        <v>8326</v>
      </c>
      <c r="S4101" s="14">
        <f t="shared" si="57"/>
        <v>41941.585231481484</v>
      </c>
      <c r="T4101" s="14">
        <f t="shared" si="58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55"/>
        <v>0</v>
      </c>
      <c r="P4102">
        <f t="shared" si="56"/>
        <v>0</v>
      </c>
      <c r="Q4102" s="11" t="s">
        <v>8323</v>
      </c>
      <c r="R4102" t="s">
        <v>8326</v>
      </c>
      <c r="S4102" s="14">
        <f t="shared" si="57"/>
        <v>41948.957465277781</v>
      </c>
      <c r="T4102" s="14">
        <f t="shared" si="58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55"/>
        <v>0</v>
      </c>
      <c r="P4103">
        <f t="shared" si="56"/>
        <v>0</v>
      </c>
      <c r="Q4103" s="11" t="s">
        <v>8323</v>
      </c>
      <c r="R4103" t="s">
        <v>8326</v>
      </c>
      <c r="S4103" s="14">
        <f t="shared" si="57"/>
        <v>41761.810150462967</v>
      </c>
      <c r="T4103" s="14">
        <f t="shared" si="58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55"/>
        <v>0</v>
      </c>
      <c r="P4104">
        <f t="shared" si="56"/>
        <v>0</v>
      </c>
      <c r="Q4104" s="11" t="s">
        <v>8323</v>
      </c>
      <c r="R4104" t="s">
        <v>8326</v>
      </c>
      <c r="S4104" s="14">
        <f t="shared" si="57"/>
        <v>42613.841261574074</v>
      </c>
      <c r="T4104" s="14">
        <f t="shared" si="58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55"/>
        <v>0</v>
      </c>
      <c r="P4105">
        <f t="shared" si="56"/>
        <v>0</v>
      </c>
      <c r="Q4105" s="11" t="s">
        <v>8323</v>
      </c>
      <c r="R4105" t="s">
        <v>8326</v>
      </c>
      <c r="S4105" s="14">
        <f t="shared" si="57"/>
        <v>42421.141469907408</v>
      </c>
      <c r="T4105" s="14">
        <f t="shared" si="58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55"/>
        <v>0</v>
      </c>
      <c r="P4106">
        <f t="shared" si="56"/>
        <v>0</v>
      </c>
      <c r="Q4106" s="11" t="s">
        <v>8323</v>
      </c>
      <c r="R4106" t="s">
        <v>8326</v>
      </c>
      <c r="S4106" s="14">
        <f t="shared" si="57"/>
        <v>42700.804756944446</v>
      </c>
      <c r="T4106" s="14">
        <f t="shared" si="58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55"/>
        <v>0</v>
      </c>
      <c r="P4107">
        <f t="shared" si="56"/>
        <v>0</v>
      </c>
      <c r="Q4107" s="11" t="s">
        <v>8323</v>
      </c>
      <c r="R4107" t="s">
        <v>8326</v>
      </c>
      <c r="S4107" s="14">
        <f t="shared" si="57"/>
        <v>41905.795706018522</v>
      </c>
      <c r="T4107" s="14">
        <f t="shared" si="58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55"/>
        <v>0</v>
      </c>
      <c r="P4108">
        <f t="shared" si="56"/>
        <v>0</v>
      </c>
      <c r="Q4108" s="11" t="s">
        <v>8323</v>
      </c>
      <c r="R4108" t="s">
        <v>8326</v>
      </c>
      <c r="S4108" s="14">
        <f t="shared" si="57"/>
        <v>42732.787523148145</v>
      </c>
      <c r="T4108" s="14">
        <f t="shared" si="58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55"/>
        <v>0</v>
      </c>
      <c r="P4109">
        <f t="shared" si="56"/>
        <v>0</v>
      </c>
      <c r="Q4109" s="11" t="s">
        <v>8323</v>
      </c>
      <c r="R4109" t="s">
        <v>8326</v>
      </c>
      <c r="S4109" s="14">
        <f t="shared" si="57"/>
        <v>42511.698101851856</v>
      </c>
      <c r="T4109" s="14">
        <f t="shared" si="58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55"/>
        <v>0</v>
      </c>
      <c r="P4110">
        <f t="shared" si="56"/>
        <v>0</v>
      </c>
      <c r="Q4110" s="11" t="s">
        <v>8323</v>
      </c>
      <c r="R4110" t="s">
        <v>8326</v>
      </c>
      <c r="S4110" s="14">
        <f t="shared" si="57"/>
        <v>42538.742893518516</v>
      </c>
      <c r="T4110" s="14">
        <f t="shared" si="58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55"/>
        <v>0</v>
      </c>
      <c r="P4111">
        <f t="shared" si="56"/>
        <v>0</v>
      </c>
      <c r="Q4111" s="11" t="s">
        <v>8323</v>
      </c>
      <c r="R4111" t="s">
        <v>8326</v>
      </c>
      <c r="S4111" s="14">
        <f t="shared" si="57"/>
        <v>42344.824502314819</v>
      </c>
      <c r="T4111" s="14">
        <f t="shared" si="58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55"/>
        <v>0</v>
      </c>
      <c r="P4112">
        <f t="shared" si="56"/>
        <v>0</v>
      </c>
      <c r="Q4112" s="11" t="s">
        <v>8323</v>
      </c>
      <c r="R4112" t="s">
        <v>8326</v>
      </c>
      <c r="S4112" s="14">
        <f t="shared" si="57"/>
        <v>42495.722187499996</v>
      </c>
      <c r="T4112" s="14">
        <f t="shared" si="58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55"/>
        <v>0</v>
      </c>
      <c r="P4113">
        <f t="shared" si="56"/>
        <v>0</v>
      </c>
      <c r="Q4113" s="11" t="s">
        <v>8323</v>
      </c>
      <c r="R4113" t="s">
        <v>8326</v>
      </c>
      <c r="S4113" s="14">
        <f t="shared" si="57"/>
        <v>41927.124884259261</v>
      </c>
      <c r="T4113" s="14">
        <f t="shared" si="58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55"/>
        <v>0</v>
      </c>
      <c r="P4114">
        <f t="shared" si="56"/>
        <v>0</v>
      </c>
      <c r="Q4114" s="11" t="s">
        <v>8323</v>
      </c>
      <c r="R4114" t="s">
        <v>8326</v>
      </c>
      <c r="S4114" s="14">
        <f t="shared" si="57"/>
        <v>42730.903726851851</v>
      </c>
      <c r="T4114" s="14">
        <f t="shared" si="58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55"/>
        <v>0</v>
      </c>
      <c r="P4115">
        <f t="shared" si="56"/>
        <v>0</v>
      </c>
      <c r="Q4115" s="11" t="s">
        <v>8323</v>
      </c>
      <c r="R4115" t="s">
        <v>8326</v>
      </c>
      <c r="S4115" s="14">
        <f t="shared" si="57"/>
        <v>42307.539398148147</v>
      </c>
      <c r="T4115" s="14">
        <f t="shared" si="58"/>
        <v>42337.581064814818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4" operator="equal">
      <formula>"failed"</formula>
    </cfRule>
    <cfRule type="cellIs" dxfId="30" priority="5" operator="equal">
      <formula>"canceled"</formula>
    </cfRule>
    <cfRule type="cellIs" dxfId="29" priority="6" operator="equal">
      <formula>"successful"</formula>
    </cfRule>
    <cfRule type="cellIs" dxfId="2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"/>
  <sheetViews>
    <sheetView workbookViewId="0">
      <selection activeCell="H21" sqref="H21"/>
    </sheetView>
  </sheetViews>
  <sheetFormatPr defaultRowHeight="15" x14ac:dyDescent="0.25"/>
  <cols>
    <col min="2" max="2" width="24.28515625" customWidth="1"/>
    <col min="3" max="3" width="15" customWidth="1"/>
    <col min="4" max="4" width="11.85546875" customWidth="1"/>
    <col min="6" max="6" width="23.85546875" customWidth="1"/>
    <col min="7" max="7" width="17.140625" customWidth="1"/>
    <col min="8" max="8" width="13.28515625" customWidth="1"/>
    <col min="10" max="10" width="24.28515625" customWidth="1"/>
    <col min="11" max="11" width="16.42578125" customWidth="1"/>
    <col min="12" max="12" width="10.85546875" customWidth="1"/>
  </cols>
  <sheetData>
    <row r="2" spans="2:12" x14ac:dyDescent="0.25">
      <c r="B2" s="23" t="s">
        <v>8393</v>
      </c>
      <c r="C2" s="23"/>
      <c r="D2" s="23"/>
      <c r="F2" s="23" t="s">
        <v>8392</v>
      </c>
      <c r="G2" s="23"/>
      <c r="H2" s="23"/>
      <c r="J2" s="23" t="s">
        <v>8394</v>
      </c>
      <c r="K2" s="23"/>
      <c r="L2" s="23"/>
    </row>
    <row r="3" spans="2:12" x14ac:dyDescent="0.25">
      <c r="C3" t="s">
        <v>8386</v>
      </c>
      <c r="D3" t="s">
        <v>8387</v>
      </c>
      <c r="G3" t="s">
        <v>8386</v>
      </c>
      <c r="H3" t="s">
        <v>8387</v>
      </c>
      <c r="K3" t="s">
        <v>8386</v>
      </c>
      <c r="L3" t="s">
        <v>8387</v>
      </c>
    </row>
    <row r="4" spans="2:12" x14ac:dyDescent="0.25">
      <c r="B4" t="s">
        <v>8388</v>
      </c>
      <c r="C4" s="24">
        <f>AVERAGE('Successful US Kickstarters'!D:D)</f>
        <v>5048.8786407766993</v>
      </c>
      <c r="D4" s="24">
        <f>AVERAGE('Failed US Kickstarters'!D:D)</f>
        <v>10554.212</v>
      </c>
      <c r="F4" t="s">
        <v>8388</v>
      </c>
      <c r="G4" s="22">
        <f>AVERAGE('Successful US Wearables'!D:D)</f>
        <v>18040.470588235294</v>
      </c>
      <c r="H4" s="22">
        <f>AVERAGE('Failed US Wearables KS'!D:D)</f>
        <v>50063.765432098764</v>
      </c>
      <c r="J4" t="s">
        <v>8388</v>
      </c>
      <c r="K4" s="24">
        <f>AVERAGE('Successful US Indie Rock'!D:D)</f>
        <v>4414.2280434782606</v>
      </c>
      <c r="L4" s="24">
        <f>AVERAGE('Failed US Indie Rock'!D:D)</f>
        <v>5289</v>
      </c>
    </row>
    <row r="5" spans="2:12" x14ac:dyDescent="0.25">
      <c r="B5" t="s">
        <v>8389</v>
      </c>
      <c r="C5" s="24">
        <f>MEDIAN('Successful US Kickstarters'!D:D)</f>
        <v>3000</v>
      </c>
      <c r="D5" s="24">
        <f>MEDIAN('Failed US Kickstarters'!D:D)</f>
        <v>5000</v>
      </c>
      <c r="F5" t="s">
        <v>8389</v>
      </c>
      <c r="G5" s="22">
        <f>MEDIAN('Successful US Wearables'!D:D)</f>
        <v>12000</v>
      </c>
      <c r="H5" s="22">
        <f>MEDIAN('Failed US Wearables KS'!D:D)</f>
        <v>27500</v>
      </c>
      <c r="J5" t="s">
        <v>8389</v>
      </c>
      <c r="K5" s="24">
        <f>MEDIAN('Successful US Indie Rock'!D:D)</f>
        <v>2500</v>
      </c>
      <c r="L5" s="24">
        <f>MEDIAN('Failed US Indie Rock'!D:D)</f>
        <v>3000</v>
      </c>
    </row>
    <row r="6" spans="2:12" x14ac:dyDescent="0.25">
      <c r="B6" t="s">
        <v>8396</v>
      </c>
      <c r="C6" s="24">
        <f>_xlfn.STDEV.P('Successful US Kickstarters'!D:D)</f>
        <v>7748.7537726373303</v>
      </c>
      <c r="D6" s="24">
        <f>_xlfn.STDEV.P('Failed US Kickstarters'!D:D)</f>
        <v>21967.731061515115</v>
      </c>
      <c r="F6" t="s">
        <v>8396</v>
      </c>
      <c r="G6" s="22">
        <f>_xlfn.STDEV.P('Successful US Wearables'!D:D)</f>
        <v>18967.248397660285</v>
      </c>
      <c r="H6" s="22">
        <f>_xlfn.STDEV.P('Failed US Wearables KS'!D:D)</f>
        <v>61191.651363558565</v>
      </c>
      <c r="J6" t="s">
        <v>8396</v>
      </c>
      <c r="K6" s="24">
        <f>_xlfn.STDEV.P('Successful US Indie Rock'!D:D)</f>
        <v>6694.5106406452769</v>
      </c>
      <c r="L6" s="24">
        <f>_xlfn.STDEV.P('Failed US Indie Rock'!D:D)</f>
        <v>6265.7520697838017</v>
      </c>
    </row>
    <row r="7" spans="2:12" x14ac:dyDescent="0.25">
      <c r="B7" t="s">
        <v>8397</v>
      </c>
      <c r="C7" s="24">
        <f>_xlfn.QUARTILE.EXC('Successful US Kickstarters'!D:D,3)</f>
        <v>5000</v>
      </c>
      <c r="D7" s="24">
        <f>_xlfn.QUARTILE.EXC('Failed US Kickstarters'!D:D,3)</f>
        <v>10000</v>
      </c>
      <c r="F7" t="s">
        <v>8397</v>
      </c>
      <c r="G7" s="22">
        <f>_xlfn.QUARTILE.EXC('Successful US Wearables'!D:D,3)</f>
        <v>26944</v>
      </c>
      <c r="H7" s="22">
        <f>_xlfn.QUARTILE.EXC('Failed US Wearables KS'!D:D,3)</f>
        <v>56325</v>
      </c>
      <c r="J7" t="s">
        <v>8397</v>
      </c>
      <c r="K7" s="24">
        <f>_xlfn.QUARTILE.EXC('Successful US Indie Rock'!D:D,3)</f>
        <v>5000</v>
      </c>
      <c r="L7" s="24">
        <f>_xlfn.QUARTILE.EXC('Failed US Indie Rock'!D:D,3)</f>
        <v>7500</v>
      </c>
    </row>
    <row r="8" spans="2:12" x14ac:dyDescent="0.25">
      <c r="B8" t="s">
        <v>8398</v>
      </c>
      <c r="C8" s="24">
        <f>_xlfn.QUARTILE.EXC('Successful US Kickstarters'!D:D,1)</f>
        <v>1500</v>
      </c>
      <c r="D8" s="24">
        <f>_xlfn.QUARTILE.EXC('Failed US Kickstarters'!D:D,1)</f>
        <v>2000</v>
      </c>
      <c r="F8" t="s">
        <v>8398</v>
      </c>
      <c r="G8" s="22">
        <f>_xlfn.QUARTILE.EXC('Successful US Wearables'!D:D,1)</f>
        <v>2750</v>
      </c>
      <c r="H8" s="22">
        <f>_xlfn.QUARTILE.EXC('Failed US Wearables KS'!D:D,1)</f>
        <v>12000</v>
      </c>
      <c r="J8" t="s">
        <v>8398</v>
      </c>
      <c r="K8" s="24">
        <f>_xlfn.QUARTILE.EXC('Successful US Indie Rock'!D:D,1)</f>
        <v>1175</v>
      </c>
      <c r="L8" s="24">
        <f>_xlfn.QUARTILE.EXC('Failed US Indie Rock'!D:D,1)</f>
        <v>1125</v>
      </c>
    </row>
    <row r="9" spans="2:12" x14ac:dyDescent="0.25">
      <c r="B9" t="s">
        <v>8399</v>
      </c>
      <c r="C9" s="24">
        <f>C7-C8</f>
        <v>3500</v>
      </c>
      <c r="D9" s="24">
        <f>D7-D8</f>
        <v>8000</v>
      </c>
      <c r="F9" t="s">
        <v>8399</v>
      </c>
      <c r="G9" s="22">
        <f>G7-G8</f>
        <v>24194</v>
      </c>
      <c r="H9" s="22">
        <f>H7-H8</f>
        <v>44325</v>
      </c>
      <c r="J9" t="s">
        <v>8399</v>
      </c>
      <c r="K9" s="22">
        <f>K7-K8</f>
        <v>3825</v>
      </c>
      <c r="L9" s="22">
        <f>L7-L8</f>
        <v>6375</v>
      </c>
    </row>
    <row r="10" spans="2:12" x14ac:dyDescent="0.25">
      <c r="C10" s="24"/>
      <c r="D10" s="24"/>
      <c r="G10" s="22"/>
      <c r="H10" s="22"/>
      <c r="K10" s="24"/>
      <c r="L10" s="24"/>
    </row>
    <row r="11" spans="2:12" x14ac:dyDescent="0.25">
      <c r="B11" t="s">
        <v>8390</v>
      </c>
      <c r="C11" s="24">
        <f>AVERAGE('Successful US Kickstarters'!E:E)</f>
        <v>5601.5458009708727</v>
      </c>
      <c r="D11" s="24">
        <f>AVERAGE('Failed US Kickstarters'!E:E)</f>
        <v>558.65484000000004</v>
      </c>
      <c r="F11" t="s">
        <v>8390</v>
      </c>
      <c r="G11" s="22">
        <f>AVEDEV('Successful US Wearables'!E:E)</f>
        <v>20961.126159169555</v>
      </c>
      <c r="H11" s="22">
        <f>AVERAGE('Failed US Wearables KS'!E:E)</f>
        <v>7639.1902469135794</v>
      </c>
      <c r="J11" t="s">
        <v>8390</v>
      </c>
      <c r="K11" s="24">
        <f>AVERAGE('Successful US Indie Rock'!E:E)</f>
        <v>5485.8914492753611</v>
      </c>
      <c r="L11" s="24">
        <f>AVERAGE('Failed US Indie Rock'!E:E)</f>
        <v>1023.116</v>
      </c>
    </row>
    <row r="12" spans="2:12" x14ac:dyDescent="0.25">
      <c r="B12" t="s">
        <v>8391</v>
      </c>
      <c r="C12" s="24">
        <f>MEDIAN('Successful US Kickstarters'!E:E)</f>
        <v>3167.5</v>
      </c>
      <c r="D12" s="24">
        <f>MEDIAN('Failed US Kickstarters'!E:E)</f>
        <v>103</v>
      </c>
      <c r="F12" t="s">
        <v>8391</v>
      </c>
      <c r="G12" s="22">
        <f>MEDIAN('Successful US Wearables'!E:E)</f>
        <v>18855</v>
      </c>
      <c r="H12" s="22">
        <f>MEDIAN('Failed US Wearables KS'!E:E)</f>
        <v>837</v>
      </c>
      <c r="J12" t="s">
        <v>8391</v>
      </c>
      <c r="K12" s="24">
        <f>MEDIAN('Successful US Indie Rock'!E:E)</f>
        <v>2832.4</v>
      </c>
      <c r="L12" s="24">
        <f>MEDIAN('Failed US Indie Rock'!E:E)</f>
        <v>202.5</v>
      </c>
    </row>
    <row r="13" spans="2:12" x14ac:dyDescent="0.25">
      <c r="B13" t="s">
        <v>8395</v>
      </c>
      <c r="C13" s="24">
        <f>_xlfn.STDEV.P('Successful US Kickstarters'!E:E)</f>
        <v>8334.5731699164608</v>
      </c>
      <c r="D13" s="24">
        <f>_xlfn.STDEV.P('Failed US Kickstarters'!E:E)</f>
        <v>1330.5230280400915</v>
      </c>
      <c r="F13" t="s">
        <v>8395</v>
      </c>
      <c r="G13" s="22">
        <f>_xlfn.STDEV.P('Successful US Wearables'!E:E)</f>
        <v>28035.247751423514</v>
      </c>
      <c r="H13" s="22">
        <f>_xlfn.STDEV.P('Failed US Wearables KS'!E:E)</f>
        <v>18625.899744913011</v>
      </c>
      <c r="J13" t="s">
        <v>8395</v>
      </c>
      <c r="K13" s="24">
        <f>_xlfn.STDEV.P('Successful US Indie Rock'!E:E)</f>
        <v>9392.5207107268416</v>
      </c>
      <c r="L13" s="24">
        <f>_xlfn.STDEV.P('Failed US Indie Rock'!E:E)</f>
        <v>1832.8788491507014</v>
      </c>
    </row>
    <row r="14" spans="2:12" x14ac:dyDescent="0.25">
      <c r="B14" t="s">
        <v>8400</v>
      </c>
      <c r="C14" s="24">
        <f>_xlfn.QUARTILE.EXC('Successful US Kickstarters'!E:E,3)</f>
        <v>5699</v>
      </c>
      <c r="D14" s="24">
        <f>_xlfn.QUARTILE.EXC('Failed US Kickstarters'!E:E,3)</f>
        <v>501</v>
      </c>
      <c r="F14" t="s">
        <v>8400</v>
      </c>
      <c r="G14" s="22">
        <f>_xlfn.QUARTILE.EXC('Successful US Wearables'!E:E,3)</f>
        <v>38231.5</v>
      </c>
      <c r="H14" s="22">
        <f>_xlfn.QUARTILE.EXC('Failed US Wearables KS'!E:E,3)</f>
        <v>6587</v>
      </c>
      <c r="J14" t="s">
        <v>8400</v>
      </c>
      <c r="K14" s="24">
        <f>_xlfn.QUARTILE.EXC('Successful US Indie Rock'!E:E,3)</f>
        <v>6025.5050000000001</v>
      </c>
      <c r="L14" s="24">
        <f>_xlfn.QUARTILE.EXC('Failed US Indie Rock'!E:E,3)</f>
        <v>1688.25</v>
      </c>
    </row>
    <row r="15" spans="2:12" x14ac:dyDescent="0.25">
      <c r="B15" t="s">
        <v>8401</v>
      </c>
      <c r="C15" s="24">
        <f>_xlfn.QUARTILE.EXC('Successful US Kickstarters'!E:E,1)</f>
        <v>1716.5074999999999</v>
      </c>
      <c r="D15" s="24">
        <f>_xlfn.QUARTILE.EXC('Failed US Kickstarters'!E:E,1)</f>
        <v>9.25</v>
      </c>
      <c r="F15" t="s">
        <v>8401</v>
      </c>
      <c r="G15" s="22">
        <f>_xlfn.QUARTILE.EXC('Successful US Wearables'!E:E,1)</f>
        <v>3258</v>
      </c>
      <c r="H15" s="22">
        <f>_xlfn.QUARTILE.EXC('Failed US Wearables KS'!E:E,1)</f>
        <v>215.5</v>
      </c>
      <c r="J15" t="s">
        <v>8401</v>
      </c>
      <c r="K15" s="24">
        <f>_xlfn.QUARTILE.EXC('Successful US Indie Rock'!E:E,1)</f>
        <v>1363</v>
      </c>
      <c r="L15" s="24">
        <f>_xlfn.QUARTILE.EXC('Failed US Indie Rock'!E:E,1)</f>
        <v>70.5</v>
      </c>
    </row>
    <row r="16" spans="2:12" x14ac:dyDescent="0.25">
      <c r="B16" t="s">
        <v>8402</v>
      </c>
      <c r="C16" s="24">
        <f>C14-C15</f>
        <v>3982.4925000000003</v>
      </c>
      <c r="D16" s="24">
        <f>D14-D15</f>
        <v>491.75</v>
      </c>
      <c r="F16" t="s">
        <v>8402</v>
      </c>
      <c r="G16" s="22">
        <f>G14-G15</f>
        <v>34973.5</v>
      </c>
      <c r="H16" s="22">
        <f>H14-H15</f>
        <v>6371.5</v>
      </c>
      <c r="J16" t="s">
        <v>8402</v>
      </c>
      <c r="K16" s="22">
        <f>K14-K15</f>
        <v>4662.5050000000001</v>
      </c>
      <c r="L16" s="22">
        <f>L14-L15</f>
        <v>1617.75</v>
      </c>
    </row>
  </sheetData>
  <mergeCells count="3">
    <mergeCell ref="F2:H2"/>
    <mergeCell ref="B2:D2"/>
    <mergeCell ref="J2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8359</v>
      </c>
      <c r="B2" t="s">
        <v>8323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7">
        <v>250</v>
      </c>
      <c r="C6" s="7">
        <v>9</v>
      </c>
      <c r="D6" s="7">
        <v>412</v>
      </c>
      <c r="E6" s="7">
        <v>671</v>
      </c>
    </row>
    <row r="7" spans="1:5" x14ac:dyDescent="0.25">
      <c r="A7" s="13" t="s">
        <v>8361</v>
      </c>
      <c r="B7" s="7">
        <v>250</v>
      </c>
      <c r="C7" s="7">
        <v>9</v>
      </c>
      <c r="D7" s="7">
        <v>412</v>
      </c>
      <c r="E7" s="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24" sqref="G24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5">
      <c r="A6" s="13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27" sqref="C27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5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5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5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5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5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5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5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5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5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5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5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5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3" sqref="B3"/>
    </sheetView>
  </sheetViews>
  <sheetFormatPr defaultRowHeight="15" x14ac:dyDescent="0.25"/>
  <cols>
    <col min="1" max="1" width="39.140625" customWidth="1"/>
    <col min="2" max="2" width="28.28515625" customWidth="1"/>
    <col min="3" max="3" width="8" customWidth="1"/>
    <col min="4" max="4" width="10" customWidth="1"/>
    <col min="5" max="5" width="14.28515625" customWidth="1"/>
    <col min="6" max="6" width="18.5703125" customWidth="1"/>
  </cols>
  <sheetData>
    <row r="1" spans="1:6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25">
      <c r="A2" t="s">
        <v>3473</v>
      </c>
      <c r="B2" t="str">
        <f>VLOOKUP(A2,'Kickstarter Data'!B:C,2,FALSE)</f>
        <v>Help us get actor-writer Ian Bonar's debut play - a hilarious, heartbreaking story of grief and loss - to the 2016 Edinburgh Fringe.</v>
      </c>
      <c r="C2">
        <f>VLOOKUP(A2,'Kickstarter Data'!B:E,3,FALSE)</f>
        <v>2000</v>
      </c>
      <c r="D2">
        <f>VLOOKUP(A2,'Kickstarter Data'!B:E,4,FALSE)</f>
        <v>2020</v>
      </c>
      <c r="E2">
        <f>VLOOKUP(A2,'Kickstarter Data'!B:P,15,FALSE)</f>
        <v>51.79</v>
      </c>
      <c r="F2">
        <f>VLOOKUP(A2,'Kickstarter Data'!B:P,11,FALSE)</f>
        <v>39</v>
      </c>
    </row>
    <row r="3" spans="1:6" x14ac:dyDescent="0.25">
      <c r="A3" t="s">
        <v>3616</v>
      </c>
      <c r="B3" t="str">
        <f>VLOOKUP(A3,'Kickstarter Data'!B:C,2,FALSE)</f>
        <v>The play yet to be described as "A surefire Edinburgh Fringe Festival Cult Hit". Coming to the Underbelly, Edinburgh, 5th-30th August.</v>
      </c>
      <c r="C3">
        <f>VLOOKUP(A3,'Kickstarter Data'!B:E,3,FALSE)</f>
        <v>2000</v>
      </c>
      <c r="D3">
        <f>VLOOKUP(A3,'Kickstarter Data'!B:E,4,FALSE)</f>
        <v>2020</v>
      </c>
      <c r="E3">
        <f>VLOOKUP(A3,'Kickstarter Data'!B:P,15,FALSE)</f>
        <v>36.07</v>
      </c>
      <c r="F3">
        <f>VLOOKUP(A3,'Kickstarter Data'!B:P,11,FALSE)</f>
        <v>56</v>
      </c>
    </row>
    <row r="4" spans="1:6" x14ac:dyDescent="0.25">
      <c r="A4" t="s">
        <v>3178</v>
      </c>
      <c r="B4" t="str">
        <f>VLOOKUP(A4,'Kickstarter Data'!B:C,2,FALSE)</f>
        <v>Cutting Off Kate Bush is a one-woman show written &amp; performed by Lucy Benson-Brown, premiering at the Edinburgh Fringe Festival 2014</v>
      </c>
      <c r="C4">
        <f>VLOOKUP(A4,'Kickstarter Data'!B:E,3,FALSE)</f>
        <v>1500</v>
      </c>
      <c r="D4">
        <f>VLOOKUP(A4,'Kickstarter Data'!B:E,4,FALSE)</f>
        <v>2576</v>
      </c>
      <c r="E4">
        <f>VLOOKUP(A4,'Kickstarter Data'!B:P,15,FALSE)</f>
        <v>33.03</v>
      </c>
      <c r="F4">
        <f>VLOOKUP(A4,'Kickstarter Data'!B:P,11,FALSE)</f>
        <v>78</v>
      </c>
    </row>
    <row r="5" spans="1:6" x14ac:dyDescent="0.25">
      <c r="A5" t="s">
        <v>3329</v>
      </c>
      <c r="B5" t="str">
        <f>VLOOKUP(A5,'Kickstarter Data'!B:C,2,FALSE)</f>
        <v>Jestia and Raedon is a brand new romantic comedy play going to the Edinburgh Fringe Festival this summer.</v>
      </c>
      <c r="C5">
        <f>VLOOKUP(A5,'Kickstarter Data'!B:E,3,FALSE)</f>
        <v>1000</v>
      </c>
      <c r="D5">
        <f>VLOOKUP(A5,'Kickstarter Data'!B:E,4,FALSE)</f>
        <v>1168</v>
      </c>
      <c r="E5">
        <f>VLOOKUP(A5,'Kickstarter Data'!B:P,15,FALSE)</f>
        <v>44.92</v>
      </c>
      <c r="F5">
        <f>VLOOKUP(A5,'Kickstarter Data'!B:P,11,FALSE)</f>
        <v>26</v>
      </c>
    </row>
    <row r="6" spans="1:6" x14ac:dyDescent="0.25">
      <c r="A6" t="s">
        <v>3221</v>
      </c>
      <c r="B6" t="str">
        <f>VLOOKUP(A6,'Kickstarter Data'!B:C,2,FALSE)</f>
        <v>A one-man show about love, loss, and motorways, written &amp; performed by Ben Norris. Help us get to the 2015 Edinburgh Fringe and beyond!</v>
      </c>
      <c r="C6">
        <f>VLOOKUP(A6,'Kickstarter Data'!B:E,3,FALSE)</f>
        <v>4000</v>
      </c>
      <c r="D6">
        <f>VLOOKUP(A6,'Kickstarter Data'!B:E,4,FALSE)</f>
        <v>4137</v>
      </c>
      <c r="E6">
        <f>VLOOKUP(A6,'Kickstarter Data'!B:P,15,FALSE)</f>
        <v>36.61</v>
      </c>
      <c r="F6">
        <f>VLOOKUP(A6,'Kickstarter Data'!B:P,11,FALSE)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E31" sqref="E31"/>
    </sheetView>
  </sheetViews>
  <sheetFormatPr defaultRowHeight="15" x14ac:dyDescent="0.25"/>
  <cols>
    <col min="4" max="4" width="15.5703125" customWidth="1"/>
    <col min="5" max="6" width="14.85546875" customWidth="1"/>
    <col min="9" max="9" width="12.7109375" customWidth="1"/>
    <col min="10" max="10" width="14.5703125" customWidth="1"/>
    <col min="11" max="11" width="19.140625" customWidth="1"/>
    <col min="12" max="12" width="14.28515625" customWidth="1"/>
    <col min="13" max="13" width="11.5703125" customWidth="1"/>
    <col min="14" max="14" width="21.5703125" customWidth="1"/>
    <col min="15" max="15" width="15.28515625" customWidth="1"/>
    <col min="16" max="17" width="17.42578125" customWidth="1"/>
    <col min="18" max="18" width="16.85546875" customWidth="1"/>
    <col min="19" max="19" width="14.5703125" customWidth="1"/>
    <col min="20" max="20" width="11.710937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4022</v>
      </c>
      <c r="B2" s="17" t="s">
        <v>4018</v>
      </c>
      <c r="C2" s="17" t="s">
        <v>8127</v>
      </c>
      <c r="D2" s="18">
        <v>18000</v>
      </c>
      <c r="E2" s="19">
        <v>12521</v>
      </c>
      <c r="F2" s="17" t="s">
        <v>8220</v>
      </c>
      <c r="G2" s="17" t="s">
        <v>8223</v>
      </c>
      <c r="H2" s="17" t="s">
        <v>8245</v>
      </c>
      <c r="I2" s="17">
        <v>1422759240</v>
      </c>
      <c r="J2" s="17">
        <v>1418824867</v>
      </c>
      <c r="K2" s="17" t="b">
        <v>0</v>
      </c>
      <c r="L2" s="17">
        <v>197</v>
      </c>
      <c r="M2" s="17" t="b">
        <v>0</v>
      </c>
      <c r="N2" s="17" t="s">
        <v>8269</v>
      </c>
      <c r="O2" s="17">
        <v>70</v>
      </c>
      <c r="P2" s="17">
        <v>63.56</v>
      </c>
      <c r="Q2" s="20" t="s">
        <v>8323</v>
      </c>
      <c r="R2" s="17" t="s">
        <v>8326</v>
      </c>
      <c r="S2" s="21">
        <v>41990.584108796291</v>
      </c>
      <c r="T2" s="21">
        <v>42036.120833333334</v>
      </c>
    </row>
    <row r="3" spans="1:20" x14ac:dyDescent="0.25">
      <c r="A3" s="17">
        <v>3893</v>
      </c>
      <c r="B3" s="17" t="s">
        <v>3890</v>
      </c>
      <c r="C3" s="17" t="s">
        <v>8001</v>
      </c>
      <c r="D3" s="18">
        <v>50000</v>
      </c>
      <c r="E3" s="19">
        <v>10775</v>
      </c>
      <c r="F3" s="17" t="s">
        <v>8220</v>
      </c>
      <c r="G3" s="17" t="s">
        <v>8223</v>
      </c>
      <c r="H3" s="17" t="s">
        <v>8245</v>
      </c>
      <c r="I3" s="17">
        <v>1404194400</v>
      </c>
      <c r="J3" s="17">
        <v>1400600840</v>
      </c>
      <c r="K3" s="17" t="b">
        <v>0</v>
      </c>
      <c r="L3" s="17">
        <v>84</v>
      </c>
      <c r="M3" s="17" t="b">
        <v>0</v>
      </c>
      <c r="N3" s="17" t="s">
        <v>8269</v>
      </c>
      <c r="O3" s="17">
        <v>22</v>
      </c>
      <c r="P3" s="17">
        <v>128.27000000000001</v>
      </c>
      <c r="Q3" s="20" t="s">
        <v>8323</v>
      </c>
      <c r="R3" s="17" t="s">
        <v>8326</v>
      </c>
      <c r="S3" s="21">
        <v>41779.657870370371</v>
      </c>
      <c r="T3" s="21">
        <v>41821.25</v>
      </c>
    </row>
    <row r="4" spans="1:20" x14ac:dyDescent="0.25">
      <c r="A4" s="17">
        <v>2868</v>
      </c>
      <c r="B4" s="17" t="s">
        <v>2868</v>
      </c>
      <c r="C4" s="17" t="s">
        <v>6978</v>
      </c>
      <c r="D4" s="18">
        <v>15000</v>
      </c>
      <c r="E4" s="19">
        <v>6301.76</v>
      </c>
      <c r="F4" s="17" t="s">
        <v>8220</v>
      </c>
      <c r="G4" s="17" t="s">
        <v>8223</v>
      </c>
      <c r="H4" s="17" t="s">
        <v>8245</v>
      </c>
      <c r="I4" s="17">
        <v>1475697054</v>
      </c>
      <c r="J4" s="17">
        <v>1473105054</v>
      </c>
      <c r="K4" s="17" t="b">
        <v>0</v>
      </c>
      <c r="L4" s="17">
        <v>60</v>
      </c>
      <c r="M4" s="17" t="b">
        <v>0</v>
      </c>
      <c r="N4" s="17" t="s">
        <v>8269</v>
      </c>
      <c r="O4" s="17">
        <v>42</v>
      </c>
      <c r="P4" s="17">
        <v>105.03</v>
      </c>
      <c r="Q4" s="20" t="s">
        <v>8323</v>
      </c>
      <c r="R4" s="17" t="s">
        <v>8326</v>
      </c>
      <c r="S4" s="21">
        <v>42618.827013888891</v>
      </c>
      <c r="T4" s="21">
        <v>42648.827013888891</v>
      </c>
    </row>
    <row r="5" spans="1:20" x14ac:dyDescent="0.25">
      <c r="A5" s="17">
        <v>3844</v>
      </c>
      <c r="B5" s="17" t="s">
        <v>3841</v>
      </c>
      <c r="C5" s="17" t="s">
        <v>7953</v>
      </c>
      <c r="D5" s="18">
        <v>9800</v>
      </c>
      <c r="E5" s="19">
        <v>4066</v>
      </c>
      <c r="F5" s="17" t="s">
        <v>8220</v>
      </c>
      <c r="G5" s="17" t="s">
        <v>8223</v>
      </c>
      <c r="H5" s="17" t="s">
        <v>8245</v>
      </c>
      <c r="I5" s="17">
        <v>1401778740</v>
      </c>
      <c r="J5" s="17">
        <v>1399474134</v>
      </c>
      <c r="K5" s="17" t="b">
        <v>1</v>
      </c>
      <c r="L5" s="17">
        <v>50</v>
      </c>
      <c r="M5" s="17" t="b">
        <v>0</v>
      </c>
      <c r="N5" s="17" t="s">
        <v>8269</v>
      </c>
      <c r="O5" s="17">
        <v>41</v>
      </c>
      <c r="P5" s="17">
        <v>81.319999999999993</v>
      </c>
      <c r="Q5" s="20" t="s">
        <v>8323</v>
      </c>
      <c r="R5" s="17" t="s">
        <v>8326</v>
      </c>
      <c r="S5" s="21">
        <v>41766.617291666669</v>
      </c>
      <c r="T5" s="21">
        <v>41793.290972222225</v>
      </c>
    </row>
    <row r="6" spans="1:20" x14ac:dyDescent="0.25">
      <c r="A6" s="17">
        <v>3973</v>
      </c>
      <c r="B6" s="17" t="s">
        <v>3970</v>
      </c>
      <c r="C6" s="17" t="s">
        <v>8080</v>
      </c>
      <c r="D6" s="18">
        <v>5000</v>
      </c>
      <c r="E6" s="19">
        <v>3905</v>
      </c>
      <c r="F6" s="17" t="s">
        <v>8220</v>
      </c>
      <c r="G6" s="17" t="s">
        <v>8223</v>
      </c>
      <c r="H6" s="17" t="s">
        <v>8245</v>
      </c>
      <c r="I6" s="17">
        <v>1462766400</v>
      </c>
      <c r="J6" s="17">
        <v>1460219110</v>
      </c>
      <c r="K6" s="17" t="b">
        <v>0</v>
      </c>
      <c r="L6" s="17">
        <v>37</v>
      </c>
      <c r="M6" s="17" t="b">
        <v>0</v>
      </c>
      <c r="N6" s="17" t="s">
        <v>8269</v>
      </c>
      <c r="O6" s="17">
        <v>78</v>
      </c>
      <c r="P6" s="17">
        <v>105.54</v>
      </c>
      <c r="Q6" s="20" t="s">
        <v>8323</v>
      </c>
      <c r="R6" s="17" t="s">
        <v>8326</v>
      </c>
      <c r="S6" s="21">
        <v>42469.68414351852</v>
      </c>
      <c r="T6" s="21">
        <v>42499.166666666672</v>
      </c>
    </row>
    <row r="7" spans="1:20" x14ac:dyDescent="0.25">
      <c r="A7" s="17">
        <v>3983</v>
      </c>
      <c r="B7" s="17" t="s">
        <v>3979</v>
      </c>
      <c r="C7" s="17" t="s">
        <v>8089</v>
      </c>
      <c r="D7" s="18">
        <v>11140</v>
      </c>
      <c r="E7" s="19">
        <v>3877</v>
      </c>
      <c r="F7" s="17" t="s">
        <v>8220</v>
      </c>
      <c r="G7" s="17" t="s">
        <v>8223</v>
      </c>
      <c r="H7" s="17" t="s">
        <v>8245</v>
      </c>
      <c r="I7" s="17">
        <v>1400569140</v>
      </c>
      <c r="J7" s="17">
        <v>1397854356</v>
      </c>
      <c r="K7" s="17" t="b">
        <v>0</v>
      </c>
      <c r="L7" s="17">
        <v>46</v>
      </c>
      <c r="M7" s="17" t="b">
        <v>0</v>
      </c>
      <c r="N7" s="17" t="s">
        <v>8269</v>
      </c>
      <c r="O7" s="17">
        <v>35</v>
      </c>
      <c r="P7" s="17">
        <v>84.28</v>
      </c>
      <c r="Q7" s="20" t="s">
        <v>8323</v>
      </c>
      <c r="R7" s="17" t="s">
        <v>8326</v>
      </c>
      <c r="S7" s="21">
        <v>41747.86986111111</v>
      </c>
      <c r="T7" s="21">
        <v>41779.290972222225</v>
      </c>
    </row>
    <row r="8" spans="1:20" x14ac:dyDescent="0.25">
      <c r="A8" s="17">
        <v>4035</v>
      </c>
      <c r="B8" s="17" t="s">
        <v>4031</v>
      </c>
      <c r="C8" s="17" t="s">
        <v>8140</v>
      </c>
      <c r="D8" s="18">
        <v>10000</v>
      </c>
      <c r="E8" s="19">
        <v>3685</v>
      </c>
      <c r="F8" s="17" t="s">
        <v>8220</v>
      </c>
      <c r="G8" s="17" t="s">
        <v>8223</v>
      </c>
      <c r="H8" s="17" t="s">
        <v>8245</v>
      </c>
      <c r="I8" s="17">
        <v>1413925887</v>
      </c>
      <c r="J8" s="17">
        <v>1411333887</v>
      </c>
      <c r="K8" s="17" t="b">
        <v>0</v>
      </c>
      <c r="L8" s="17">
        <v>25</v>
      </c>
      <c r="M8" s="17" t="b">
        <v>0</v>
      </c>
      <c r="N8" s="17" t="s">
        <v>8269</v>
      </c>
      <c r="O8" s="17">
        <v>37</v>
      </c>
      <c r="P8" s="17">
        <v>147.4</v>
      </c>
      <c r="Q8" s="20" t="s">
        <v>8323</v>
      </c>
      <c r="R8" s="17" t="s">
        <v>8326</v>
      </c>
      <c r="S8" s="21">
        <v>41903.882951388885</v>
      </c>
      <c r="T8" s="21">
        <v>41933.882951388885</v>
      </c>
    </row>
    <row r="9" spans="1:20" x14ac:dyDescent="0.25">
      <c r="A9" s="17">
        <v>4106</v>
      </c>
      <c r="B9" s="17" t="s">
        <v>4102</v>
      </c>
      <c r="C9" s="17" t="s">
        <v>8209</v>
      </c>
      <c r="D9" s="18">
        <v>5000</v>
      </c>
      <c r="E9" s="19">
        <v>3530</v>
      </c>
      <c r="F9" s="17" t="s">
        <v>8220</v>
      </c>
      <c r="G9" s="17" t="s">
        <v>8223</v>
      </c>
      <c r="H9" s="17" t="s">
        <v>8245</v>
      </c>
      <c r="I9" s="17">
        <v>1427936400</v>
      </c>
      <c r="J9" s="17">
        <v>1424221866</v>
      </c>
      <c r="K9" s="17" t="b">
        <v>0</v>
      </c>
      <c r="L9" s="17">
        <v>33</v>
      </c>
      <c r="M9" s="17" t="b">
        <v>0</v>
      </c>
      <c r="N9" s="17" t="s">
        <v>8269</v>
      </c>
      <c r="O9" s="17">
        <v>71</v>
      </c>
      <c r="P9" s="17">
        <v>106.97</v>
      </c>
      <c r="Q9" s="20" t="s">
        <v>8323</v>
      </c>
      <c r="R9" s="17" t="s">
        <v>8326</v>
      </c>
      <c r="S9" s="21">
        <v>42053.049375000002</v>
      </c>
      <c r="T9" s="21">
        <v>42096.041666666672</v>
      </c>
    </row>
    <row r="10" spans="1:20" x14ac:dyDescent="0.25">
      <c r="A10" s="17">
        <v>2900</v>
      </c>
      <c r="B10" s="17" t="s">
        <v>2900</v>
      </c>
      <c r="C10" s="17" t="s">
        <v>7010</v>
      </c>
      <c r="D10" s="18">
        <v>5500</v>
      </c>
      <c r="E10" s="19">
        <v>3405</v>
      </c>
      <c r="F10" s="17" t="s">
        <v>8220</v>
      </c>
      <c r="G10" s="17" t="s">
        <v>8223</v>
      </c>
      <c r="H10" s="17" t="s">
        <v>8245</v>
      </c>
      <c r="I10" s="17">
        <v>1407562632</v>
      </c>
      <c r="J10" s="17">
        <v>1404970632</v>
      </c>
      <c r="K10" s="17" t="b">
        <v>0</v>
      </c>
      <c r="L10" s="17">
        <v>7</v>
      </c>
      <c r="M10" s="17" t="b">
        <v>0</v>
      </c>
      <c r="N10" s="17" t="s">
        <v>8269</v>
      </c>
      <c r="O10" s="17">
        <v>62</v>
      </c>
      <c r="P10" s="17">
        <v>486.43</v>
      </c>
      <c r="Q10" s="20" t="s">
        <v>8323</v>
      </c>
      <c r="R10" s="17" t="s">
        <v>8326</v>
      </c>
      <c r="S10" s="21">
        <v>41830.234166666669</v>
      </c>
      <c r="T10" s="21">
        <v>41860.234166666669</v>
      </c>
    </row>
    <row r="11" spans="1:20" x14ac:dyDescent="0.25">
      <c r="A11" s="17">
        <v>4067</v>
      </c>
      <c r="B11" s="17" t="s">
        <v>4063</v>
      </c>
      <c r="C11" s="17" t="s">
        <v>7998</v>
      </c>
      <c r="D11" s="18">
        <v>5000</v>
      </c>
      <c r="E11" s="19">
        <v>3045</v>
      </c>
      <c r="F11" s="17" t="s">
        <v>8220</v>
      </c>
      <c r="G11" s="17" t="s">
        <v>8223</v>
      </c>
      <c r="H11" s="17" t="s">
        <v>8245</v>
      </c>
      <c r="I11" s="17">
        <v>1443408550</v>
      </c>
      <c r="J11" s="17">
        <v>1439952550</v>
      </c>
      <c r="K11" s="17" t="b">
        <v>0</v>
      </c>
      <c r="L11" s="17">
        <v>17</v>
      </c>
      <c r="M11" s="17" t="b">
        <v>0</v>
      </c>
      <c r="N11" s="17" t="s">
        <v>8269</v>
      </c>
      <c r="O11" s="17">
        <v>61</v>
      </c>
      <c r="P11" s="17">
        <v>179.12</v>
      </c>
      <c r="Q11" s="20" t="s">
        <v>8323</v>
      </c>
      <c r="R11" s="17" t="s">
        <v>8326</v>
      </c>
      <c r="S11" s="21">
        <v>42235.117476851854</v>
      </c>
      <c r="T11" s="21">
        <v>42275.117476851854</v>
      </c>
    </row>
    <row r="12" spans="1:20" x14ac:dyDescent="0.25">
      <c r="A12" s="17">
        <v>3911</v>
      </c>
      <c r="B12" s="17" t="s">
        <v>3908</v>
      </c>
      <c r="C12" s="17" t="s">
        <v>8019</v>
      </c>
      <c r="D12" s="18">
        <v>8000</v>
      </c>
      <c r="E12" s="19">
        <v>2993</v>
      </c>
      <c r="F12" s="17" t="s">
        <v>8220</v>
      </c>
      <c r="G12" s="17" t="s">
        <v>8223</v>
      </c>
      <c r="H12" s="17" t="s">
        <v>8245</v>
      </c>
      <c r="I12" s="17">
        <v>1417033777</v>
      </c>
      <c r="J12" s="17">
        <v>1414438177</v>
      </c>
      <c r="K12" s="17" t="b">
        <v>0</v>
      </c>
      <c r="L12" s="17">
        <v>36</v>
      </c>
      <c r="M12" s="17" t="b">
        <v>0</v>
      </c>
      <c r="N12" s="17" t="s">
        <v>8269</v>
      </c>
      <c r="O12" s="17">
        <v>37</v>
      </c>
      <c r="P12" s="17">
        <v>83.14</v>
      </c>
      <c r="Q12" s="20" t="s">
        <v>8323</v>
      </c>
      <c r="R12" s="17" t="s">
        <v>8326</v>
      </c>
      <c r="S12" s="21">
        <v>41939.8122337963</v>
      </c>
      <c r="T12" s="21">
        <v>41969.853900462964</v>
      </c>
    </row>
    <row r="13" spans="1:20" x14ac:dyDescent="0.25">
      <c r="A13" s="17">
        <v>4036</v>
      </c>
      <c r="B13" s="17" t="s">
        <v>4032</v>
      </c>
      <c r="C13" s="17" t="s">
        <v>7438</v>
      </c>
      <c r="D13" s="18">
        <v>6000</v>
      </c>
      <c r="E13" s="19">
        <v>2823</v>
      </c>
      <c r="F13" s="17" t="s">
        <v>8220</v>
      </c>
      <c r="G13" s="17" t="s">
        <v>8223</v>
      </c>
      <c r="H13" s="17" t="s">
        <v>8245</v>
      </c>
      <c r="I13" s="17">
        <v>1404253800</v>
      </c>
      <c r="J13" s="17">
        <v>1402784964</v>
      </c>
      <c r="K13" s="17" t="b">
        <v>0</v>
      </c>
      <c r="L13" s="17">
        <v>17</v>
      </c>
      <c r="M13" s="17" t="b">
        <v>0</v>
      </c>
      <c r="N13" s="17" t="s">
        <v>8269</v>
      </c>
      <c r="O13" s="17">
        <v>47</v>
      </c>
      <c r="P13" s="17">
        <v>166.06</v>
      </c>
      <c r="Q13" s="20" t="s">
        <v>8323</v>
      </c>
      <c r="R13" s="17" t="s">
        <v>8326</v>
      </c>
      <c r="S13" s="21">
        <v>41804.937083333331</v>
      </c>
      <c r="T13" s="21">
        <v>41821.9375</v>
      </c>
    </row>
    <row r="14" spans="1:20" x14ac:dyDescent="0.25">
      <c r="A14" s="17">
        <v>2880</v>
      </c>
      <c r="B14" s="17" t="s">
        <v>2880</v>
      </c>
      <c r="C14" s="17" t="s">
        <v>6990</v>
      </c>
      <c r="D14" s="18">
        <v>12000</v>
      </c>
      <c r="E14" s="19">
        <v>2800</v>
      </c>
      <c r="F14" s="17" t="s">
        <v>8220</v>
      </c>
      <c r="G14" s="17" t="s">
        <v>8223</v>
      </c>
      <c r="H14" s="17" t="s">
        <v>8245</v>
      </c>
      <c r="I14" s="17">
        <v>1440090300</v>
      </c>
      <c r="J14" s="17">
        <v>1436305452</v>
      </c>
      <c r="K14" s="17" t="b">
        <v>0</v>
      </c>
      <c r="L14" s="17">
        <v>29</v>
      </c>
      <c r="M14" s="17" t="b">
        <v>0</v>
      </c>
      <c r="N14" s="17" t="s">
        <v>8269</v>
      </c>
      <c r="O14" s="17">
        <v>23</v>
      </c>
      <c r="P14" s="17">
        <v>96.55</v>
      </c>
      <c r="Q14" s="20" t="s">
        <v>8323</v>
      </c>
      <c r="R14" s="17" t="s">
        <v>8326</v>
      </c>
      <c r="S14" s="21">
        <v>42192.905694444446</v>
      </c>
      <c r="T14" s="21">
        <v>42236.711805555555</v>
      </c>
    </row>
    <row r="15" spans="1:20" x14ac:dyDescent="0.25">
      <c r="A15" s="17">
        <v>3890</v>
      </c>
      <c r="B15" s="17" t="s">
        <v>3887</v>
      </c>
      <c r="C15" s="17" t="s">
        <v>7998</v>
      </c>
      <c r="D15" s="18">
        <v>15000</v>
      </c>
      <c r="E15" s="19">
        <v>2524</v>
      </c>
      <c r="F15" s="17" t="s">
        <v>8220</v>
      </c>
      <c r="G15" s="17" t="s">
        <v>8223</v>
      </c>
      <c r="H15" s="17" t="s">
        <v>8245</v>
      </c>
      <c r="I15" s="17">
        <v>1439662344</v>
      </c>
      <c r="J15" s="17">
        <v>1434478344</v>
      </c>
      <c r="K15" s="17" t="b">
        <v>0</v>
      </c>
      <c r="L15" s="17">
        <v>8</v>
      </c>
      <c r="M15" s="17" t="b">
        <v>0</v>
      </c>
      <c r="N15" s="17" t="s">
        <v>8269</v>
      </c>
      <c r="O15" s="17">
        <v>17</v>
      </c>
      <c r="P15" s="17">
        <v>315.5</v>
      </c>
      <c r="Q15" s="20" t="s">
        <v>8323</v>
      </c>
      <c r="R15" s="17" t="s">
        <v>8326</v>
      </c>
      <c r="S15" s="21">
        <v>42171.758611111116</v>
      </c>
      <c r="T15" s="21">
        <v>42231.758611111116</v>
      </c>
    </row>
    <row r="16" spans="1:20" x14ac:dyDescent="0.25">
      <c r="A16" s="17">
        <v>4040</v>
      </c>
      <c r="B16" s="17" t="s">
        <v>4036</v>
      </c>
      <c r="C16" s="17" t="s">
        <v>8144</v>
      </c>
      <c r="D16" s="18">
        <v>8000</v>
      </c>
      <c r="E16" s="19">
        <v>2500</v>
      </c>
      <c r="F16" s="17" t="s">
        <v>8220</v>
      </c>
      <c r="G16" s="17" t="s">
        <v>8223</v>
      </c>
      <c r="H16" s="17" t="s">
        <v>8245</v>
      </c>
      <c r="I16" s="17">
        <v>1437188400</v>
      </c>
      <c r="J16" s="17">
        <v>1432100004</v>
      </c>
      <c r="K16" s="17" t="b">
        <v>0</v>
      </c>
      <c r="L16" s="17">
        <v>2</v>
      </c>
      <c r="M16" s="17" t="b">
        <v>0</v>
      </c>
      <c r="N16" s="17" t="s">
        <v>8269</v>
      </c>
      <c r="O16" s="17">
        <v>31</v>
      </c>
      <c r="P16" s="17">
        <v>1250</v>
      </c>
      <c r="Q16" s="20" t="s">
        <v>8323</v>
      </c>
      <c r="R16" s="17" t="s">
        <v>8326</v>
      </c>
      <c r="S16" s="21">
        <v>42144.231527777782</v>
      </c>
      <c r="T16" s="21">
        <v>42203.125</v>
      </c>
    </row>
    <row r="17" spans="1:20" x14ac:dyDescent="0.25">
      <c r="A17" s="17">
        <v>3937</v>
      </c>
      <c r="B17" s="17" t="s">
        <v>3934</v>
      </c>
      <c r="C17" s="17" t="s">
        <v>8045</v>
      </c>
      <c r="D17" s="18">
        <v>2885</v>
      </c>
      <c r="E17" s="19">
        <v>2485</v>
      </c>
      <c r="F17" s="17" t="s">
        <v>8220</v>
      </c>
      <c r="G17" s="17" t="s">
        <v>8223</v>
      </c>
      <c r="H17" s="17" t="s">
        <v>8245</v>
      </c>
      <c r="I17" s="17">
        <v>1468249760</v>
      </c>
      <c r="J17" s="17">
        <v>1465830560</v>
      </c>
      <c r="K17" s="17" t="b">
        <v>0</v>
      </c>
      <c r="L17" s="17">
        <v>10</v>
      </c>
      <c r="M17" s="17" t="b">
        <v>0</v>
      </c>
      <c r="N17" s="17" t="s">
        <v>8269</v>
      </c>
      <c r="O17" s="17">
        <v>86</v>
      </c>
      <c r="P17" s="17">
        <v>248.5</v>
      </c>
      <c r="Q17" s="20" t="s">
        <v>8323</v>
      </c>
      <c r="R17" s="17" t="s">
        <v>8326</v>
      </c>
      <c r="S17" s="21">
        <v>42534.631481481483</v>
      </c>
      <c r="T17" s="21">
        <v>42562.631481481483</v>
      </c>
    </row>
    <row r="18" spans="1:20" x14ac:dyDescent="0.25">
      <c r="A18" s="17">
        <v>2845</v>
      </c>
      <c r="B18" s="17" t="s">
        <v>2845</v>
      </c>
      <c r="C18" s="17" t="s">
        <v>6955</v>
      </c>
      <c r="D18" s="18">
        <v>7500</v>
      </c>
      <c r="E18" s="19">
        <v>2366</v>
      </c>
      <c r="F18" s="17" t="s">
        <v>8220</v>
      </c>
      <c r="G18" s="17" t="s">
        <v>8223</v>
      </c>
      <c r="H18" s="17" t="s">
        <v>8245</v>
      </c>
      <c r="I18" s="17">
        <v>1433723033</v>
      </c>
      <c r="J18" s="17">
        <v>1428539033</v>
      </c>
      <c r="K18" s="17" t="b">
        <v>0</v>
      </c>
      <c r="L18" s="17">
        <v>39</v>
      </c>
      <c r="M18" s="17" t="b">
        <v>0</v>
      </c>
      <c r="N18" s="17" t="s">
        <v>8269</v>
      </c>
      <c r="O18" s="17">
        <v>32</v>
      </c>
      <c r="P18" s="17">
        <v>60.67</v>
      </c>
      <c r="Q18" s="20" t="s">
        <v>8323</v>
      </c>
      <c r="R18" s="17" t="s">
        <v>8326</v>
      </c>
      <c r="S18" s="21">
        <v>42103.016585648147</v>
      </c>
      <c r="T18" s="21">
        <v>42163.016585648147</v>
      </c>
    </row>
    <row r="19" spans="1:20" x14ac:dyDescent="0.25">
      <c r="A19" s="17">
        <v>3924</v>
      </c>
      <c r="B19" s="17" t="s">
        <v>3921</v>
      </c>
      <c r="C19" s="17" t="s">
        <v>8032</v>
      </c>
      <c r="D19" s="18">
        <v>15000</v>
      </c>
      <c r="E19" s="19">
        <v>2290</v>
      </c>
      <c r="F19" s="17" t="s">
        <v>8220</v>
      </c>
      <c r="G19" s="17" t="s">
        <v>8223</v>
      </c>
      <c r="H19" s="17" t="s">
        <v>8245</v>
      </c>
      <c r="I19" s="17">
        <v>1403823722</v>
      </c>
      <c r="J19" s="17">
        <v>1401231722</v>
      </c>
      <c r="K19" s="17" t="b">
        <v>0</v>
      </c>
      <c r="L19" s="17">
        <v>40</v>
      </c>
      <c r="M19" s="17" t="b">
        <v>0</v>
      </c>
      <c r="N19" s="17" t="s">
        <v>8269</v>
      </c>
      <c r="O19" s="17">
        <v>15</v>
      </c>
      <c r="P19" s="17">
        <v>57.25</v>
      </c>
      <c r="Q19" s="20" t="s">
        <v>8323</v>
      </c>
      <c r="R19" s="17" t="s">
        <v>8326</v>
      </c>
      <c r="S19" s="21">
        <v>41786.959745370368</v>
      </c>
      <c r="T19" s="21">
        <v>41816.959745370368</v>
      </c>
    </row>
    <row r="20" spans="1:20" x14ac:dyDescent="0.25">
      <c r="A20" s="17">
        <v>3848</v>
      </c>
      <c r="B20" s="17" t="s">
        <v>3845</v>
      </c>
      <c r="C20" s="17" t="s">
        <v>7957</v>
      </c>
      <c r="D20" s="18">
        <v>13000</v>
      </c>
      <c r="E20" s="19">
        <v>2129</v>
      </c>
      <c r="F20" s="17" t="s">
        <v>8220</v>
      </c>
      <c r="G20" s="17" t="s">
        <v>8223</v>
      </c>
      <c r="H20" s="17" t="s">
        <v>8245</v>
      </c>
      <c r="I20" s="17">
        <v>1445196989</v>
      </c>
      <c r="J20" s="17">
        <v>1442604989</v>
      </c>
      <c r="K20" s="17" t="b">
        <v>1</v>
      </c>
      <c r="L20" s="17">
        <v>43</v>
      </c>
      <c r="M20" s="17" t="b">
        <v>0</v>
      </c>
      <c r="N20" s="17" t="s">
        <v>8269</v>
      </c>
      <c r="O20" s="17">
        <v>16</v>
      </c>
      <c r="P20" s="17">
        <v>49.51</v>
      </c>
      <c r="Q20" s="20" t="s">
        <v>8323</v>
      </c>
      <c r="R20" s="17" t="s">
        <v>8326</v>
      </c>
      <c r="S20" s="21">
        <v>42265.817002314812</v>
      </c>
      <c r="T20" s="21">
        <v>42295.817002314812</v>
      </c>
    </row>
    <row r="21" spans="1:20" x14ac:dyDescent="0.25">
      <c r="A21" s="17">
        <v>2912</v>
      </c>
      <c r="B21" s="17" t="s">
        <v>2912</v>
      </c>
      <c r="C21" s="17" t="s">
        <v>7022</v>
      </c>
      <c r="D21" s="18">
        <v>14440</v>
      </c>
      <c r="E21" s="19">
        <v>2030</v>
      </c>
      <c r="F21" s="17" t="s">
        <v>8220</v>
      </c>
      <c r="G21" s="17" t="s">
        <v>8223</v>
      </c>
      <c r="H21" s="17" t="s">
        <v>8245</v>
      </c>
      <c r="I21" s="17">
        <v>1452827374</v>
      </c>
      <c r="J21" s="17">
        <v>1450235374</v>
      </c>
      <c r="K21" s="17" t="b">
        <v>0</v>
      </c>
      <c r="L21" s="17">
        <v>26</v>
      </c>
      <c r="M21" s="17" t="b">
        <v>0</v>
      </c>
      <c r="N21" s="17" t="s">
        <v>8269</v>
      </c>
      <c r="O21" s="17">
        <v>14</v>
      </c>
      <c r="P21" s="17">
        <v>78.08</v>
      </c>
      <c r="Q21" s="20" t="s">
        <v>8323</v>
      </c>
      <c r="R21" s="17" t="s">
        <v>8326</v>
      </c>
      <c r="S21" s="21">
        <v>42354.131643518514</v>
      </c>
      <c r="T21" s="21">
        <v>42384.131643518514</v>
      </c>
    </row>
    <row r="22" spans="1:20" x14ac:dyDescent="0.25">
      <c r="A22" s="17">
        <v>2883</v>
      </c>
      <c r="B22" s="17" t="s">
        <v>2883</v>
      </c>
      <c r="C22" s="17" t="s">
        <v>6993</v>
      </c>
      <c r="D22" s="18">
        <v>10000</v>
      </c>
      <c r="E22" s="19">
        <v>1908</v>
      </c>
      <c r="F22" s="17" t="s">
        <v>8220</v>
      </c>
      <c r="G22" s="17" t="s">
        <v>8223</v>
      </c>
      <c r="H22" s="17" t="s">
        <v>8245</v>
      </c>
      <c r="I22" s="17">
        <v>1454734740</v>
      </c>
      <c r="J22" s="17">
        <v>1451684437</v>
      </c>
      <c r="K22" s="17" t="b">
        <v>0</v>
      </c>
      <c r="L22" s="17">
        <v>5</v>
      </c>
      <c r="M22" s="17" t="b">
        <v>0</v>
      </c>
      <c r="N22" s="17" t="s">
        <v>8269</v>
      </c>
      <c r="O22" s="17">
        <v>19</v>
      </c>
      <c r="P22" s="17">
        <v>381.6</v>
      </c>
      <c r="Q22" s="20" t="s">
        <v>8323</v>
      </c>
      <c r="R22" s="17" t="s">
        <v>8326</v>
      </c>
      <c r="S22" s="21">
        <v>42370.90320601852</v>
      </c>
      <c r="T22" s="21">
        <v>42406.207638888889</v>
      </c>
    </row>
    <row r="23" spans="1:20" x14ac:dyDescent="0.25">
      <c r="A23" s="17">
        <v>3728</v>
      </c>
      <c r="B23" s="17" t="s">
        <v>3725</v>
      </c>
      <c r="C23" s="17" t="s">
        <v>7838</v>
      </c>
      <c r="D23" s="18">
        <v>20000</v>
      </c>
      <c r="E23" s="19">
        <v>1862</v>
      </c>
      <c r="F23" s="17" t="s">
        <v>8220</v>
      </c>
      <c r="G23" s="17" t="s">
        <v>8223</v>
      </c>
      <c r="H23" s="17" t="s">
        <v>8245</v>
      </c>
      <c r="I23" s="17">
        <v>1439957176</v>
      </c>
      <c r="J23" s="17">
        <v>1437365176</v>
      </c>
      <c r="K23" s="17" t="b">
        <v>0</v>
      </c>
      <c r="L23" s="17">
        <v>31</v>
      </c>
      <c r="M23" s="17" t="b">
        <v>0</v>
      </c>
      <c r="N23" s="17" t="s">
        <v>8269</v>
      </c>
      <c r="O23" s="17">
        <v>9</v>
      </c>
      <c r="P23" s="17">
        <v>60.06</v>
      </c>
      <c r="Q23" s="20" t="s">
        <v>8323</v>
      </c>
      <c r="R23" s="17" t="s">
        <v>8326</v>
      </c>
      <c r="S23" s="21">
        <v>42205.171018518522</v>
      </c>
      <c r="T23" s="21">
        <v>42235.171018518522</v>
      </c>
    </row>
    <row r="24" spans="1:20" x14ac:dyDescent="0.25">
      <c r="A24" s="17">
        <v>3854</v>
      </c>
      <c r="B24" s="17" t="s">
        <v>3851</v>
      </c>
      <c r="C24" s="17" t="s">
        <v>7963</v>
      </c>
      <c r="D24" s="18">
        <v>11000</v>
      </c>
      <c r="E24" s="19">
        <v>1788</v>
      </c>
      <c r="F24" s="17" t="s">
        <v>8220</v>
      </c>
      <c r="G24" s="17" t="s">
        <v>8223</v>
      </c>
      <c r="H24" s="17" t="s">
        <v>8245</v>
      </c>
      <c r="I24" s="17">
        <v>1431206058</v>
      </c>
      <c r="J24" s="17">
        <v>1428614058</v>
      </c>
      <c r="K24" s="17" t="b">
        <v>0</v>
      </c>
      <c r="L24" s="17">
        <v>20</v>
      </c>
      <c r="M24" s="17" t="b">
        <v>0</v>
      </c>
      <c r="N24" s="17" t="s">
        <v>8269</v>
      </c>
      <c r="O24" s="17">
        <v>16</v>
      </c>
      <c r="P24" s="17">
        <v>89.4</v>
      </c>
      <c r="Q24" s="20" t="s">
        <v>8323</v>
      </c>
      <c r="R24" s="17" t="s">
        <v>8326</v>
      </c>
      <c r="S24" s="21">
        <v>42103.884930555556</v>
      </c>
      <c r="T24" s="21">
        <v>42133.884930555556</v>
      </c>
    </row>
    <row r="25" spans="1:20" x14ac:dyDescent="0.25">
      <c r="A25" s="17">
        <v>3943</v>
      </c>
      <c r="B25" s="17" t="s">
        <v>3940</v>
      </c>
      <c r="C25" s="17" t="s">
        <v>8051</v>
      </c>
      <c r="D25" s="18">
        <v>5000</v>
      </c>
      <c r="E25" s="19">
        <v>1782</v>
      </c>
      <c r="F25" s="17" t="s">
        <v>8220</v>
      </c>
      <c r="G25" s="17" t="s">
        <v>8223</v>
      </c>
      <c r="H25" s="17" t="s">
        <v>8245</v>
      </c>
      <c r="I25" s="17">
        <v>1446483000</v>
      </c>
      <c r="J25" s="17">
        <v>1443811268</v>
      </c>
      <c r="K25" s="17" t="b">
        <v>0</v>
      </c>
      <c r="L25" s="17">
        <v>13</v>
      </c>
      <c r="M25" s="17" t="b">
        <v>0</v>
      </c>
      <c r="N25" s="17" t="s">
        <v>8269</v>
      </c>
      <c r="O25" s="17">
        <v>36</v>
      </c>
      <c r="P25" s="17">
        <v>137.08000000000001</v>
      </c>
      <c r="Q25" s="20" t="s">
        <v>8323</v>
      </c>
      <c r="R25" s="17" t="s">
        <v>8326</v>
      </c>
      <c r="S25" s="21">
        <v>42279.778564814813</v>
      </c>
      <c r="T25" s="21">
        <v>42310.701388888891</v>
      </c>
    </row>
    <row r="26" spans="1:20" x14ac:dyDescent="0.25">
      <c r="A26" s="17">
        <v>4010</v>
      </c>
      <c r="B26" s="17" t="s">
        <v>4006</v>
      </c>
      <c r="C26" s="17" t="s">
        <v>8115</v>
      </c>
      <c r="D26" s="18">
        <v>7200</v>
      </c>
      <c r="E26" s="19">
        <v>1742</v>
      </c>
      <c r="F26" s="17" t="s">
        <v>8220</v>
      </c>
      <c r="G26" s="17" t="s">
        <v>8223</v>
      </c>
      <c r="H26" s="17" t="s">
        <v>8245</v>
      </c>
      <c r="I26" s="17">
        <v>1414348166</v>
      </c>
      <c r="J26" s="17">
        <v>1412879366</v>
      </c>
      <c r="K26" s="17" t="b">
        <v>0</v>
      </c>
      <c r="L26" s="17">
        <v>38</v>
      </c>
      <c r="M26" s="17" t="b">
        <v>0</v>
      </c>
      <c r="N26" s="17" t="s">
        <v>8269</v>
      </c>
      <c r="O26" s="17">
        <v>24</v>
      </c>
      <c r="P26" s="17">
        <v>45.84</v>
      </c>
      <c r="Q26" s="20" t="s">
        <v>8323</v>
      </c>
      <c r="R26" s="17" t="s">
        <v>8326</v>
      </c>
      <c r="S26" s="21">
        <v>41921.770439814813</v>
      </c>
      <c r="T26" s="21">
        <v>41938.770439814813</v>
      </c>
    </row>
    <row r="27" spans="1:20" x14ac:dyDescent="0.25">
      <c r="A27" s="17">
        <v>3847</v>
      </c>
      <c r="B27" s="17" t="s">
        <v>3844</v>
      </c>
      <c r="C27" s="17" t="s">
        <v>7956</v>
      </c>
      <c r="D27" s="18">
        <v>10500</v>
      </c>
      <c r="E27" s="19">
        <v>1697</v>
      </c>
      <c r="F27" s="17" t="s">
        <v>8220</v>
      </c>
      <c r="G27" s="17" t="s">
        <v>8223</v>
      </c>
      <c r="H27" s="17" t="s">
        <v>8245</v>
      </c>
      <c r="I27" s="17">
        <v>1437283391</v>
      </c>
      <c r="J27" s="17">
        <v>1433395391</v>
      </c>
      <c r="K27" s="17" t="b">
        <v>1</v>
      </c>
      <c r="L27" s="17">
        <v>9</v>
      </c>
      <c r="M27" s="17" t="b">
        <v>0</v>
      </c>
      <c r="N27" s="17" t="s">
        <v>8269</v>
      </c>
      <c r="O27" s="17">
        <v>16</v>
      </c>
      <c r="P27" s="17">
        <v>188.56</v>
      </c>
      <c r="Q27" s="20" t="s">
        <v>8323</v>
      </c>
      <c r="R27" s="17" t="s">
        <v>8326</v>
      </c>
      <c r="S27" s="21">
        <v>42159.224432870367</v>
      </c>
      <c r="T27" s="21">
        <v>42204.224432870367</v>
      </c>
    </row>
    <row r="28" spans="1:20" x14ac:dyDescent="0.25">
      <c r="A28" s="17">
        <v>2918</v>
      </c>
      <c r="B28" s="17" t="s">
        <v>2918</v>
      </c>
      <c r="C28" s="17" t="s">
        <v>7028</v>
      </c>
      <c r="D28" s="18">
        <v>5000</v>
      </c>
      <c r="E28" s="19">
        <v>1362</v>
      </c>
      <c r="F28" s="17" t="s">
        <v>8220</v>
      </c>
      <c r="G28" s="17" t="s">
        <v>8223</v>
      </c>
      <c r="H28" s="17" t="s">
        <v>8245</v>
      </c>
      <c r="I28" s="17">
        <v>1446131207</v>
      </c>
      <c r="J28" s="17">
        <v>1443712007</v>
      </c>
      <c r="K28" s="17" t="b">
        <v>0</v>
      </c>
      <c r="L28" s="17">
        <v>20</v>
      </c>
      <c r="M28" s="17" t="b">
        <v>0</v>
      </c>
      <c r="N28" s="17" t="s">
        <v>8269</v>
      </c>
      <c r="O28" s="17">
        <v>27</v>
      </c>
      <c r="P28" s="17">
        <v>68.099999999999994</v>
      </c>
      <c r="Q28" s="20" t="s">
        <v>8323</v>
      </c>
      <c r="R28" s="17" t="s">
        <v>8326</v>
      </c>
      <c r="S28" s="21">
        <v>42278.629710648151</v>
      </c>
      <c r="T28" s="21">
        <v>42306.629710648151</v>
      </c>
    </row>
    <row r="29" spans="1:20" x14ac:dyDescent="0.25">
      <c r="A29" s="17">
        <v>4077</v>
      </c>
      <c r="B29" s="17" t="s">
        <v>4073</v>
      </c>
      <c r="C29" s="17" t="s">
        <v>8180</v>
      </c>
      <c r="D29" s="18">
        <v>15000</v>
      </c>
      <c r="E29" s="19">
        <v>1335</v>
      </c>
      <c r="F29" s="17" t="s">
        <v>8220</v>
      </c>
      <c r="G29" s="17" t="s">
        <v>8223</v>
      </c>
      <c r="H29" s="17" t="s">
        <v>8245</v>
      </c>
      <c r="I29" s="17">
        <v>1482339794</v>
      </c>
      <c r="J29" s="17">
        <v>1479747794</v>
      </c>
      <c r="K29" s="17" t="b">
        <v>0</v>
      </c>
      <c r="L29" s="17">
        <v>6</v>
      </c>
      <c r="M29" s="17" t="b">
        <v>0</v>
      </c>
      <c r="N29" s="17" t="s">
        <v>8269</v>
      </c>
      <c r="O29" s="17">
        <v>9</v>
      </c>
      <c r="P29" s="17">
        <v>222.5</v>
      </c>
      <c r="Q29" s="20" t="s">
        <v>8323</v>
      </c>
      <c r="R29" s="17" t="s">
        <v>8326</v>
      </c>
      <c r="S29" s="21">
        <v>42695.7105787037</v>
      </c>
      <c r="T29" s="21">
        <v>42725.7105787037</v>
      </c>
    </row>
    <row r="30" spans="1:20" x14ac:dyDescent="0.25">
      <c r="A30" s="17">
        <v>3977</v>
      </c>
      <c r="B30" s="17" t="s">
        <v>3974</v>
      </c>
      <c r="C30" s="17" t="s">
        <v>8084</v>
      </c>
      <c r="D30" s="18">
        <v>90000</v>
      </c>
      <c r="E30" s="19">
        <v>1305</v>
      </c>
      <c r="F30" s="17" t="s">
        <v>8220</v>
      </c>
      <c r="G30" s="17" t="s">
        <v>8223</v>
      </c>
      <c r="H30" s="17" t="s">
        <v>8245</v>
      </c>
      <c r="I30" s="17">
        <v>1469213732</v>
      </c>
      <c r="J30" s="17">
        <v>1466621732</v>
      </c>
      <c r="K30" s="17" t="b">
        <v>0</v>
      </c>
      <c r="L30" s="17">
        <v>6</v>
      </c>
      <c r="M30" s="17" t="b">
        <v>0</v>
      </c>
      <c r="N30" s="17" t="s">
        <v>8269</v>
      </c>
      <c r="O30" s="17">
        <v>1</v>
      </c>
      <c r="P30" s="17">
        <v>217.5</v>
      </c>
      <c r="Q30" s="20" t="s">
        <v>8323</v>
      </c>
      <c r="R30" s="17" t="s">
        <v>8326</v>
      </c>
      <c r="S30" s="21">
        <v>42543.788564814815</v>
      </c>
      <c r="T30" s="21">
        <v>42573.788564814815</v>
      </c>
    </row>
    <row r="31" spans="1:20" x14ac:dyDescent="0.25">
      <c r="A31" s="17">
        <v>3981</v>
      </c>
      <c r="B31" s="17" t="s">
        <v>3358</v>
      </c>
      <c r="C31" s="17" t="s">
        <v>7469</v>
      </c>
      <c r="D31" s="18">
        <v>30000</v>
      </c>
      <c r="E31" s="19">
        <v>1225</v>
      </c>
      <c r="F31" s="17" t="s">
        <v>8220</v>
      </c>
      <c r="G31" s="17" t="s">
        <v>8223</v>
      </c>
      <c r="H31" s="17" t="s">
        <v>8245</v>
      </c>
      <c r="I31" s="17">
        <v>1468729149</v>
      </c>
      <c r="J31" s="17">
        <v>1463545149</v>
      </c>
      <c r="K31" s="17" t="b">
        <v>0</v>
      </c>
      <c r="L31" s="17">
        <v>7</v>
      </c>
      <c r="M31" s="17" t="b">
        <v>0</v>
      </c>
      <c r="N31" s="17" t="s">
        <v>8269</v>
      </c>
      <c r="O31" s="17">
        <v>4</v>
      </c>
      <c r="P31" s="17">
        <v>175</v>
      </c>
      <c r="Q31" s="20" t="s">
        <v>8323</v>
      </c>
      <c r="R31" s="17" t="s">
        <v>8326</v>
      </c>
      <c r="S31" s="21">
        <v>42508.179965277777</v>
      </c>
      <c r="T31" s="21">
        <v>42568.179965277777</v>
      </c>
    </row>
    <row r="32" spans="1:20" x14ac:dyDescent="0.25">
      <c r="A32" s="17">
        <v>3999</v>
      </c>
      <c r="B32" s="17" t="s">
        <v>3995</v>
      </c>
      <c r="C32" s="17" t="s">
        <v>8105</v>
      </c>
      <c r="D32" s="18">
        <v>7000</v>
      </c>
      <c r="E32" s="19">
        <v>1156</v>
      </c>
      <c r="F32" s="17" t="s">
        <v>8220</v>
      </c>
      <c r="G32" s="17" t="s">
        <v>8223</v>
      </c>
      <c r="H32" s="17" t="s">
        <v>8245</v>
      </c>
      <c r="I32" s="17">
        <v>1409514709</v>
      </c>
      <c r="J32" s="17">
        <v>1406058798</v>
      </c>
      <c r="K32" s="17" t="b">
        <v>0</v>
      </c>
      <c r="L32" s="17">
        <v>14</v>
      </c>
      <c r="M32" s="17" t="b">
        <v>0</v>
      </c>
      <c r="N32" s="17" t="s">
        <v>8269</v>
      </c>
      <c r="O32" s="17">
        <v>17</v>
      </c>
      <c r="P32" s="17">
        <v>82.57</v>
      </c>
      <c r="Q32" s="20" t="s">
        <v>8323</v>
      </c>
      <c r="R32" s="17" t="s">
        <v>8326</v>
      </c>
      <c r="S32" s="21">
        <v>41842.828680555554</v>
      </c>
      <c r="T32" s="21">
        <v>41882.827650462961</v>
      </c>
    </row>
    <row r="33" spans="1:20" x14ac:dyDescent="0.25">
      <c r="A33" s="17">
        <v>2889</v>
      </c>
      <c r="B33" s="17" t="s">
        <v>2889</v>
      </c>
      <c r="C33" s="17" t="s">
        <v>6999</v>
      </c>
      <c r="D33" s="18">
        <v>3000</v>
      </c>
      <c r="E33" s="19">
        <v>1142</v>
      </c>
      <c r="F33" s="17" t="s">
        <v>8220</v>
      </c>
      <c r="G33" s="17" t="s">
        <v>8223</v>
      </c>
      <c r="H33" s="17" t="s">
        <v>8245</v>
      </c>
      <c r="I33" s="17">
        <v>1409344985</v>
      </c>
      <c r="J33" s="17">
        <v>1406752985</v>
      </c>
      <c r="K33" s="17" t="b">
        <v>0</v>
      </c>
      <c r="L33" s="17">
        <v>14</v>
      </c>
      <c r="M33" s="17" t="b">
        <v>0</v>
      </c>
      <c r="N33" s="17" t="s">
        <v>8269</v>
      </c>
      <c r="O33" s="17">
        <v>38</v>
      </c>
      <c r="P33" s="17">
        <v>81.569999999999993</v>
      </c>
      <c r="Q33" s="20" t="s">
        <v>8323</v>
      </c>
      <c r="R33" s="17" t="s">
        <v>8326</v>
      </c>
      <c r="S33" s="21">
        <v>41850.863252314812</v>
      </c>
      <c r="T33" s="21">
        <v>41880.863252314812</v>
      </c>
    </row>
    <row r="34" spans="1:20" x14ac:dyDescent="0.25">
      <c r="A34" s="17">
        <v>4052</v>
      </c>
      <c r="B34" s="17" t="s">
        <v>4048</v>
      </c>
      <c r="C34" s="17" t="s">
        <v>8156</v>
      </c>
      <c r="D34" s="18">
        <v>3000</v>
      </c>
      <c r="E34" s="19">
        <v>1126</v>
      </c>
      <c r="F34" s="17" t="s">
        <v>8220</v>
      </c>
      <c r="G34" s="17" t="s">
        <v>8223</v>
      </c>
      <c r="H34" s="17" t="s">
        <v>8245</v>
      </c>
      <c r="I34" s="17">
        <v>1413234316</v>
      </c>
      <c r="J34" s="17">
        <v>1408050316</v>
      </c>
      <c r="K34" s="17" t="b">
        <v>0</v>
      </c>
      <c r="L34" s="17">
        <v>13</v>
      </c>
      <c r="M34" s="17" t="b">
        <v>0</v>
      </c>
      <c r="N34" s="17" t="s">
        <v>8269</v>
      </c>
      <c r="O34" s="17">
        <v>38</v>
      </c>
      <c r="P34" s="17">
        <v>86.62</v>
      </c>
      <c r="Q34" s="20" t="s">
        <v>8323</v>
      </c>
      <c r="R34" s="17" t="s">
        <v>8326</v>
      </c>
      <c r="S34" s="21">
        <v>41865.878657407404</v>
      </c>
      <c r="T34" s="21">
        <v>41925.878657407404</v>
      </c>
    </row>
    <row r="35" spans="1:20" x14ac:dyDescent="0.25">
      <c r="A35" s="17">
        <v>3933</v>
      </c>
      <c r="B35" s="17" t="s">
        <v>3930</v>
      </c>
      <c r="C35" s="17" t="s">
        <v>8041</v>
      </c>
      <c r="D35" s="18">
        <v>7000</v>
      </c>
      <c r="E35" s="19">
        <v>1102</v>
      </c>
      <c r="F35" s="17" t="s">
        <v>8220</v>
      </c>
      <c r="G35" s="17" t="s">
        <v>8223</v>
      </c>
      <c r="H35" s="17" t="s">
        <v>8245</v>
      </c>
      <c r="I35" s="17">
        <v>1468716180</v>
      </c>
      <c r="J35" s="17">
        <v>1466205262</v>
      </c>
      <c r="K35" s="17" t="b">
        <v>0</v>
      </c>
      <c r="L35" s="17">
        <v>12</v>
      </c>
      <c r="M35" s="17" t="b">
        <v>0</v>
      </c>
      <c r="N35" s="17" t="s">
        <v>8269</v>
      </c>
      <c r="O35" s="17">
        <v>16</v>
      </c>
      <c r="P35" s="17">
        <v>91.83</v>
      </c>
      <c r="Q35" s="20" t="s">
        <v>8323</v>
      </c>
      <c r="R35" s="17" t="s">
        <v>8326</v>
      </c>
      <c r="S35" s="21">
        <v>42538.968310185184</v>
      </c>
      <c r="T35" s="21">
        <v>42568.029861111107</v>
      </c>
    </row>
    <row r="36" spans="1:20" x14ac:dyDescent="0.25">
      <c r="A36" s="17">
        <v>3843</v>
      </c>
      <c r="B36" s="17" t="s">
        <v>3840</v>
      </c>
      <c r="C36" s="17" t="s">
        <v>7952</v>
      </c>
      <c r="D36" s="18">
        <v>5000</v>
      </c>
      <c r="E36" s="19">
        <v>1065</v>
      </c>
      <c r="F36" s="17" t="s">
        <v>8220</v>
      </c>
      <c r="G36" s="17" t="s">
        <v>8223</v>
      </c>
      <c r="H36" s="17" t="s">
        <v>8245</v>
      </c>
      <c r="I36" s="17">
        <v>1401587064</v>
      </c>
      <c r="J36" s="17">
        <v>1399427064</v>
      </c>
      <c r="K36" s="17" t="b">
        <v>1</v>
      </c>
      <c r="L36" s="17">
        <v>19</v>
      </c>
      <c r="M36" s="17" t="b">
        <v>0</v>
      </c>
      <c r="N36" s="17" t="s">
        <v>8269</v>
      </c>
      <c r="O36" s="17">
        <v>21</v>
      </c>
      <c r="P36" s="17">
        <v>56.05</v>
      </c>
      <c r="Q36" s="20" t="s">
        <v>8323</v>
      </c>
      <c r="R36" s="17" t="s">
        <v>8326</v>
      </c>
      <c r="S36" s="21">
        <v>41766.072500000002</v>
      </c>
      <c r="T36" s="21">
        <v>41791.072500000002</v>
      </c>
    </row>
    <row r="37" spans="1:20" x14ac:dyDescent="0.25">
      <c r="A37" s="17">
        <v>3860</v>
      </c>
      <c r="B37" s="17" t="s">
        <v>3857</v>
      </c>
      <c r="C37" s="17" t="s">
        <v>7969</v>
      </c>
      <c r="D37" s="18">
        <v>6000</v>
      </c>
      <c r="E37" s="19">
        <v>1060</v>
      </c>
      <c r="F37" s="17" t="s">
        <v>8220</v>
      </c>
      <c r="G37" s="17" t="s">
        <v>8223</v>
      </c>
      <c r="H37" s="17" t="s">
        <v>8245</v>
      </c>
      <c r="I37" s="17">
        <v>1407858710</v>
      </c>
      <c r="J37" s="17">
        <v>1405266710</v>
      </c>
      <c r="K37" s="17" t="b">
        <v>0</v>
      </c>
      <c r="L37" s="17">
        <v>13</v>
      </c>
      <c r="M37" s="17" t="b">
        <v>0</v>
      </c>
      <c r="N37" s="17" t="s">
        <v>8269</v>
      </c>
      <c r="O37" s="17">
        <v>18</v>
      </c>
      <c r="P37" s="17">
        <v>81.540000000000006</v>
      </c>
      <c r="Q37" s="20" t="s">
        <v>8323</v>
      </c>
      <c r="R37" s="17" t="s">
        <v>8326</v>
      </c>
      <c r="S37" s="21">
        <v>41833.660995370366</v>
      </c>
      <c r="T37" s="21">
        <v>41863.660995370366</v>
      </c>
    </row>
    <row r="38" spans="1:20" x14ac:dyDescent="0.25">
      <c r="A38" s="17">
        <v>3913</v>
      </c>
      <c r="B38" s="17" t="s">
        <v>3910</v>
      </c>
      <c r="C38" s="17" t="s">
        <v>8021</v>
      </c>
      <c r="D38" s="18">
        <v>10000</v>
      </c>
      <c r="E38" s="19">
        <v>1000</v>
      </c>
      <c r="F38" s="17" t="s">
        <v>8220</v>
      </c>
      <c r="G38" s="17" t="s">
        <v>8223</v>
      </c>
      <c r="H38" s="17" t="s">
        <v>8245</v>
      </c>
      <c r="I38" s="17">
        <v>1448863449</v>
      </c>
      <c r="J38" s="17">
        <v>1446267849</v>
      </c>
      <c r="K38" s="17" t="b">
        <v>0</v>
      </c>
      <c r="L38" s="17">
        <v>7</v>
      </c>
      <c r="M38" s="17" t="b">
        <v>0</v>
      </c>
      <c r="N38" s="17" t="s">
        <v>8269</v>
      </c>
      <c r="O38" s="17">
        <v>10</v>
      </c>
      <c r="P38" s="17">
        <v>142.86000000000001</v>
      </c>
      <c r="Q38" s="20" t="s">
        <v>8323</v>
      </c>
      <c r="R38" s="17" t="s">
        <v>8326</v>
      </c>
      <c r="S38" s="21">
        <v>42308.211215277777</v>
      </c>
      <c r="T38" s="21">
        <v>42338.252881944441</v>
      </c>
    </row>
    <row r="39" spans="1:20" x14ac:dyDescent="0.25">
      <c r="A39" s="17">
        <v>2873</v>
      </c>
      <c r="B39" s="17" t="s">
        <v>2873</v>
      </c>
      <c r="C39" s="17" t="s">
        <v>6983</v>
      </c>
      <c r="D39" s="18">
        <v>2500</v>
      </c>
      <c r="E39" s="19">
        <v>953</v>
      </c>
      <c r="F39" s="17" t="s">
        <v>8220</v>
      </c>
      <c r="G39" s="17" t="s">
        <v>8223</v>
      </c>
      <c r="H39" s="17" t="s">
        <v>8245</v>
      </c>
      <c r="I39" s="17">
        <v>1422473831</v>
      </c>
      <c r="J39" s="17">
        <v>1419881831</v>
      </c>
      <c r="K39" s="17" t="b">
        <v>0</v>
      </c>
      <c r="L39" s="17">
        <v>8</v>
      </c>
      <c r="M39" s="17" t="b">
        <v>0</v>
      </c>
      <c r="N39" s="17" t="s">
        <v>8269</v>
      </c>
      <c r="O39" s="17">
        <v>38</v>
      </c>
      <c r="P39" s="17">
        <v>119.13</v>
      </c>
      <c r="Q39" s="20" t="s">
        <v>8323</v>
      </c>
      <c r="R39" s="17" t="s">
        <v>8326</v>
      </c>
      <c r="S39" s="21">
        <v>42002.817488425921</v>
      </c>
      <c r="T39" s="21">
        <v>42032.817488425921</v>
      </c>
    </row>
    <row r="40" spans="1:20" x14ac:dyDescent="0.25">
      <c r="A40" s="17">
        <v>3841</v>
      </c>
      <c r="B40" s="17" t="s">
        <v>3838</v>
      </c>
      <c r="C40" s="17" t="s">
        <v>7950</v>
      </c>
      <c r="D40" s="18">
        <v>10000</v>
      </c>
      <c r="E40" s="19">
        <v>872</v>
      </c>
      <c r="F40" s="17" t="s">
        <v>8220</v>
      </c>
      <c r="G40" s="17" t="s">
        <v>8223</v>
      </c>
      <c r="H40" s="17" t="s">
        <v>8245</v>
      </c>
      <c r="I40" s="17">
        <v>1405882287</v>
      </c>
      <c r="J40" s="17">
        <v>1400698287</v>
      </c>
      <c r="K40" s="17" t="b">
        <v>1</v>
      </c>
      <c r="L40" s="17">
        <v>34</v>
      </c>
      <c r="M40" s="17" t="b">
        <v>0</v>
      </c>
      <c r="N40" s="17" t="s">
        <v>8269</v>
      </c>
      <c r="O40" s="17">
        <v>9</v>
      </c>
      <c r="P40" s="17">
        <v>25.65</v>
      </c>
      <c r="Q40" s="20" t="s">
        <v>8323</v>
      </c>
      <c r="R40" s="17" t="s">
        <v>8326</v>
      </c>
      <c r="S40" s="21">
        <v>41780.785729166666</v>
      </c>
      <c r="T40" s="21">
        <v>41840.785729166666</v>
      </c>
    </row>
    <row r="41" spans="1:20" x14ac:dyDescent="0.25">
      <c r="A41" s="17">
        <v>3845</v>
      </c>
      <c r="B41" s="17" t="s">
        <v>3842</v>
      </c>
      <c r="C41" s="17" t="s">
        <v>7954</v>
      </c>
      <c r="D41" s="18">
        <v>40000</v>
      </c>
      <c r="E41" s="19">
        <v>842</v>
      </c>
      <c r="F41" s="17" t="s">
        <v>8220</v>
      </c>
      <c r="G41" s="17" t="s">
        <v>8223</v>
      </c>
      <c r="H41" s="17" t="s">
        <v>8245</v>
      </c>
      <c r="I41" s="17">
        <v>1443711774</v>
      </c>
      <c r="J41" s="17">
        <v>1441119774</v>
      </c>
      <c r="K41" s="17" t="b">
        <v>1</v>
      </c>
      <c r="L41" s="17">
        <v>12</v>
      </c>
      <c r="M41" s="17" t="b">
        <v>0</v>
      </c>
      <c r="N41" s="17" t="s">
        <v>8269</v>
      </c>
      <c r="O41" s="17">
        <v>2</v>
      </c>
      <c r="P41" s="17">
        <v>70.17</v>
      </c>
      <c r="Q41" s="20" t="s">
        <v>8323</v>
      </c>
      <c r="R41" s="17" t="s">
        <v>8326</v>
      </c>
      <c r="S41" s="21">
        <v>42248.627013888887</v>
      </c>
      <c r="T41" s="21">
        <v>42278.627013888887</v>
      </c>
    </row>
    <row r="42" spans="1:20" x14ac:dyDescent="0.25">
      <c r="A42" s="17">
        <v>4056</v>
      </c>
      <c r="B42" s="17" t="s">
        <v>4052</v>
      </c>
      <c r="C42" s="17" t="s">
        <v>8160</v>
      </c>
      <c r="D42" s="18">
        <v>1500</v>
      </c>
      <c r="E42" s="19">
        <v>795</v>
      </c>
      <c r="F42" s="17" t="s">
        <v>8220</v>
      </c>
      <c r="G42" s="17" t="s">
        <v>8223</v>
      </c>
      <c r="H42" s="17" t="s">
        <v>8245</v>
      </c>
      <c r="I42" s="17">
        <v>1467575940</v>
      </c>
      <c r="J42" s="17">
        <v>1465856639</v>
      </c>
      <c r="K42" s="17" t="b">
        <v>0</v>
      </c>
      <c r="L42" s="17">
        <v>9</v>
      </c>
      <c r="M42" s="17" t="b">
        <v>0</v>
      </c>
      <c r="N42" s="17" t="s">
        <v>8269</v>
      </c>
      <c r="O42" s="17">
        <v>53</v>
      </c>
      <c r="P42" s="17">
        <v>88.33</v>
      </c>
      <c r="Q42" s="20" t="s">
        <v>8323</v>
      </c>
      <c r="R42" s="17" t="s">
        <v>8326</v>
      </c>
      <c r="S42" s="21">
        <v>42534.933321759265</v>
      </c>
      <c r="T42" s="21">
        <v>42554.832638888889</v>
      </c>
    </row>
    <row r="43" spans="1:20" x14ac:dyDescent="0.25">
      <c r="A43" s="17">
        <v>4083</v>
      </c>
      <c r="B43" s="17" t="s">
        <v>4079</v>
      </c>
      <c r="C43" s="17" t="s">
        <v>8186</v>
      </c>
      <c r="D43" s="18">
        <v>3500</v>
      </c>
      <c r="E43" s="19">
        <v>759</v>
      </c>
      <c r="F43" s="17" t="s">
        <v>8220</v>
      </c>
      <c r="G43" s="17" t="s">
        <v>8223</v>
      </c>
      <c r="H43" s="17" t="s">
        <v>8245</v>
      </c>
      <c r="I43" s="17">
        <v>1452795416</v>
      </c>
      <c r="J43" s="17">
        <v>1450203416</v>
      </c>
      <c r="K43" s="17" t="b">
        <v>0</v>
      </c>
      <c r="L43" s="17">
        <v>6</v>
      </c>
      <c r="M43" s="17" t="b">
        <v>0</v>
      </c>
      <c r="N43" s="17" t="s">
        <v>8269</v>
      </c>
      <c r="O43" s="17">
        <v>22</v>
      </c>
      <c r="P43" s="17">
        <v>126.5</v>
      </c>
      <c r="Q43" s="20" t="s">
        <v>8323</v>
      </c>
      <c r="R43" s="17" t="s">
        <v>8326</v>
      </c>
      <c r="S43" s="21">
        <v>42353.761759259258</v>
      </c>
      <c r="T43" s="21">
        <v>42383.761759259258</v>
      </c>
    </row>
    <row r="44" spans="1:20" x14ac:dyDescent="0.25">
      <c r="A44" s="17">
        <v>2870</v>
      </c>
      <c r="B44" s="17" t="s">
        <v>2870</v>
      </c>
      <c r="C44" s="17" t="s">
        <v>6980</v>
      </c>
      <c r="D44" s="18">
        <v>5000</v>
      </c>
      <c r="E44" s="19">
        <v>750</v>
      </c>
      <c r="F44" s="17" t="s">
        <v>8220</v>
      </c>
      <c r="G44" s="17" t="s">
        <v>8223</v>
      </c>
      <c r="H44" s="17" t="s">
        <v>8245</v>
      </c>
      <c r="I44" s="17">
        <v>1400301165</v>
      </c>
      <c r="J44" s="17">
        <v>1397709165</v>
      </c>
      <c r="K44" s="17" t="b">
        <v>0</v>
      </c>
      <c r="L44" s="17">
        <v>9</v>
      </c>
      <c r="M44" s="17" t="b">
        <v>0</v>
      </c>
      <c r="N44" s="17" t="s">
        <v>8269</v>
      </c>
      <c r="O44" s="17">
        <v>15</v>
      </c>
      <c r="P44" s="17">
        <v>83.33</v>
      </c>
      <c r="Q44" s="20" t="s">
        <v>8323</v>
      </c>
      <c r="R44" s="17" t="s">
        <v>8326</v>
      </c>
      <c r="S44" s="21">
        <v>41746.189409722225</v>
      </c>
      <c r="T44" s="21">
        <v>41776.189409722225</v>
      </c>
    </row>
    <row r="45" spans="1:20" x14ac:dyDescent="0.25">
      <c r="A45" s="17">
        <v>4094</v>
      </c>
      <c r="B45" s="17" t="s">
        <v>4090</v>
      </c>
      <c r="C45" s="17" t="s">
        <v>8197</v>
      </c>
      <c r="D45" s="18">
        <v>2000</v>
      </c>
      <c r="E45" s="19">
        <v>730</v>
      </c>
      <c r="F45" s="17" t="s">
        <v>8220</v>
      </c>
      <c r="G45" s="17" t="s">
        <v>8223</v>
      </c>
      <c r="H45" s="17" t="s">
        <v>8245</v>
      </c>
      <c r="I45" s="17">
        <v>1413953940</v>
      </c>
      <c r="J45" s="17">
        <v>1410141900</v>
      </c>
      <c r="K45" s="17" t="b">
        <v>0</v>
      </c>
      <c r="L45" s="17">
        <v>8</v>
      </c>
      <c r="M45" s="17" t="b">
        <v>0</v>
      </c>
      <c r="N45" s="17" t="s">
        <v>8269</v>
      </c>
      <c r="O45" s="17">
        <v>37</v>
      </c>
      <c r="P45" s="17">
        <v>91.25</v>
      </c>
      <c r="Q45" s="20" t="s">
        <v>8323</v>
      </c>
      <c r="R45" s="17" t="s">
        <v>8326</v>
      </c>
      <c r="S45" s="21">
        <v>41890.086805555555</v>
      </c>
      <c r="T45" s="21">
        <v>41934.207638888889</v>
      </c>
    </row>
    <row r="46" spans="1:20" x14ac:dyDescent="0.25">
      <c r="A46" s="17">
        <v>3998</v>
      </c>
      <c r="B46" s="17" t="s">
        <v>3994</v>
      </c>
      <c r="C46" s="17" t="s">
        <v>8104</v>
      </c>
      <c r="D46" s="18">
        <v>1250</v>
      </c>
      <c r="E46" s="19">
        <v>715</v>
      </c>
      <c r="F46" s="17" t="s">
        <v>8220</v>
      </c>
      <c r="G46" s="17" t="s">
        <v>8223</v>
      </c>
      <c r="H46" s="17" t="s">
        <v>8245</v>
      </c>
      <c r="I46" s="17">
        <v>1427580426</v>
      </c>
      <c r="J46" s="17">
        <v>1424992026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57</v>
      </c>
      <c r="P46" s="17">
        <v>59.58</v>
      </c>
      <c r="Q46" s="20" t="s">
        <v>8323</v>
      </c>
      <c r="R46" s="17" t="s">
        <v>8326</v>
      </c>
      <c r="S46" s="21">
        <v>42061.963263888887</v>
      </c>
      <c r="T46" s="21">
        <v>42091.921597222223</v>
      </c>
    </row>
    <row r="47" spans="1:20" x14ac:dyDescent="0.25">
      <c r="A47" s="17">
        <v>2911</v>
      </c>
      <c r="B47" s="17" t="s">
        <v>2911</v>
      </c>
      <c r="C47" s="17" t="s">
        <v>7021</v>
      </c>
      <c r="D47" s="18">
        <v>1800</v>
      </c>
      <c r="E47" s="19">
        <v>657</v>
      </c>
      <c r="F47" s="17" t="s">
        <v>8220</v>
      </c>
      <c r="G47" s="17" t="s">
        <v>8223</v>
      </c>
      <c r="H47" s="17" t="s">
        <v>8245</v>
      </c>
      <c r="I47" s="17">
        <v>1435429626</v>
      </c>
      <c r="J47" s="17">
        <v>1431973626</v>
      </c>
      <c r="K47" s="17" t="b">
        <v>0</v>
      </c>
      <c r="L47" s="17">
        <v>14</v>
      </c>
      <c r="M47" s="17" t="b">
        <v>0</v>
      </c>
      <c r="N47" s="17" t="s">
        <v>8269</v>
      </c>
      <c r="O47" s="17">
        <v>37</v>
      </c>
      <c r="P47" s="17">
        <v>46.93</v>
      </c>
      <c r="Q47" s="20" t="s">
        <v>8323</v>
      </c>
      <c r="R47" s="17" t="s">
        <v>8326</v>
      </c>
      <c r="S47" s="21">
        <v>42142.768819444449</v>
      </c>
      <c r="T47" s="21">
        <v>42182.768819444449</v>
      </c>
    </row>
    <row r="48" spans="1:20" x14ac:dyDescent="0.25">
      <c r="A48" s="17">
        <v>3928</v>
      </c>
      <c r="B48" s="17" t="s">
        <v>3925</v>
      </c>
      <c r="C48" s="17" t="s">
        <v>8036</v>
      </c>
      <c r="D48" s="18">
        <v>5000</v>
      </c>
      <c r="E48" s="19">
        <v>651</v>
      </c>
      <c r="F48" s="17" t="s">
        <v>8220</v>
      </c>
      <c r="G48" s="17" t="s">
        <v>8223</v>
      </c>
      <c r="H48" s="17" t="s">
        <v>8245</v>
      </c>
      <c r="I48" s="17">
        <v>1444971540</v>
      </c>
      <c r="J48" s="17">
        <v>1442593427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13</v>
      </c>
      <c r="P48" s="17">
        <v>93</v>
      </c>
      <c r="Q48" s="20" t="s">
        <v>8323</v>
      </c>
      <c r="R48" s="17" t="s">
        <v>8326</v>
      </c>
      <c r="S48" s="21">
        <v>42265.683182870373</v>
      </c>
      <c r="T48" s="21">
        <v>42293.207638888889</v>
      </c>
    </row>
    <row r="49" spans="1:20" x14ac:dyDescent="0.25">
      <c r="A49" s="17">
        <v>2877</v>
      </c>
      <c r="B49" s="17" t="s">
        <v>2877</v>
      </c>
      <c r="C49" s="17" t="s">
        <v>6987</v>
      </c>
      <c r="D49" s="18">
        <v>6000</v>
      </c>
      <c r="E49" s="19">
        <v>650</v>
      </c>
      <c r="F49" s="17" t="s">
        <v>8220</v>
      </c>
      <c r="G49" s="17" t="s">
        <v>8223</v>
      </c>
      <c r="H49" s="17" t="s">
        <v>8245</v>
      </c>
      <c r="I49" s="17">
        <v>1480525200</v>
      </c>
      <c r="J49" s="17">
        <v>1477781724</v>
      </c>
      <c r="K49" s="17" t="b">
        <v>0</v>
      </c>
      <c r="L49" s="17">
        <v>6</v>
      </c>
      <c r="M49" s="17" t="b">
        <v>0</v>
      </c>
      <c r="N49" s="17" t="s">
        <v>8269</v>
      </c>
      <c r="O49" s="17">
        <v>11</v>
      </c>
      <c r="P49" s="17">
        <v>108.33</v>
      </c>
      <c r="Q49" s="20" t="s">
        <v>8323</v>
      </c>
      <c r="R49" s="17" t="s">
        <v>8326</v>
      </c>
      <c r="S49" s="21">
        <v>42672.955138888887</v>
      </c>
      <c r="T49" s="21">
        <v>42704.708333333328</v>
      </c>
    </row>
    <row r="50" spans="1:20" x14ac:dyDescent="0.25">
      <c r="A50" s="17">
        <v>3958</v>
      </c>
      <c r="B50" s="17" t="s">
        <v>3955</v>
      </c>
      <c r="C50" s="17" t="s">
        <v>8065</v>
      </c>
      <c r="D50" s="18">
        <v>2000</v>
      </c>
      <c r="E50" s="19">
        <v>641</v>
      </c>
      <c r="F50" s="17" t="s">
        <v>8220</v>
      </c>
      <c r="G50" s="17" t="s">
        <v>8223</v>
      </c>
      <c r="H50" s="17" t="s">
        <v>8245</v>
      </c>
      <c r="I50" s="17">
        <v>1406988000</v>
      </c>
      <c r="J50" s="17">
        <v>1403822912</v>
      </c>
      <c r="K50" s="17" t="b">
        <v>0</v>
      </c>
      <c r="L50" s="17">
        <v>16</v>
      </c>
      <c r="M50" s="17" t="b">
        <v>0</v>
      </c>
      <c r="N50" s="17" t="s">
        <v>8269</v>
      </c>
      <c r="O50" s="17">
        <v>32</v>
      </c>
      <c r="P50" s="17">
        <v>40.06</v>
      </c>
      <c r="Q50" s="20" t="s">
        <v>8323</v>
      </c>
      <c r="R50" s="17" t="s">
        <v>8326</v>
      </c>
      <c r="S50" s="21">
        <v>41816.950370370374</v>
      </c>
      <c r="T50" s="21">
        <v>41853.583333333336</v>
      </c>
    </row>
    <row r="51" spans="1:20" x14ac:dyDescent="0.25">
      <c r="A51" s="17">
        <v>3985</v>
      </c>
      <c r="B51" s="17" t="s">
        <v>3981</v>
      </c>
      <c r="C51" s="17" t="s">
        <v>8091</v>
      </c>
      <c r="D51" s="18">
        <v>2000</v>
      </c>
      <c r="E51" s="19">
        <v>641</v>
      </c>
      <c r="F51" s="17" t="s">
        <v>8220</v>
      </c>
      <c r="G51" s="17" t="s">
        <v>8223</v>
      </c>
      <c r="H51" s="17" t="s">
        <v>8245</v>
      </c>
      <c r="I51" s="17">
        <v>1456002300</v>
      </c>
      <c r="J51" s="17">
        <v>1454173120</v>
      </c>
      <c r="K51" s="17" t="b">
        <v>0</v>
      </c>
      <c r="L51" s="17">
        <v>19</v>
      </c>
      <c r="M51" s="17" t="b">
        <v>0</v>
      </c>
      <c r="N51" s="17" t="s">
        <v>8269</v>
      </c>
      <c r="O51" s="17">
        <v>32</v>
      </c>
      <c r="P51" s="17">
        <v>33.74</v>
      </c>
      <c r="Q51" s="20" t="s">
        <v>8323</v>
      </c>
      <c r="R51" s="17" t="s">
        <v>8326</v>
      </c>
      <c r="S51" s="21">
        <v>42399.707407407404</v>
      </c>
      <c r="T51" s="21">
        <v>42420.878472222219</v>
      </c>
    </row>
    <row r="52" spans="1:20" x14ac:dyDescent="0.25">
      <c r="A52" s="17">
        <v>2896</v>
      </c>
      <c r="B52" s="17" t="s">
        <v>2896</v>
      </c>
      <c r="C52" s="17" t="s">
        <v>7006</v>
      </c>
      <c r="D52" s="18">
        <v>3000</v>
      </c>
      <c r="E52" s="19">
        <v>625</v>
      </c>
      <c r="F52" s="17" t="s">
        <v>8220</v>
      </c>
      <c r="G52" s="17" t="s">
        <v>8223</v>
      </c>
      <c r="H52" s="17" t="s">
        <v>8245</v>
      </c>
      <c r="I52" s="17">
        <v>1481522400</v>
      </c>
      <c r="J52" s="17">
        <v>1480283321</v>
      </c>
      <c r="K52" s="17" t="b">
        <v>0</v>
      </c>
      <c r="L52" s="17">
        <v>12</v>
      </c>
      <c r="M52" s="17" t="b">
        <v>0</v>
      </c>
      <c r="N52" s="17" t="s">
        <v>8269</v>
      </c>
      <c r="O52" s="17">
        <v>21</v>
      </c>
      <c r="P52" s="17">
        <v>52.08</v>
      </c>
      <c r="Q52" s="20" t="s">
        <v>8323</v>
      </c>
      <c r="R52" s="17" t="s">
        <v>8326</v>
      </c>
      <c r="S52" s="21">
        <v>42701.908807870372</v>
      </c>
      <c r="T52" s="21">
        <v>42716.25</v>
      </c>
    </row>
    <row r="53" spans="1:20" x14ac:dyDescent="0.25">
      <c r="A53" s="17">
        <v>2905</v>
      </c>
      <c r="B53" s="17" t="s">
        <v>2905</v>
      </c>
      <c r="C53" s="17" t="s">
        <v>7015</v>
      </c>
      <c r="D53" s="18">
        <v>3500</v>
      </c>
      <c r="E53" s="19">
        <v>622</v>
      </c>
      <c r="F53" s="17" t="s">
        <v>8220</v>
      </c>
      <c r="G53" s="17" t="s">
        <v>8223</v>
      </c>
      <c r="H53" s="17" t="s">
        <v>8245</v>
      </c>
      <c r="I53" s="17">
        <v>1473211313</v>
      </c>
      <c r="J53" s="17">
        <v>1472001713</v>
      </c>
      <c r="K53" s="17" t="b">
        <v>0</v>
      </c>
      <c r="L53" s="17">
        <v>17</v>
      </c>
      <c r="M53" s="17" t="b">
        <v>0</v>
      </c>
      <c r="N53" s="17" t="s">
        <v>8269</v>
      </c>
      <c r="O53" s="17">
        <v>18</v>
      </c>
      <c r="P53" s="17">
        <v>36.590000000000003</v>
      </c>
      <c r="Q53" s="20" t="s">
        <v>8323</v>
      </c>
      <c r="R53" s="17" t="s">
        <v>8326</v>
      </c>
      <c r="S53" s="21">
        <v>42606.056863425925</v>
      </c>
      <c r="T53" s="21">
        <v>42620.056863425925</v>
      </c>
    </row>
    <row r="54" spans="1:20" x14ac:dyDescent="0.25">
      <c r="A54" s="17">
        <v>3976</v>
      </c>
      <c r="B54" s="17" t="s">
        <v>3973</v>
      </c>
      <c r="C54" s="17" t="s">
        <v>8083</v>
      </c>
      <c r="D54" s="18">
        <v>1300</v>
      </c>
      <c r="E54" s="19">
        <v>620</v>
      </c>
      <c r="F54" s="17" t="s">
        <v>8220</v>
      </c>
      <c r="G54" s="17" t="s">
        <v>8223</v>
      </c>
      <c r="H54" s="17" t="s">
        <v>8245</v>
      </c>
      <c r="I54" s="17">
        <v>1406876400</v>
      </c>
      <c r="J54" s="17">
        <v>1405024561</v>
      </c>
      <c r="K54" s="17" t="b">
        <v>0</v>
      </c>
      <c r="L54" s="17">
        <v>10</v>
      </c>
      <c r="M54" s="17" t="b">
        <v>0</v>
      </c>
      <c r="N54" s="17" t="s">
        <v>8269</v>
      </c>
      <c r="O54" s="17">
        <v>48</v>
      </c>
      <c r="P54" s="17">
        <v>62</v>
      </c>
      <c r="Q54" s="20" t="s">
        <v>8323</v>
      </c>
      <c r="R54" s="17" t="s">
        <v>8326</v>
      </c>
      <c r="S54" s="21">
        <v>41830.858344907407</v>
      </c>
      <c r="T54" s="21">
        <v>41852.291666666664</v>
      </c>
    </row>
    <row r="55" spans="1:20" x14ac:dyDescent="0.25">
      <c r="A55" s="17">
        <v>3731</v>
      </c>
      <c r="B55" s="17" t="s">
        <v>3728</v>
      </c>
      <c r="C55" s="17" t="s">
        <v>7841</v>
      </c>
      <c r="D55" s="18">
        <v>5500</v>
      </c>
      <c r="E55" s="19">
        <v>620</v>
      </c>
      <c r="F55" s="17" t="s">
        <v>8220</v>
      </c>
      <c r="G55" s="17" t="s">
        <v>8223</v>
      </c>
      <c r="H55" s="17" t="s">
        <v>8245</v>
      </c>
      <c r="I55" s="17">
        <v>1420860180</v>
      </c>
      <c r="J55" s="17">
        <v>1418234646</v>
      </c>
      <c r="K55" s="17" t="b">
        <v>0</v>
      </c>
      <c r="L55" s="17">
        <v>12</v>
      </c>
      <c r="M55" s="17" t="b">
        <v>0</v>
      </c>
      <c r="N55" s="17" t="s">
        <v>8269</v>
      </c>
      <c r="O55" s="17">
        <v>11</v>
      </c>
      <c r="P55" s="17">
        <v>51.67</v>
      </c>
      <c r="Q55" s="20" t="s">
        <v>8323</v>
      </c>
      <c r="R55" s="17" t="s">
        <v>8326</v>
      </c>
      <c r="S55" s="21">
        <v>41983.752847222218</v>
      </c>
      <c r="T55" s="21">
        <v>42014.140972222223</v>
      </c>
    </row>
    <row r="56" spans="1:20" x14ac:dyDescent="0.25">
      <c r="A56" s="17">
        <v>2906</v>
      </c>
      <c r="B56" s="17" t="s">
        <v>2906</v>
      </c>
      <c r="C56" s="17" t="s">
        <v>7016</v>
      </c>
      <c r="D56" s="18">
        <v>6000</v>
      </c>
      <c r="E56" s="19">
        <v>565</v>
      </c>
      <c r="F56" s="17" t="s">
        <v>8220</v>
      </c>
      <c r="G56" s="17" t="s">
        <v>8223</v>
      </c>
      <c r="H56" s="17" t="s">
        <v>8245</v>
      </c>
      <c r="I56" s="17">
        <v>1438390800</v>
      </c>
      <c r="J56" s="17">
        <v>1436888066</v>
      </c>
      <c r="K56" s="17" t="b">
        <v>0</v>
      </c>
      <c r="L56" s="17">
        <v>7</v>
      </c>
      <c r="M56" s="17" t="b">
        <v>0</v>
      </c>
      <c r="N56" s="17" t="s">
        <v>8269</v>
      </c>
      <c r="O56" s="17">
        <v>9</v>
      </c>
      <c r="P56" s="17">
        <v>80.709999999999994</v>
      </c>
      <c r="Q56" s="20" t="s">
        <v>8323</v>
      </c>
      <c r="R56" s="17" t="s">
        <v>8326</v>
      </c>
      <c r="S56" s="21">
        <v>42199.648912037039</v>
      </c>
      <c r="T56" s="21">
        <v>42217.041666666672</v>
      </c>
    </row>
    <row r="57" spans="1:20" x14ac:dyDescent="0.25">
      <c r="A57" s="17">
        <v>4028</v>
      </c>
      <c r="B57" s="17" t="s">
        <v>4024</v>
      </c>
      <c r="C57" s="17" t="s">
        <v>8133</v>
      </c>
      <c r="D57" s="18">
        <v>2000</v>
      </c>
      <c r="E57" s="19">
        <v>561</v>
      </c>
      <c r="F57" s="17" t="s">
        <v>8220</v>
      </c>
      <c r="G57" s="17" t="s">
        <v>8223</v>
      </c>
      <c r="H57" s="17" t="s">
        <v>8245</v>
      </c>
      <c r="I57" s="17">
        <v>1402007500</v>
      </c>
      <c r="J57" s="17">
        <v>1399415500</v>
      </c>
      <c r="K57" s="17" t="b">
        <v>0</v>
      </c>
      <c r="L57" s="17">
        <v>11</v>
      </c>
      <c r="M57" s="17" t="b">
        <v>0</v>
      </c>
      <c r="N57" s="17" t="s">
        <v>8269</v>
      </c>
      <c r="O57" s="17">
        <v>28</v>
      </c>
      <c r="P57" s="17">
        <v>51</v>
      </c>
      <c r="Q57" s="20" t="s">
        <v>8323</v>
      </c>
      <c r="R57" s="17" t="s">
        <v>8326</v>
      </c>
      <c r="S57" s="21">
        <v>41765.938657407409</v>
      </c>
      <c r="T57" s="21">
        <v>41795.938657407409</v>
      </c>
    </row>
    <row r="58" spans="1:20" x14ac:dyDescent="0.25">
      <c r="A58" s="17">
        <v>3934</v>
      </c>
      <c r="B58" s="17" t="s">
        <v>3931</v>
      </c>
      <c r="C58" s="17" t="s">
        <v>8042</v>
      </c>
      <c r="D58" s="18">
        <v>5000</v>
      </c>
      <c r="E58" s="19">
        <v>550</v>
      </c>
      <c r="F58" s="17" t="s">
        <v>8220</v>
      </c>
      <c r="G58" s="17" t="s">
        <v>8223</v>
      </c>
      <c r="H58" s="17" t="s">
        <v>8245</v>
      </c>
      <c r="I58" s="17">
        <v>1443704400</v>
      </c>
      <c r="J58" s="17">
        <v>1439827639</v>
      </c>
      <c r="K58" s="17" t="b">
        <v>0</v>
      </c>
      <c r="L58" s="17">
        <v>12</v>
      </c>
      <c r="M58" s="17" t="b">
        <v>0</v>
      </c>
      <c r="N58" s="17" t="s">
        <v>8269</v>
      </c>
      <c r="O58" s="17">
        <v>11</v>
      </c>
      <c r="P58" s="17">
        <v>45.83</v>
      </c>
      <c r="Q58" s="20" t="s">
        <v>8323</v>
      </c>
      <c r="R58" s="17" t="s">
        <v>8326</v>
      </c>
      <c r="S58" s="21">
        <v>42233.671747685185</v>
      </c>
      <c r="T58" s="21">
        <v>42278.541666666672</v>
      </c>
    </row>
    <row r="59" spans="1:20" x14ac:dyDescent="0.25">
      <c r="A59" s="17">
        <v>2897</v>
      </c>
      <c r="B59" s="17" t="s">
        <v>2897</v>
      </c>
      <c r="C59" s="17" t="s">
        <v>7007</v>
      </c>
      <c r="D59" s="18">
        <v>12000</v>
      </c>
      <c r="E59" s="19">
        <v>550</v>
      </c>
      <c r="F59" s="17" t="s">
        <v>8220</v>
      </c>
      <c r="G59" s="17" t="s">
        <v>8223</v>
      </c>
      <c r="H59" s="17" t="s">
        <v>8245</v>
      </c>
      <c r="I59" s="17">
        <v>1444577345</v>
      </c>
      <c r="J59" s="17">
        <v>1441985458</v>
      </c>
      <c r="K59" s="17" t="b">
        <v>0</v>
      </c>
      <c r="L59" s="17">
        <v>3</v>
      </c>
      <c r="M59" s="17" t="b">
        <v>0</v>
      </c>
      <c r="N59" s="17" t="s">
        <v>8269</v>
      </c>
      <c r="O59" s="17">
        <v>5</v>
      </c>
      <c r="P59" s="17">
        <v>183.33</v>
      </c>
      <c r="Q59" s="20" t="s">
        <v>8323</v>
      </c>
      <c r="R59" s="17" t="s">
        <v>8326</v>
      </c>
      <c r="S59" s="21">
        <v>42258.646504629629</v>
      </c>
      <c r="T59" s="21">
        <v>42288.645196759258</v>
      </c>
    </row>
    <row r="60" spans="1:20" x14ac:dyDescent="0.25">
      <c r="A60" s="17">
        <v>3992</v>
      </c>
      <c r="B60" s="17" t="s">
        <v>3988</v>
      </c>
      <c r="C60" s="17" t="s">
        <v>8098</v>
      </c>
      <c r="D60" s="18">
        <v>10000</v>
      </c>
      <c r="E60" s="19">
        <v>541</v>
      </c>
      <c r="F60" s="17" t="s">
        <v>8220</v>
      </c>
      <c r="G60" s="17" t="s">
        <v>8223</v>
      </c>
      <c r="H60" s="17" t="s">
        <v>8245</v>
      </c>
      <c r="I60" s="17">
        <v>1449876859</v>
      </c>
      <c r="J60" s="17">
        <v>1444689259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5</v>
      </c>
      <c r="P60" s="17">
        <v>60.11</v>
      </c>
      <c r="Q60" s="20" t="s">
        <v>8323</v>
      </c>
      <c r="R60" s="17" t="s">
        <v>8326</v>
      </c>
      <c r="S60" s="21">
        <v>42289.94049768518</v>
      </c>
      <c r="T60" s="21">
        <v>42349.982164351852</v>
      </c>
    </row>
    <row r="61" spans="1:20" x14ac:dyDescent="0.25">
      <c r="A61" s="17">
        <v>3968</v>
      </c>
      <c r="B61" s="17" t="s">
        <v>3965</v>
      </c>
      <c r="C61" s="17" t="s">
        <v>8075</v>
      </c>
      <c r="D61" s="18">
        <v>5000</v>
      </c>
      <c r="E61" s="19">
        <v>527</v>
      </c>
      <c r="F61" s="17" t="s">
        <v>8220</v>
      </c>
      <c r="G61" s="17" t="s">
        <v>8223</v>
      </c>
      <c r="H61" s="17" t="s">
        <v>8245</v>
      </c>
      <c r="I61" s="17">
        <v>1463945673</v>
      </c>
      <c r="J61" s="17">
        <v>1458761673</v>
      </c>
      <c r="K61" s="17" t="b">
        <v>0</v>
      </c>
      <c r="L61" s="17">
        <v>11</v>
      </c>
      <c r="M61" s="17" t="b">
        <v>0</v>
      </c>
      <c r="N61" s="17" t="s">
        <v>8269</v>
      </c>
      <c r="O61" s="17">
        <v>11</v>
      </c>
      <c r="P61" s="17">
        <v>47.91</v>
      </c>
      <c r="Q61" s="20" t="s">
        <v>8323</v>
      </c>
      <c r="R61" s="17" t="s">
        <v>8326</v>
      </c>
      <c r="S61" s="21">
        <v>42452.815659722226</v>
      </c>
      <c r="T61" s="21">
        <v>42512.815659722226</v>
      </c>
    </row>
    <row r="62" spans="1:20" x14ac:dyDescent="0.25">
      <c r="A62" s="17">
        <v>3894</v>
      </c>
      <c r="B62" s="17" t="s">
        <v>3891</v>
      </c>
      <c r="C62" s="17" t="s">
        <v>8002</v>
      </c>
      <c r="D62" s="18">
        <v>15000</v>
      </c>
      <c r="E62" s="19">
        <v>520</v>
      </c>
      <c r="F62" s="17" t="s">
        <v>8220</v>
      </c>
      <c r="G62" s="17" t="s">
        <v>8223</v>
      </c>
      <c r="H62" s="17" t="s">
        <v>8245</v>
      </c>
      <c r="I62" s="17">
        <v>1481000340</v>
      </c>
      <c r="J62" s="17">
        <v>1478386812</v>
      </c>
      <c r="K62" s="17" t="b">
        <v>0</v>
      </c>
      <c r="L62" s="17">
        <v>11</v>
      </c>
      <c r="M62" s="17" t="b">
        <v>0</v>
      </c>
      <c r="N62" s="17" t="s">
        <v>8269</v>
      </c>
      <c r="O62" s="17">
        <v>3</v>
      </c>
      <c r="P62" s="17">
        <v>47.27</v>
      </c>
      <c r="Q62" s="20" t="s">
        <v>8323</v>
      </c>
      <c r="R62" s="17" t="s">
        <v>8326</v>
      </c>
      <c r="S62" s="21">
        <v>42679.958472222221</v>
      </c>
      <c r="T62" s="21">
        <v>42710.207638888889</v>
      </c>
    </row>
    <row r="63" spans="1:20" x14ac:dyDescent="0.25">
      <c r="A63" s="17">
        <v>2867</v>
      </c>
      <c r="B63" s="17" t="s">
        <v>2867</v>
      </c>
      <c r="C63" s="17" t="s">
        <v>6977</v>
      </c>
      <c r="D63" s="18">
        <v>2500</v>
      </c>
      <c r="E63" s="19">
        <v>504</v>
      </c>
      <c r="F63" s="17" t="s">
        <v>8220</v>
      </c>
      <c r="G63" s="17" t="s">
        <v>8223</v>
      </c>
      <c r="H63" s="17" t="s">
        <v>8245</v>
      </c>
      <c r="I63" s="17">
        <v>1467604800</v>
      </c>
      <c r="J63" s="17">
        <v>1465533672</v>
      </c>
      <c r="K63" s="17" t="b">
        <v>0</v>
      </c>
      <c r="L63" s="17">
        <v>10</v>
      </c>
      <c r="M63" s="17" t="b">
        <v>0</v>
      </c>
      <c r="N63" s="17" t="s">
        <v>8269</v>
      </c>
      <c r="O63" s="17">
        <v>20</v>
      </c>
      <c r="P63" s="17">
        <v>50.4</v>
      </c>
      <c r="Q63" s="20" t="s">
        <v>8323</v>
      </c>
      <c r="R63" s="17" t="s">
        <v>8326</v>
      </c>
      <c r="S63" s="21">
        <v>42531.195277777777</v>
      </c>
      <c r="T63" s="21">
        <v>42555.166666666672</v>
      </c>
    </row>
    <row r="64" spans="1:20" x14ac:dyDescent="0.25">
      <c r="A64" s="17">
        <v>2892</v>
      </c>
      <c r="B64" s="17" t="s">
        <v>2892</v>
      </c>
      <c r="C64" s="17" t="s">
        <v>7002</v>
      </c>
      <c r="D64" s="18">
        <v>5500</v>
      </c>
      <c r="E64" s="19">
        <v>500</v>
      </c>
      <c r="F64" s="17" t="s">
        <v>8220</v>
      </c>
      <c r="G64" s="17" t="s">
        <v>8223</v>
      </c>
      <c r="H64" s="17" t="s">
        <v>8245</v>
      </c>
      <c r="I64" s="17">
        <v>1409000400</v>
      </c>
      <c r="J64" s="17">
        <v>1408381704</v>
      </c>
      <c r="K64" s="17" t="b">
        <v>0</v>
      </c>
      <c r="L64" s="17">
        <v>17</v>
      </c>
      <c r="M64" s="17" t="b">
        <v>0</v>
      </c>
      <c r="N64" s="17" t="s">
        <v>8269</v>
      </c>
      <c r="O64" s="17">
        <v>9</v>
      </c>
      <c r="P64" s="17">
        <v>29.41</v>
      </c>
      <c r="Q64" s="20" t="s">
        <v>8323</v>
      </c>
      <c r="R64" s="17" t="s">
        <v>8326</v>
      </c>
      <c r="S64" s="21">
        <v>41869.714166666665</v>
      </c>
      <c r="T64" s="21">
        <v>41876.875</v>
      </c>
    </row>
    <row r="65" spans="1:20" x14ac:dyDescent="0.25">
      <c r="A65" s="17">
        <v>3996</v>
      </c>
      <c r="B65" s="17" t="s">
        <v>3992</v>
      </c>
      <c r="C65" s="17" t="s">
        <v>8102</v>
      </c>
      <c r="D65" s="18">
        <v>3000</v>
      </c>
      <c r="E65" s="19">
        <v>497</v>
      </c>
      <c r="F65" s="17" t="s">
        <v>8220</v>
      </c>
      <c r="G65" s="17" t="s">
        <v>8223</v>
      </c>
      <c r="H65" s="17" t="s">
        <v>8245</v>
      </c>
      <c r="I65" s="17">
        <v>1416499440</v>
      </c>
      <c r="J65" s="17">
        <v>1415341464</v>
      </c>
      <c r="K65" s="17" t="b">
        <v>0</v>
      </c>
      <c r="L65" s="17">
        <v>17</v>
      </c>
      <c r="M65" s="17" t="b">
        <v>0</v>
      </c>
      <c r="N65" s="17" t="s">
        <v>8269</v>
      </c>
      <c r="O65" s="17">
        <v>17</v>
      </c>
      <c r="P65" s="17">
        <v>29.24</v>
      </c>
      <c r="Q65" s="20" t="s">
        <v>8323</v>
      </c>
      <c r="R65" s="17" t="s">
        <v>8326</v>
      </c>
      <c r="S65" s="21">
        <v>41950.26694444444</v>
      </c>
      <c r="T65" s="21">
        <v>41963.669444444444</v>
      </c>
    </row>
    <row r="66" spans="1:20" x14ac:dyDescent="0.25">
      <c r="A66" s="17">
        <v>4062</v>
      </c>
      <c r="B66" s="17" t="s">
        <v>4058</v>
      </c>
      <c r="C66" s="17" t="s">
        <v>8166</v>
      </c>
      <c r="D66" s="18">
        <v>20000</v>
      </c>
      <c r="E66" s="19">
        <v>490</v>
      </c>
      <c r="F66" s="17" t="s">
        <v>8220</v>
      </c>
      <c r="G66" s="17" t="s">
        <v>8223</v>
      </c>
      <c r="H66" s="17" t="s">
        <v>8245</v>
      </c>
      <c r="I66" s="17">
        <v>1467481468</v>
      </c>
      <c r="J66" s="17">
        <v>1464889468</v>
      </c>
      <c r="K66" s="17" t="b">
        <v>0</v>
      </c>
      <c r="L66" s="17">
        <v>3</v>
      </c>
      <c r="M66" s="17" t="b">
        <v>0</v>
      </c>
      <c r="N66" s="17" t="s">
        <v>8269</v>
      </c>
      <c r="O66" s="17">
        <v>2</v>
      </c>
      <c r="P66" s="17">
        <v>163.33000000000001</v>
      </c>
      <c r="Q66" s="20" t="s">
        <v>8323</v>
      </c>
      <c r="R66" s="17" t="s">
        <v>8326</v>
      </c>
      <c r="S66" s="21">
        <v>42523.739212962959</v>
      </c>
      <c r="T66" s="21">
        <v>42553.739212962959</v>
      </c>
    </row>
    <row r="67" spans="1:20" x14ac:dyDescent="0.25">
      <c r="A67" s="17">
        <v>2871</v>
      </c>
      <c r="B67" s="17" t="s">
        <v>2871</v>
      </c>
      <c r="C67" s="17" t="s">
        <v>6981</v>
      </c>
      <c r="D67" s="18">
        <v>10000</v>
      </c>
      <c r="E67" s="19">
        <v>467</v>
      </c>
      <c r="F67" s="17" t="s">
        <v>8220</v>
      </c>
      <c r="G67" s="17" t="s">
        <v>8223</v>
      </c>
      <c r="H67" s="17" t="s">
        <v>8245</v>
      </c>
      <c r="I67" s="17">
        <v>1419183813</v>
      </c>
      <c r="J67" s="17">
        <v>1417455813</v>
      </c>
      <c r="K67" s="17" t="b">
        <v>0</v>
      </c>
      <c r="L67" s="17">
        <v>13</v>
      </c>
      <c r="M67" s="17" t="b">
        <v>0</v>
      </c>
      <c r="N67" s="17" t="s">
        <v>8269</v>
      </c>
      <c r="O67" s="17">
        <v>5</v>
      </c>
      <c r="P67" s="17">
        <v>35.92</v>
      </c>
      <c r="Q67" s="20" t="s">
        <v>8323</v>
      </c>
      <c r="R67" s="17" t="s">
        <v>8326</v>
      </c>
      <c r="S67" s="21">
        <v>41974.738576388889</v>
      </c>
      <c r="T67" s="21">
        <v>41994.738576388889</v>
      </c>
    </row>
    <row r="68" spans="1:20" x14ac:dyDescent="0.25">
      <c r="A68" s="17">
        <v>4046</v>
      </c>
      <c r="B68" s="17" t="s">
        <v>4042</v>
      </c>
      <c r="C68" s="17" t="s">
        <v>8150</v>
      </c>
      <c r="D68" s="18">
        <v>5600</v>
      </c>
      <c r="E68" s="19">
        <v>460</v>
      </c>
      <c r="F68" s="17" t="s">
        <v>8220</v>
      </c>
      <c r="G68" s="17" t="s">
        <v>8223</v>
      </c>
      <c r="H68" s="17" t="s">
        <v>8245</v>
      </c>
      <c r="I68" s="17">
        <v>1413992210</v>
      </c>
      <c r="J68" s="17">
        <v>1411400210</v>
      </c>
      <c r="K68" s="17" t="b">
        <v>0</v>
      </c>
      <c r="L68" s="17">
        <v>12</v>
      </c>
      <c r="M68" s="17" t="b">
        <v>0</v>
      </c>
      <c r="N68" s="17" t="s">
        <v>8269</v>
      </c>
      <c r="O68" s="17">
        <v>8</v>
      </c>
      <c r="P68" s="17">
        <v>38.33</v>
      </c>
      <c r="Q68" s="20" t="s">
        <v>8323</v>
      </c>
      <c r="R68" s="17" t="s">
        <v>8326</v>
      </c>
      <c r="S68" s="21">
        <v>41904.650578703702</v>
      </c>
      <c r="T68" s="21">
        <v>41934.650578703702</v>
      </c>
    </row>
    <row r="69" spans="1:20" x14ac:dyDescent="0.25">
      <c r="A69" s="17">
        <v>3929</v>
      </c>
      <c r="B69" s="17" t="s">
        <v>3926</v>
      </c>
      <c r="C69" s="17" t="s">
        <v>8037</v>
      </c>
      <c r="D69" s="18">
        <v>20000</v>
      </c>
      <c r="E69" s="19">
        <v>453</v>
      </c>
      <c r="F69" s="17" t="s">
        <v>8220</v>
      </c>
      <c r="G69" s="17" t="s">
        <v>8223</v>
      </c>
      <c r="H69" s="17" t="s">
        <v>8245</v>
      </c>
      <c r="I69" s="17">
        <v>1474228265</v>
      </c>
      <c r="J69" s="17">
        <v>1471636265</v>
      </c>
      <c r="K69" s="17" t="b">
        <v>0</v>
      </c>
      <c r="L69" s="17">
        <v>14</v>
      </c>
      <c r="M69" s="17" t="b">
        <v>0</v>
      </c>
      <c r="N69" s="17" t="s">
        <v>8269</v>
      </c>
      <c r="O69" s="17">
        <v>2</v>
      </c>
      <c r="P69" s="17">
        <v>32.36</v>
      </c>
      <c r="Q69" s="20" t="s">
        <v>8323</v>
      </c>
      <c r="R69" s="17" t="s">
        <v>8326</v>
      </c>
      <c r="S69" s="21">
        <v>42601.827141203699</v>
      </c>
      <c r="T69" s="21">
        <v>42631.827141203699</v>
      </c>
    </row>
    <row r="70" spans="1:20" x14ac:dyDescent="0.25">
      <c r="A70" s="17">
        <v>3980</v>
      </c>
      <c r="B70" s="17" t="s">
        <v>3977</v>
      </c>
      <c r="C70" s="17" t="s">
        <v>8087</v>
      </c>
      <c r="D70" s="18">
        <v>2500</v>
      </c>
      <c r="E70" s="19">
        <v>450</v>
      </c>
      <c r="F70" s="17" t="s">
        <v>8220</v>
      </c>
      <c r="G70" s="17" t="s">
        <v>8223</v>
      </c>
      <c r="H70" s="17" t="s">
        <v>8245</v>
      </c>
      <c r="I70" s="17">
        <v>1404570147</v>
      </c>
      <c r="J70" s="17">
        <v>1401978147</v>
      </c>
      <c r="K70" s="17" t="b">
        <v>0</v>
      </c>
      <c r="L70" s="17">
        <v>7</v>
      </c>
      <c r="M70" s="17" t="b">
        <v>0</v>
      </c>
      <c r="N70" s="17" t="s">
        <v>8269</v>
      </c>
      <c r="O70" s="17">
        <v>18</v>
      </c>
      <c r="P70" s="17">
        <v>64.290000000000006</v>
      </c>
      <c r="Q70" s="20" t="s">
        <v>8323</v>
      </c>
      <c r="R70" s="17" t="s">
        <v>8326</v>
      </c>
      <c r="S70" s="21">
        <v>41795.598923611113</v>
      </c>
      <c r="T70" s="21">
        <v>41825.598923611113</v>
      </c>
    </row>
    <row r="71" spans="1:20" x14ac:dyDescent="0.25">
      <c r="A71" s="17">
        <v>2917</v>
      </c>
      <c r="B71" s="17" t="s">
        <v>2917</v>
      </c>
      <c r="C71" s="17" t="s">
        <v>7027</v>
      </c>
      <c r="D71" s="18">
        <v>2000</v>
      </c>
      <c r="E71" s="19">
        <v>437</v>
      </c>
      <c r="F71" s="17" t="s">
        <v>8220</v>
      </c>
      <c r="G71" s="17" t="s">
        <v>8223</v>
      </c>
      <c r="H71" s="17" t="s">
        <v>8245</v>
      </c>
      <c r="I71" s="17">
        <v>1442381847</v>
      </c>
      <c r="J71" s="17">
        <v>1440826647</v>
      </c>
      <c r="K71" s="17" t="b">
        <v>0</v>
      </c>
      <c r="L71" s="17">
        <v>9</v>
      </c>
      <c r="M71" s="17" t="b">
        <v>0</v>
      </c>
      <c r="N71" s="17" t="s">
        <v>8269</v>
      </c>
      <c r="O71" s="17">
        <v>22</v>
      </c>
      <c r="P71" s="17">
        <v>48.56</v>
      </c>
      <c r="Q71" s="20" t="s">
        <v>8323</v>
      </c>
      <c r="R71" s="17" t="s">
        <v>8326</v>
      </c>
      <c r="S71" s="21">
        <v>42245.234340277777</v>
      </c>
      <c r="T71" s="21">
        <v>42263.234340277777</v>
      </c>
    </row>
    <row r="72" spans="1:20" x14ac:dyDescent="0.25">
      <c r="A72" s="17">
        <v>3734</v>
      </c>
      <c r="B72" s="17" t="s">
        <v>3731</v>
      </c>
      <c r="C72" s="17" t="s">
        <v>7844</v>
      </c>
      <c r="D72" s="18">
        <v>1500</v>
      </c>
      <c r="E72" s="19">
        <v>427</v>
      </c>
      <c r="F72" s="17" t="s">
        <v>8220</v>
      </c>
      <c r="G72" s="17" t="s">
        <v>8223</v>
      </c>
      <c r="H72" s="17" t="s">
        <v>8245</v>
      </c>
      <c r="I72" s="17">
        <v>1432589896</v>
      </c>
      <c r="J72" s="17">
        <v>1427405896</v>
      </c>
      <c r="K72" s="17" t="b">
        <v>0</v>
      </c>
      <c r="L72" s="17">
        <v>7</v>
      </c>
      <c r="M72" s="17" t="b">
        <v>0</v>
      </c>
      <c r="N72" s="17" t="s">
        <v>8269</v>
      </c>
      <c r="O72" s="17">
        <v>28</v>
      </c>
      <c r="P72" s="17">
        <v>61</v>
      </c>
      <c r="Q72" s="20" t="s">
        <v>8323</v>
      </c>
      <c r="R72" s="17" t="s">
        <v>8326</v>
      </c>
      <c r="S72" s="21">
        <v>42089.901574074072</v>
      </c>
      <c r="T72" s="21">
        <v>42149.901574074072</v>
      </c>
    </row>
    <row r="73" spans="1:20" x14ac:dyDescent="0.25">
      <c r="A73" s="17">
        <v>3955</v>
      </c>
      <c r="B73" s="17" t="s">
        <v>3952</v>
      </c>
      <c r="C73" s="17" t="s">
        <v>8062</v>
      </c>
      <c r="D73" s="18">
        <v>1750</v>
      </c>
      <c r="E73" s="19">
        <v>425</v>
      </c>
      <c r="F73" s="17" t="s">
        <v>8220</v>
      </c>
      <c r="G73" s="17" t="s">
        <v>8223</v>
      </c>
      <c r="H73" s="17" t="s">
        <v>8245</v>
      </c>
      <c r="I73" s="17">
        <v>1448745741</v>
      </c>
      <c r="J73" s="17">
        <v>1446150141</v>
      </c>
      <c r="K73" s="17" t="b">
        <v>0</v>
      </c>
      <c r="L73" s="17">
        <v>8</v>
      </c>
      <c r="M73" s="17" t="b">
        <v>0</v>
      </c>
      <c r="N73" s="17" t="s">
        <v>8269</v>
      </c>
      <c r="O73" s="17">
        <v>24</v>
      </c>
      <c r="P73" s="17">
        <v>53.13</v>
      </c>
      <c r="Q73" s="20" t="s">
        <v>8323</v>
      </c>
      <c r="R73" s="17" t="s">
        <v>8326</v>
      </c>
      <c r="S73" s="21">
        <v>42306.848854166667</v>
      </c>
      <c r="T73" s="21">
        <v>42336.890520833331</v>
      </c>
    </row>
    <row r="74" spans="1:20" x14ac:dyDescent="0.25">
      <c r="A74" s="17">
        <v>4032</v>
      </c>
      <c r="B74" s="17" t="s">
        <v>4028</v>
      </c>
      <c r="C74" s="17" t="s">
        <v>8137</v>
      </c>
      <c r="D74" s="18">
        <v>6048</v>
      </c>
      <c r="E74" s="19">
        <v>413</v>
      </c>
      <c r="F74" s="17" t="s">
        <v>8220</v>
      </c>
      <c r="G74" s="17" t="s">
        <v>8223</v>
      </c>
      <c r="H74" s="17" t="s">
        <v>8245</v>
      </c>
      <c r="I74" s="17">
        <v>1450211116</v>
      </c>
      <c r="J74" s="17">
        <v>1445023516</v>
      </c>
      <c r="K74" s="17" t="b">
        <v>0</v>
      </c>
      <c r="L74" s="17">
        <v>7</v>
      </c>
      <c r="M74" s="17" t="b">
        <v>0</v>
      </c>
      <c r="N74" s="17" t="s">
        <v>8269</v>
      </c>
      <c r="O74" s="17">
        <v>7</v>
      </c>
      <c r="P74" s="17">
        <v>59</v>
      </c>
      <c r="Q74" s="20" t="s">
        <v>8323</v>
      </c>
      <c r="R74" s="17" t="s">
        <v>8326</v>
      </c>
      <c r="S74" s="21">
        <v>42293.809212962966</v>
      </c>
      <c r="T74" s="21">
        <v>42353.85087962963</v>
      </c>
    </row>
    <row r="75" spans="1:20" x14ac:dyDescent="0.25">
      <c r="A75" s="17">
        <v>3967</v>
      </c>
      <c r="B75" s="17" t="s">
        <v>3964</v>
      </c>
      <c r="C75" s="17" t="s">
        <v>8074</v>
      </c>
      <c r="D75" s="18">
        <v>1700</v>
      </c>
      <c r="E75" s="19">
        <v>410</v>
      </c>
      <c r="F75" s="17" t="s">
        <v>8220</v>
      </c>
      <c r="G75" s="17" t="s">
        <v>8223</v>
      </c>
      <c r="H75" s="17" t="s">
        <v>8245</v>
      </c>
      <c r="I75" s="17">
        <v>1488783507</v>
      </c>
      <c r="J75" s="17">
        <v>1486191507</v>
      </c>
      <c r="K75" s="17" t="b">
        <v>0</v>
      </c>
      <c r="L75" s="17">
        <v>10</v>
      </c>
      <c r="M75" s="17" t="b">
        <v>0</v>
      </c>
      <c r="N75" s="17" t="s">
        <v>8269</v>
      </c>
      <c r="O75" s="17">
        <v>24</v>
      </c>
      <c r="P75" s="17">
        <v>41</v>
      </c>
      <c r="Q75" s="20" t="s">
        <v>8323</v>
      </c>
      <c r="R75" s="17" t="s">
        <v>8326</v>
      </c>
      <c r="S75" s="21">
        <v>42770.290590277778</v>
      </c>
      <c r="T75" s="21">
        <v>42800.290590277778</v>
      </c>
    </row>
    <row r="76" spans="1:20" x14ac:dyDescent="0.25">
      <c r="A76" s="17">
        <v>4030</v>
      </c>
      <c r="B76" s="17" t="s">
        <v>4026</v>
      </c>
      <c r="C76" s="17" t="s">
        <v>8135</v>
      </c>
      <c r="D76" s="18">
        <v>2500</v>
      </c>
      <c r="E76" s="19">
        <v>400</v>
      </c>
      <c r="F76" s="17" t="s">
        <v>8220</v>
      </c>
      <c r="G76" s="17" t="s">
        <v>8223</v>
      </c>
      <c r="H76" s="17" t="s">
        <v>8245</v>
      </c>
      <c r="I76" s="17">
        <v>1454525340</v>
      </c>
      <c r="J76" s="17">
        <v>1452008599</v>
      </c>
      <c r="K76" s="17" t="b">
        <v>0</v>
      </c>
      <c r="L76" s="17">
        <v>6</v>
      </c>
      <c r="M76" s="17" t="b">
        <v>0</v>
      </c>
      <c r="N76" s="17" t="s">
        <v>8269</v>
      </c>
      <c r="O76" s="17">
        <v>16</v>
      </c>
      <c r="P76" s="17">
        <v>66.67</v>
      </c>
      <c r="Q76" s="20" t="s">
        <v>8323</v>
      </c>
      <c r="R76" s="17" t="s">
        <v>8326</v>
      </c>
      <c r="S76" s="21">
        <v>42374.655081018514</v>
      </c>
      <c r="T76" s="21">
        <v>42403.784027777772</v>
      </c>
    </row>
    <row r="77" spans="1:20" x14ac:dyDescent="0.25">
      <c r="A77" s="17">
        <v>3938</v>
      </c>
      <c r="B77" s="17" t="s">
        <v>3935</v>
      </c>
      <c r="C77" s="17" t="s">
        <v>8046</v>
      </c>
      <c r="D77" s="18">
        <v>3255</v>
      </c>
      <c r="E77" s="19">
        <v>397</v>
      </c>
      <c r="F77" s="17" t="s">
        <v>8220</v>
      </c>
      <c r="G77" s="17" t="s">
        <v>8223</v>
      </c>
      <c r="H77" s="17" t="s">
        <v>8245</v>
      </c>
      <c r="I77" s="17">
        <v>1435441454</v>
      </c>
      <c r="J77" s="17">
        <v>1432763054</v>
      </c>
      <c r="K77" s="17" t="b">
        <v>0</v>
      </c>
      <c r="L77" s="17">
        <v>5</v>
      </c>
      <c r="M77" s="17" t="b">
        <v>0</v>
      </c>
      <c r="N77" s="17" t="s">
        <v>8269</v>
      </c>
      <c r="O77" s="17">
        <v>12</v>
      </c>
      <c r="P77" s="17">
        <v>79.400000000000006</v>
      </c>
      <c r="Q77" s="20" t="s">
        <v>8323</v>
      </c>
      <c r="R77" s="17" t="s">
        <v>8326</v>
      </c>
      <c r="S77" s="21">
        <v>42151.905717592599</v>
      </c>
      <c r="T77" s="21">
        <v>42182.905717592599</v>
      </c>
    </row>
    <row r="78" spans="1:20" x14ac:dyDescent="0.25">
      <c r="A78" s="17">
        <v>3729</v>
      </c>
      <c r="B78" s="17" t="s">
        <v>3726</v>
      </c>
      <c r="C78" s="17" t="s">
        <v>7839</v>
      </c>
      <c r="D78" s="18">
        <v>5000</v>
      </c>
      <c r="E78" s="19">
        <v>362</v>
      </c>
      <c r="F78" s="17" t="s">
        <v>8220</v>
      </c>
      <c r="G78" s="17" t="s">
        <v>8223</v>
      </c>
      <c r="H78" s="17" t="s">
        <v>8245</v>
      </c>
      <c r="I78" s="17">
        <v>1427082912</v>
      </c>
      <c r="J78" s="17">
        <v>1423198512</v>
      </c>
      <c r="K78" s="17" t="b">
        <v>0</v>
      </c>
      <c r="L78" s="17">
        <v>5</v>
      </c>
      <c r="M78" s="17" t="b">
        <v>0</v>
      </c>
      <c r="N78" s="17" t="s">
        <v>8269</v>
      </c>
      <c r="O78" s="17">
        <v>7</v>
      </c>
      <c r="P78" s="17">
        <v>72.400000000000006</v>
      </c>
      <c r="Q78" s="20" t="s">
        <v>8323</v>
      </c>
      <c r="R78" s="17" t="s">
        <v>8326</v>
      </c>
      <c r="S78" s="21">
        <v>42041.205000000002</v>
      </c>
      <c r="T78" s="21">
        <v>42086.16333333333</v>
      </c>
    </row>
    <row r="79" spans="1:20" x14ac:dyDescent="0.25">
      <c r="A79" s="17">
        <v>3740</v>
      </c>
      <c r="B79" s="17" t="s">
        <v>3737</v>
      </c>
      <c r="C79" s="17" t="s">
        <v>7850</v>
      </c>
      <c r="D79" s="18">
        <v>2000</v>
      </c>
      <c r="E79" s="19">
        <v>358</v>
      </c>
      <c r="F79" s="17" t="s">
        <v>8220</v>
      </c>
      <c r="G79" s="17" t="s">
        <v>8223</v>
      </c>
      <c r="H79" s="17" t="s">
        <v>8245</v>
      </c>
      <c r="I79" s="17">
        <v>1407808438</v>
      </c>
      <c r="J79" s="17">
        <v>1405217355</v>
      </c>
      <c r="K79" s="17" t="b">
        <v>0</v>
      </c>
      <c r="L79" s="17">
        <v>14</v>
      </c>
      <c r="M79" s="17" t="b">
        <v>0</v>
      </c>
      <c r="N79" s="17" t="s">
        <v>8269</v>
      </c>
      <c r="O79" s="17">
        <v>18</v>
      </c>
      <c r="P79" s="17">
        <v>25.57</v>
      </c>
      <c r="Q79" s="20" t="s">
        <v>8323</v>
      </c>
      <c r="R79" s="17" t="s">
        <v>8326</v>
      </c>
      <c r="S79" s="21">
        <v>41833.089756944442</v>
      </c>
      <c r="T79" s="21">
        <v>41863.079143518517</v>
      </c>
    </row>
    <row r="80" spans="1:20" x14ac:dyDescent="0.25">
      <c r="A80" s="17">
        <v>4081</v>
      </c>
      <c r="B80" s="17" t="s">
        <v>4077</v>
      </c>
      <c r="C80" s="17" t="s">
        <v>8184</v>
      </c>
      <c r="D80" s="18">
        <v>2224</v>
      </c>
      <c r="E80" s="19">
        <v>350</v>
      </c>
      <c r="F80" s="17" t="s">
        <v>8220</v>
      </c>
      <c r="G80" s="17" t="s">
        <v>8223</v>
      </c>
      <c r="H80" s="17" t="s">
        <v>8245</v>
      </c>
      <c r="I80" s="17">
        <v>1425819425</v>
      </c>
      <c r="J80" s="17">
        <v>1423231025</v>
      </c>
      <c r="K80" s="17" t="b">
        <v>0</v>
      </c>
      <c r="L80" s="17">
        <v>12</v>
      </c>
      <c r="M80" s="17" t="b">
        <v>0</v>
      </c>
      <c r="N80" s="17" t="s">
        <v>8269</v>
      </c>
      <c r="O80" s="17">
        <v>16</v>
      </c>
      <c r="P80" s="17">
        <v>29.17</v>
      </c>
      <c r="Q80" s="20" t="s">
        <v>8323</v>
      </c>
      <c r="R80" s="17" t="s">
        <v>8326</v>
      </c>
      <c r="S80" s="21">
        <v>42041.581307870365</v>
      </c>
      <c r="T80" s="21">
        <v>42071.539641203708</v>
      </c>
    </row>
    <row r="81" spans="1:20" x14ac:dyDescent="0.25">
      <c r="A81" s="17">
        <v>2898</v>
      </c>
      <c r="B81" s="17" t="s">
        <v>2898</v>
      </c>
      <c r="C81" s="17" t="s">
        <v>7008</v>
      </c>
      <c r="D81" s="18">
        <v>7500</v>
      </c>
      <c r="E81" s="19">
        <v>316</v>
      </c>
      <c r="F81" s="17" t="s">
        <v>8220</v>
      </c>
      <c r="G81" s="17" t="s">
        <v>8223</v>
      </c>
      <c r="H81" s="17" t="s">
        <v>8245</v>
      </c>
      <c r="I81" s="17">
        <v>1446307053</v>
      </c>
      <c r="J81" s="17">
        <v>1443715053</v>
      </c>
      <c r="K81" s="17" t="b">
        <v>0</v>
      </c>
      <c r="L81" s="17">
        <v>12</v>
      </c>
      <c r="M81" s="17" t="b">
        <v>0</v>
      </c>
      <c r="N81" s="17" t="s">
        <v>8269</v>
      </c>
      <c r="O81" s="17">
        <v>4</v>
      </c>
      <c r="P81" s="17">
        <v>26.33</v>
      </c>
      <c r="Q81" s="20" t="s">
        <v>8323</v>
      </c>
      <c r="R81" s="17" t="s">
        <v>8326</v>
      </c>
      <c r="S81" s="21">
        <v>42278.664965277778</v>
      </c>
      <c r="T81" s="21">
        <v>42308.664965277778</v>
      </c>
    </row>
    <row r="82" spans="1:20" x14ac:dyDescent="0.25">
      <c r="A82" s="17">
        <v>2850</v>
      </c>
      <c r="B82" s="17" t="s">
        <v>2850</v>
      </c>
      <c r="C82" s="17" t="s">
        <v>6960</v>
      </c>
      <c r="D82" s="18">
        <v>8000</v>
      </c>
      <c r="E82" s="19">
        <v>311</v>
      </c>
      <c r="F82" s="17" t="s">
        <v>8220</v>
      </c>
      <c r="G82" s="17" t="s">
        <v>8223</v>
      </c>
      <c r="H82" s="17" t="s">
        <v>8245</v>
      </c>
      <c r="I82" s="17">
        <v>1409962211</v>
      </c>
      <c r="J82" s="17">
        <v>1407370211</v>
      </c>
      <c r="K82" s="17" t="b">
        <v>0</v>
      </c>
      <c r="L82" s="17">
        <v>13</v>
      </c>
      <c r="M82" s="17" t="b">
        <v>0</v>
      </c>
      <c r="N82" s="17" t="s">
        <v>8269</v>
      </c>
      <c r="O82" s="17">
        <v>4</v>
      </c>
      <c r="P82" s="17">
        <v>23.92</v>
      </c>
      <c r="Q82" s="20" t="s">
        <v>8323</v>
      </c>
      <c r="R82" s="17" t="s">
        <v>8326</v>
      </c>
      <c r="S82" s="21">
        <v>41858.007071759261</v>
      </c>
      <c r="T82" s="21">
        <v>41888.007071759261</v>
      </c>
    </row>
    <row r="83" spans="1:20" x14ac:dyDescent="0.25">
      <c r="A83" s="17">
        <v>4038</v>
      </c>
      <c r="B83" s="17" t="s">
        <v>4034</v>
      </c>
      <c r="C83" s="17" t="s">
        <v>8142</v>
      </c>
      <c r="D83" s="18">
        <v>2500</v>
      </c>
      <c r="E83" s="19">
        <v>301</v>
      </c>
      <c r="F83" s="17" t="s">
        <v>8220</v>
      </c>
      <c r="G83" s="17" t="s">
        <v>8223</v>
      </c>
      <c r="H83" s="17" t="s">
        <v>8245</v>
      </c>
      <c r="I83" s="17">
        <v>1413573010</v>
      </c>
      <c r="J83" s="17">
        <v>1408389010</v>
      </c>
      <c r="K83" s="17" t="b">
        <v>0</v>
      </c>
      <c r="L83" s="17">
        <v>4</v>
      </c>
      <c r="M83" s="17" t="b">
        <v>0</v>
      </c>
      <c r="N83" s="17" t="s">
        <v>8269</v>
      </c>
      <c r="O83" s="17">
        <v>12</v>
      </c>
      <c r="P83" s="17">
        <v>75.25</v>
      </c>
      <c r="Q83" s="20" t="s">
        <v>8323</v>
      </c>
      <c r="R83" s="17" t="s">
        <v>8326</v>
      </c>
      <c r="S83" s="21">
        <v>41869.798726851855</v>
      </c>
      <c r="T83" s="21">
        <v>41929.798726851855</v>
      </c>
    </row>
    <row r="84" spans="1:20" x14ac:dyDescent="0.25">
      <c r="A84" s="17">
        <v>4039</v>
      </c>
      <c r="B84" s="17" t="s">
        <v>4035</v>
      </c>
      <c r="C84" s="17" t="s">
        <v>8143</v>
      </c>
      <c r="D84" s="18">
        <v>500</v>
      </c>
      <c r="E84" s="19">
        <v>300</v>
      </c>
      <c r="F84" s="17" t="s">
        <v>8220</v>
      </c>
      <c r="G84" s="17" t="s">
        <v>8223</v>
      </c>
      <c r="H84" s="17" t="s">
        <v>8245</v>
      </c>
      <c r="I84" s="17">
        <v>1448949540</v>
      </c>
      <c r="J84" s="17">
        <v>1446048367</v>
      </c>
      <c r="K84" s="17" t="b">
        <v>0</v>
      </c>
      <c r="L84" s="17">
        <v>5</v>
      </c>
      <c r="M84" s="17" t="b">
        <v>0</v>
      </c>
      <c r="N84" s="17" t="s">
        <v>8269</v>
      </c>
      <c r="O84" s="17">
        <v>60</v>
      </c>
      <c r="P84" s="17">
        <v>60</v>
      </c>
      <c r="Q84" s="20" t="s">
        <v>8323</v>
      </c>
      <c r="R84" s="17" t="s">
        <v>8326</v>
      </c>
      <c r="S84" s="21">
        <v>42305.670914351853</v>
      </c>
      <c r="T84" s="21">
        <v>42339.249305555553</v>
      </c>
    </row>
    <row r="85" spans="1:20" x14ac:dyDescent="0.25">
      <c r="A85" s="17">
        <v>2855</v>
      </c>
      <c r="B85" s="17" t="s">
        <v>2855</v>
      </c>
      <c r="C85" s="17" t="s">
        <v>6965</v>
      </c>
      <c r="D85" s="18">
        <v>600</v>
      </c>
      <c r="E85" s="19">
        <v>300</v>
      </c>
      <c r="F85" s="17" t="s">
        <v>8220</v>
      </c>
      <c r="G85" s="17" t="s">
        <v>8223</v>
      </c>
      <c r="H85" s="17" t="s">
        <v>8245</v>
      </c>
      <c r="I85" s="17">
        <v>1454110440</v>
      </c>
      <c r="J85" s="17">
        <v>1451607071</v>
      </c>
      <c r="K85" s="17" t="b">
        <v>0</v>
      </c>
      <c r="L85" s="17">
        <v>5</v>
      </c>
      <c r="M85" s="17" t="b">
        <v>0</v>
      </c>
      <c r="N85" s="17" t="s">
        <v>8269</v>
      </c>
      <c r="O85" s="17">
        <v>50</v>
      </c>
      <c r="P85" s="17">
        <v>60</v>
      </c>
      <c r="Q85" s="20" t="s">
        <v>8323</v>
      </c>
      <c r="R85" s="17" t="s">
        <v>8326</v>
      </c>
      <c r="S85" s="21">
        <v>42370.007766203707</v>
      </c>
      <c r="T85" s="21">
        <v>42398.981944444444</v>
      </c>
    </row>
    <row r="86" spans="1:20" x14ac:dyDescent="0.25">
      <c r="A86" s="17">
        <v>3959</v>
      </c>
      <c r="B86" s="17" t="s">
        <v>3956</v>
      </c>
      <c r="C86" s="17" t="s">
        <v>8066</v>
      </c>
      <c r="D86" s="18">
        <v>1200</v>
      </c>
      <c r="E86" s="19">
        <v>292</v>
      </c>
      <c r="F86" s="17" t="s">
        <v>8220</v>
      </c>
      <c r="G86" s="17" t="s">
        <v>8223</v>
      </c>
      <c r="H86" s="17" t="s">
        <v>8245</v>
      </c>
      <c r="I86" s="17">
        <v>1411930556</v>
      </c>
      <c r="J86" s="17">
        <v>1409338556</v>
      </c>
      <c r="K86" s="17" t="b">
        <v>0</v>
      </c>
      <c r="L86" s="17">
        <v>12</v>
      </c>
      <c r="M86" s="17" t="b">
        <v>0</v>
      </c>
      <c r="N86" s="17" t="s">
        <v>8269</v>
      </c>
      <c r="O86" s="17">
        <v>24</v>
      </c>
      <c r="P86" s="17">
        <v>24.33</v>
      </c>
      <c r="Q86" s="20" t="s">
        <v>8323</v>
      </c>
      <c r="R86" s="17" t="s">
        <v>8326</v>
      </c>
      <c r="S86" s="21">
        <v>41880.788842592592</v>
      </c>
      <c r="T86" s="21">
        <v>41910.788842592592</v>
      </c>
    </row>
    <row r="87" spans="1:20" x14ac:dyDescent="0.25">
      <c r="A87" s="17">
        <v>3965</v>
      </c>
      <c r="B87" s="17" t="s">
        <v>3962</v>
      </c>
      <c r="C87" s="17" t="s">
        <v>8072</v>
      </c>
      <c r="D87" s="18">
        <v>2000</v>
      </c>
      <c r="E87" s="19">
        <v>285</v>
      </c>
      <c r="F87" s="17" t="s">
        <v>8220</v>
      </c>
      <c r="G87" s="17" t="s">
        <v>8223</v>
      </c>
      <c r="H87" s="17" t="s">
        <v>8245</v>
      </c>
      <c r="I87" s="17">
        <v>1460608780</v>
      </c>
      <c r="J87" s="17">
        <v>1455428380</v>
      </c>
      <c r="K87" s="17" t="b">
        <v>0</v>
      </c>
      <c r="L87" s="17">
        <v>4</v>
      </c>
      <c r="M87" s="17" t="b">
        <v>0</v>
      </c>
      <c r="N87" s="17" t="s">
        <v>8269</v>
      </c>
      <c r="O87" s="17">
        <v>14</v>
      </c>
      <c r="P87" s="17">
        <v>71.25</v>
      </c>
      <c r="Q87" s="20" t="s">
        <v>8323</v>
      </c>
      <c r="R87" s="17" t="s">
        <v>8326</v>
      </c>
      <c r="S87" s="21">
        <v>42414.235879629632</v>
      </c>
      <c r="T87" s="21">
        <v>42474.194212962961</v>
      </c>
    </row>
    <row r="88" spans="1:20" x14ac:dyDescent="0.25">
      <c r="A88" s="17">
        <v>2891</v>
      </c>
      <c r="B88" s="17" t="s">
        <v>2891</v>
      </c>
      <c r="C88" s="17" t="s">
        <v>7001</v>
      </c>
      <c r="D88" s="18">
        <v>10000</v>
      </c>
      <c r="E88" s="19">
        <v>273</v>
      </c>
      <c r="F88" s="17" t="s">
        <v>8220</v>
      </c>
      <c r="G88" s="17" t="s">
        <v>8223</v>
      </c>
      <c r="H88" s="17" t="s">
        <v>8245</v>
      </c>
      <c r="I88" s="17">
        <v>1460751128</v>
      </c>
      <c r="J88" s="17">
        <v>1455570728</v>
      </c>
      <c r="K88" s="17" t="b">
        <v>0</v>
      </c>
      <c r="L88" s="17">
        <v>10</v>
      </c>
      <c r="M88" s="17" t="b">
        <v>0</v>
      </c>
      <c r="N88" s="17" t="s">
        <v>8269</v>
      </c>
      <c r="O88" s="17">
        <v>3</v>
      </c>
      <c r="P88" s="17">
        <v>27.3</v>
      </c>
      <c r="Q88" s="20" t="s">
        <v>8323</v>
      </c>
      <c r="R88" s="17" t="s">
        <v>8326</v>
      </c>
      <c r="S88" s="21">
        <v>42415.883425925931</v>
      </c>
      <c r="T88" s="21">
        <v>42475.84175925926</v>
      </c>
    </row>
    <row r="89" spans="1:20" x14ac:dyDescent="0.25">
      <c r="A89" s="17">
        <v>2874</v>
      </c>
      <c r="B89" s="17" t="s">
        <v>2874</v>
      </c>
      <c r="C89" s="17" t="s">
        <v>6984</v>
      </c>
      <c r="D89" s="18">
        <v>5000</v>
      </c>
      <c r="E89" s="19">
        <v>271</v>
      </c>
      <c r="F89" s="17" t="s">
        <v>8220</v>
      </c>
      <c r="G89" s="17" t="s">
        <v>8223</v>
      </c>
      <c r="H89" s="17" t="s">
        <v>8245</v>
      </c>
      <c r="I89" s="17">
        <v>1484684186</v>
      </c>
      <c r="J89" s="17">
        <v>1482092186</v>
      </c>
      <c r="K89" s="17" t="b">
        <v>0</v>
      </c>
      <c r="L89" s="17">
        <v>3</v>
      </c>
      <c r="M89" s="17" t="b">
        <v>0</v>
      </c>
      <c r="N89" s="17" t="s">
        <v>8269</v>
      </c>
      <c r="O89" s="17">
        <v>5</v>
      </c>
      <c r="P89" s="17">
        <v>90.33</v>
      </c>
      <c r="Q89" s="20" t="s">
        <v>8323</v>
      </c>
      <c r="R89" s="17" t="s">
        <v>8326</v>
      </c>
      <c r="S89" s="21">
        <v>42722.84474537037</v>
      </c>
      <c r="T89" s="21">
        <v>42752.84474537037</v>
      </c>
    </row>
    <row r="90" spans="1:20" x14ac:dyDescent="0.25">
      <c r="A90" s="17">
        <v>2860</v>
      </c>
      <c r="B90" s="17" t="s">
        <v>2860</v>
      </c>
      <c r="C90" s="17" t="s">
        <v>6970</v>
      </c>
      <c r="D90" s="18">
        <v>4000</v>
      </c>
      <c r="E90" s="19">
        <v>266</v>
      </c>
      <c r="F90" s="17" t="s">
        <v>8220</v>
      </c>
      <c r="G90" s="17" t="s">
        <v>8223</v>
      </c>
      <c r="H90" s="17" t="s">
        <v>8245</v>
      </c>
      <c r="I90" s="17">
        <v>1466363576</v>
      </c>
      <c r="J90" s="17">
        <v>1461179576</v>
      </c>
      <c r="K90" s="17" t="b">
        <v>0</v>
      </c>
      <c r="L90" s="17">
        <v>9</v>
      </c>
      <c r="M90" s="17" t="b">
        <v>0</v>
      </c>
      <c r="N90" s="17" t="s">
        <v>8269</v>
      </c>
      <c r="O90" s="17">
        <v>7</v>
      </c>
      <c r="P90" s="17">
        <v>29.56</v>
      </c>
      <c r="Q90" s="20" t="s">
        <v>8323</v>
      </c>
      <c r="R90" s="17" t="s">
        <v>8326</v>
      </c>
      <c r="S90" s="21">
        <v>42480.800648148142</v>
      </c>
      <c r="T90" s="21">
        <v>42540.800648148142</v>
      </c>
    </row>
    <row r="91" spans="1:20" x14ac:dyDescent="0.25">
      <c r="A91" s="17">
        <v>2908</v>
      </c>
      <c r="B91" s="17" t="s">
        <v>2908</v>
      </c>
      <c r="C91" s="17" t="s">
        <v>7018</v>
      </c>
      <c r="D91" s="18">
        <v>9600</v>
      </c>
      <c r="E91" s="19">
        <v>264</v>
      </c>
      <c r="F91" s="17" t="s">
        <v>8220</v>
      </c>
      <c r="G91" s="17" t="s">
        <v>8223</v>
      </c>
      <c r="H91" s="17" t="s">
        <v>8245</v>
      </c>
      <c r="I91" s="17">
        <v>1465407219</v>
      </c>
      <c r="J91" s="17">
        <v>1462815219</v>
      </c>
      <c r="K91" s="17" t="b">
        <v>0</v>
      </c>
      <c r="L91" s="17">
        <v>5</v>
      </c>
      <c r="M91" s="17" t="b">
        <v>0</v>
      </c>
      <c r="N91" s="17" t="s">
        <v>8269</v>
      </c>
      <c r="O91" s="17">
        <v>3</v>
      </c>
      <c r="P91" s="17">
        <v>52.8</v>
      </c>
      <c r="Q91" s="20" t="s">
        <v>8323</v>
      </c>
      <c r="R91" s="17" t="s">
        <v>8326</v>
      </c>
      <c r="S91" s="21">
        <v>42499.731701388882</v>
      </c>
      <c r="T91" s="21">
        <v>42529.731701388882</v>
      </c>
    </row>
    <row r="92" spans="1:20" x14ac:dyDescent="0.25">
      <c r="A92" s="17">
        <v>3891</v>
      </c>
      <c r="B92" s="17" t="s">
        <v>3888</v>
      </c>
      <c r="C92" s="17" t="s">
        <v>7999</v>
      </c>
      <c r="D92" s="18">
        <v>800</v>
      </c>
      <c r="E92" s="19">
        <v>260</v>
      </c>
      <c r="F92" s="17" t="s">
        <v>8220</v>
      </c>
      <c r="G92" s="17" t="s">
        <v>8223</v>
      </c>
      <c r="H92" s="17" t="s">
        <v>8245</v>
      </c>
      <c r="I92" s="17">
        <v>1427086740</v>
      </c>
      <c r="J92" s="17">
        <v>1424488244</v>
      </c>
      <c r="K92" s="17" t="b">
        <v>0</v>
      </c>
      <c r="L92" s="17">
        <v>7</v>
      </c>
      <c r="M92" s="17" t="b">
        <v>0</v>
      </c>
      <c r="N92" s="17" t="s">
        <v>8269</v>
      </c>
      <c r="O92" s="17">
        <v>33</v>
      </c>
      <c r="P92" s="17">
        <v>37.14</v>
      </c>
      <c r="Q92" s="20" t="s">
        <v>8323</v>
      </c>
      <c r="R92" s="17" t="s">
        <v>8326</v>
      </c>
      <c r="S92" s="21">
        <v>42056.1324537037</v>
      </c>
      <c r="T92" s="21">
        <v>42086.207638888889</v>
      </c>
    </row>
    <row r="93" spans="1:20" x14ac:dyDescent="0.25">
      <c r="A93" s="17">
        <v>3857</v>
      </c>
      <c r="B93" s="17" t="s">
        <v>3854</v>
      </c>
      <c r="C93" s="17" t="s">
        <v>7966</v>
      </c>
      <c r="D93" s="18">
        <v>5000</v>
      </c>
      <c r="E93" s="19">
        <v>260</v>
      </c>
      <c r="F93" s="17" t="s">
        <v>8220</v>
      </c>
      <c r="G93" s="17" t="s">
        <v>8223</v>
      </c>
      <c r="H93" s="17" t="s">
        <v>8245</v>
      </c>
      <c r="I93" s="17">
        <v>1406913120</v>
      </c>
      <c r="J93" s="17">
        <v>1404927690</v>
      </c>
      <c r="K93" s="17" t="b">
        <v>0</v>
      </c>
      <c r="L93" s="17">
        <v>4</v>
      </c>
      <c r="M93" s="17" t="b">
        <v>0</v>
      </c>
      <c r="N93" s="17" t="s">
        <v>8269</v>
      </c>
      <c r="O93" s="17">
        <v>5</v>
      </c>
      <c r="P93" s="17">
        <v>65</v>
      </c>
      <c r="Q93" s="20" t="s">
        <v>8323</v>
      </c>
      <c r="R93" s="17" t="s">
        <v>8326</v>
      </c>
      <c r="S93" s="21">
        <v>41829.73715277778</v>
      </c>
      <c r="T93" s="21">
        <v>41852.716666666667</v>
      </c>
    </row>
    <row r="94" spans="1:20" x14ac:dyDescent="0.25">
      <c r="A94" s="17">
        <v>2882</v>
      </c>
      <c r="B94" s="17" t="s">
        <v>2882</v>
      </c>
      <c r="C94" s="17" t="s">
        <v>6992</v>
      </c>
      <c r="D94" s="18">
        <v>750</v>
      </c>
      <c r="E94" s="19">
        <v>252</v>
      </c>
      <c r="F94" s="17" t="s">
        <v>8220</v>
      </c>
      <c r="G94" s="17" t="s">
        <v>8223</v>
      </c>
      <c r="H94" s="17" t="s">
        <v>8245</v>
      </c>
      <c r="I94" s="17">
        <v>1462112318</v>
      </c>
      <c r="J94" s="17">
        <v>1459520318</v>
      </c>
      <c r="K94" s="17" t="b">
        <v>0</v>
      </c>
      <c r="L94" s="17">
        <v>4</v>
      </c>
      <c r="M94" s="17" t="b">
        <v>0</v>
      </c>
      <c r="N94" s="17" t="s">
        <v>8269</v>
      </c>
      <c r="O94" s="17">
        <v>34</v>
      </c>
      <c r="P94" s="17">
        <v>63</v>
      </c>
      <c r="Q94" s="20" t="s">
        <v>8323</v>
      </c>
      <c r="R94" s="17" t="s">
        <v>8326</v>
      </c>
      <c r="S94" s="21">
        <v>42461.596273148149</v>
      </c>
      <c r="T94" s="21">
        <v>42491.596273148149</v>
      </c>
    </row>
    <row r="95" spans="1:20" x14ac:dyDescent="0.25">
      <c r="A95" s="17">
        <v>3867</v>
      </c>
      <c r="B95" s="17" t="s">
        <v>3864</v>
      </c>
      <c r="C95" s="17" t="s">
        <v>7976</v>
      </c>
      <c r="D95" s="18">
        <v>2000</v>
      </c>
      <c r="E95" s="19">
        <v>251</v>
      </c>
      <c r="F95" s="17" t="s">
        <v>8220</v>
      </c>
      <c r="G95" s="17" t="s">
        <v>8223</v>
      </c>
      <c r="H95" s="17" t="s">
        <v>8245</v>
      </c>
      <c r="I95" s="17">
        <v>1466278339</v>
      </c>
      <c r="J95" s="17">
        <v>1463686339</v>
      </c>
      <c r="K95" s="17" t="b">
        <v>0</v>
      </c>
      <c r="L95" s="17">
        <v>5</v>
      </c>
      <c r="M95" s="17" t="b">
        <v>0</v>
      </c>
      <c r="N95" s="17" t="s">
        <v>8269</v>
      </c>
      <c r="O95" s="17">
        <v>13</v>
      </c>
      <c r="P95" s="17">
        <v>50.2</v>
      </c>
      <c r="Q95" s="20" t="s">
        <v>8323</v>
      </c>
      <c r="R95" s="17" t="s">
        <v>8326</v>
      </c>
      <c r="S95" s="21">
        <v>42509.814108796301</v>
      </c>
      <c r="T95" s="21">
        <v>42539.814108796301</v>
      </c>
    </row>
    <row r="96" spans="1:20" x14ac:dyDescent="0.25">
      <c r="A96" s="17">
        <v>4089</v>
      </c>
      <c r="B96" s="17" t="s">
        <v>4085</v>
      </c>
      <c r="C96" s="17" t="s">
        <v>8192</v>
      </c>
      <c r="D96" s="18">
        <v>5000</v>
      </c>
      <c r="E96" s="19">
        <v>240</v>
      </c>
      <c r="F96" s="17" t="s">
        <v>8220</v>
      </c>
      <c r="G96" s="17" t="s">
        <v>8223</v>
      </c>
      <c r="H96" s="17" t="s">
        <v>8245</v>
      </c>
      <c r="I96" s="17">
        <v>1433093700</v>
      </c>
      <c r="J96" s="17">
        <v>1430242488</v>
      </c>
      <c r="K96" s="17" t="b">
        <v>0</v>
      </c>
      <c r="L96" s="17">
        <v>8</v>
      </c>
      <c r="M96" s="17" t="b">
        <v>0</v>
      </c>
      <c r="N96" s="17" t="s">
        <v>8269</v>
      </c>
      <c r="O96" s="17">
        <v>5</v>
      </c>
      <c r="P96" s="17">
        <v>30</v>
      </c>
      <c r="Q96" s="20" t="s">
        <v>8323</v>
      </c>
      <c r="R96" s="17" t="s">
        <v>8326</v>
      </c>
      <c r="S96" s="21">
        <v>42122.732499999998</v>
      </c>
      <c r="T96" s="21">
        <v>42155.732638888891</v>
      </c>
    </row>
    <row r="97" spans="1:20" x14ac:dyDescent="0.25">
      <c r="A97" s="17">
        <v>4044</v>
      </c>
      <c r="B97" s="17" t="s">
        <v>4040</v>
      </c>
      <c r="C97" s="17" t="s">
        <v>8148</v>
      </c>
      <c r="D97" s="18">
        <v>600</v>
      </c>
      <c r="E97" s="19">
        <v>225</v>
      </c>
      <c r="F97" s="17" t="s">
        <v>8220</v>
      </c>
      <c r="G97" s="17" t="s">
        <v>8223</v>
      </c>
      <c r="H97" s="17" t="s">
        <v>8245</v>
      </c>
      <c r="I97" s="17">
        <v>1428642000</v>
      </c>
      <c r="J97" s="17">
        <v>1426050982</v>
      </c>
      <c r="K97" s="17" t="b">
        <v>0</v>
      </c>
      <c r="L97" s="17">
        <v>4</v>
      </c>
      <c r="M97" s="17" t="b">
        <v>0</v>
      </c>
      <c r="N97" s="17" t="s">
        <v>8269</v>
      </c>
      <c r="O97" s="17">
        <v>38</v>
      </c>
      <c r="P97" s="17">
        <v>56.25</v>
      </c>
      <c r="Q97" s="20" t="s">
        <v>8323</v>
      </c>
      <c r="R97" s="17" t="s">
        <v>8326</v>
      </c>
      <c r="S97" s="21">
        <v>42074.219699074078</v>
      </c>
      <c r="T97" s="21">
        <v>42104.208333333328</v>
      </c>
    </row>
    <row r="98" spans="1:20" x14ac:dyDescent="0.25">
      <c r="A98" s="17">
        <v>4027</v>
      </c>
      <c r="B98" s="17" t="s">
        <v>4023</v>
      </c>
      <c r="C98" s="17" t="s">
        <v>8132</v>
      </c>
      <c r="D98" s="18">
        <v>3000</v>
      </c>
      <c r="E98" s="19">
        <v>215</v>
      </c>
      <c r="F98" s="17" t="s">
        <v>8220</v>
      </c>
      <c r="G98" s="17" t="s">
        <v>8223</v>
      </c>
      <c r="H98" s="17" t="s">
        <v>8245</v>
      </c>
      <c r="I98" s="17">
        <v>1487811600</v>
      </c>
      <c r="J98" s="17">
        <v>1486077481</v>
      </c>
      <c r="K98" s="17" t="b">
        <v>0</v>
      </c>
      <c r="L98" s="17">
        <v>7</v>
      </c>
      <c r="M98" s="17" t="b">
        <v>0</v>
      </c>
      <c r="N98" s="17" t="s">
        <v>8269</v>
      </c>
      <c r="O98" s="17">
        <v>7</v>
      </c>
      <c r="P98" s="17">
        <v>30.71</v>
      </c>
      <c r="Q98" s="20" t="s">
        <v>8323</v>
      </c>
      <c r="R98" s="17" t="s">
        <v>8326</v>
      </c>
      <c r="S98" s="21">
        <v>42768.97084490741</v>
      </c>
      <c r="T98" s="21">
        <v>42789.041666666672</v>
      </c>
    </row>
    <row r="99" spans="1:20" x14ac:dyDescent="0.25">
      <c r="A99" s="17">
        <v>3978</v>
      </c>
      <c r="B99" s="17" t="s">
        <v>3975</v>
      </c>
      <c r="C99" s="17" t="s">
        <v>8085</v>
      </c>
      <c r="D99" s="18">
        <v>2000</v>
      </c>
      <c r="E99" s="19">
        <v>214</v>
      </c>
      <c r="F99" s="17" t="s">
        <v>8220</v>
      </c>
      <c r="G99" s="17" t="s">
        <v>8223</v>
      </c>
      <c r="H99" s="17" t="s">
        <v>8245</v>
      </c>
      <c r="I99" s="17">
        <v>1422717953</v>
      </c>
      <c r="J99" s="17">
        <v>1417533953</v>
      </c>
      <c r="K99" s="17" t="b">
        <v>0</v>
      </c>
      <c r="L99" s="17">
        <v>8</v>
      </c>
      <c r="M99" s="17" t="b">
        <v>0</v>
      </c>
      <c r="N99" s="17" t="s">
        <v>8269</v>
      </c>
      <c r="O99" s="17">
        <v>11</v>
      </c>
      <c r="P99" s="17">
        <v>26.75</v>
      </c>
      <c r="Q99" s="20" t="s">
        <v>8323</v>
      </c>
      <c r="R99" s="17" t="s">
        <v>8326</v>
      </c>
      <c r="S99" s="21">
        <v>41975.642974537041</v>
      </c>
      <c r="T99" s="21">
        <v>42035.642974537041</v>
      </c>
    </row>
    <row r="100" spans="1:20" x14ac:dyDescent="0.25">
      <c r="A100" s="17">
        <v>3972</v>
      </c>
      <c r="B100" s="17" t="s">
        <v>3969</v>
      </c>
      <c r="C100" s="17" t="s">
        <v>8079</v>
      </c>
      <c r="D100" s="18">
        <v>1000</v>
      </c>
      <c r="E100" s="19">
        <v>211</v>
      </c>
      <c r="F100" s="17" t="s">
        <v>8220</v>
      </c>
      <c r="G100" s="17" t="s">
        <v>8223</v>
      </c>
      <c r="H100" s="17" t="s">
        <v>8245</v>
      </c>
      <c r="I100" s="17">
        <v>1423186634</v>
      </c>
      <c r="J100" s="17">
        <v>1418002634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21</v>
      </c>
      <c r="P100" s="17">
        <v>26.38</v>
      </c>
      <c r="Q100" s="20" t="s">
        <v>8323</v>
      </c>
      <c r="R100" s="17" t="s">
        <v>8326</v>
      </c>
      <c r="S100" s="21">
        <v>41981.067523148144</v>
      </c>
      <c r="T100" s="21">
        <v>42041.067523148144</v>
      </c>
    </row>
    <row r="101" spans="1:20" x14ac:dyDescent="0.25">
      <c r="A101" s="17">
        <v>3969</v>
      </c>
      <c r="B101" s="17" t="s">
        <v>3966</v>
      </c>
      <c r="C101" s="17" t="s">
        <v>8076</v>
      </c>
      <c r="D101" s="18">
        <v>2825</v>
      </c>
      <c r="E101" s="19">
        <v>211</v>
      </c>
      <c r="F101" s="17" t="s">
        <v>8220</v>
      </c>
      <c r="G101" s="17" t="s">
        <v>8223</v>
      </c>
      <c r="H101" s="17" t="s">
        <v>8245</v>
      </c>
      <c r="I101" s="17">
        <v>1472442900</v>
      </c>
      <c r="J101" s="17">
        <v>1471638646</v>
      </c>
      <c r="K101" s="17" t="b">
        <v>0</v>
      </c>
      <c r="L101" s="17">
        <v>6</v>
      </c>
      <c r="M101" s="17" t="b">
        <v>0</v>
      </c>
      <c r="N101" s="17" t="s">
        <v>8269</v>
      </c>
      <c r="O101" s="17">
        <v>7</v>
      </c>
      <c r="P101" s="17">
        <v>35.17</v>
      </c>
      <c r="Q101" s="20" t="s">
        <v>8323</v>
      </c>
      <c r="R101" s="17" t="s">
        <v>8326</v>
      </c>
      <c r="S101" s="21">
        <v>42601.854699074072</v>
      </c>
      <c r="T101" s="21">
        <v>42611.163194444445</v>
      </c>
    </row>
    <row r="102" spans="1:20" x14ac:dyDescent="0.25">
      <c r="A102" s="17">
        <v>4091</v>
      </c>
      <c r="B102" s="17" t="s">
        <v>4087</v>
      </c>
      <c r="C102" s="17" t="s">
        <v>8194</v>
      </c>
      <c r="D102" s="18">
        <v>1600</v>
      </c>
      <c r="E102" s="19">
        <v>204</v>
      </c>
      <c r="F102" s="17" t="s">
        <v>8220</v>
      </c>
      <c r="G102" s="17" t="s">
        <v>8223</v>
      </c>
      <c r="H102" s="17" t="s">
        <v>8245</v>
      </c>
      <c r="I102" s="17">
        <v>1421410151</v>
      </c>
      <c r="J102" s="17">
        <v>1418818151</v>
      </c>
      <c r="K102" s="17" t="b">
        <v>0</v>
      </c>
      <c r="L102" s="17">
        <v>8</v>
      </c>
      <c r="M102" s="17" t="b">
        <v>0</v>
      </c>
      <c r="N102" s="17" t="s">
        <v>8269</v>
      </c>
      <c r="O102" s="17">
        <v>13</v>
      </c>
      <c r="P102" s="17">
        <v>25.5</v>
      </c>
      <c r="Q102" s="20" t="s">
        <v>8323</v>
      </c>
      <c r="R102" s="17" t="s">
        <v>8326</v>
      </c>
      <c r="S102" s="21">
        <v>41990.506377314814</v>
      </c>
      <c r="T102" s="21">
        <v>42020.506377314814</v>
      </c>
    </row>
    <row r="103" spans="1:20" x14ac:dyDescent="0.25">
      <c r="A103" s="17">
        <v>3746</v>
      </c>
      <c r="B103" s="17" t="s">
        <v>3743</v>
      </c>
      <c r="C103" s="17" t="s">
        <v>7856</v>
      </c>
      <c r="D103" s="18">
        <v>8500</v>
      </c>
      <c r="E103" s="19">
        <v>202</v>
      </c>
      <c r="F103" s="17" t="s">
        <v>8220</v>
      </c>
      <c r="G103" s="17" t="s">
        <v>8223</v>
      </c>
      <c r="H103" s="17" t="s">
        <v>8245</v>
      </c>
      <c r="I103" s="17">
        <v>1475918439</v>
      </c>
      <c r="J103" s="17">
        <v>1473326439</v>
      </c>
      <c r="K103" s="17" t="b">
        <v>0</v>
      </c>
      <c r="L103" s="17">
        <v>1</v>
      </c>
      <c r="M103" s="17" t="b">
        <v>0</v>
      </c>
      <c r="N103" s="17" t="s">
        <v>8269</v>
      </c>
      <c r="O103" s="17">
        <v>2</v>
      </c>
      <c r="P103" s="17">
        <v>202</v>
      </c>
      <c r="Q103" s="20" t="s">
        <v>8323</v>
      </c>
      <c r="R103" s="17" t="s">
        <v>8326</v>
      </c>
      <c r="S103" s="21">
        <v>42621.389340277776</v>
      </c>
      <c r="T103" s="21">
        <v>42651.389340277776</v>
      </c>
    </row>
    <row r="104" spans="1:20" x14ac:dyDescent="0.25">
      <c r="A104" s="17">
        <v>4003</v>
      </c>
      <c r="B104" s="17" t="s">
        <v>3999</v>
      </c>
      <c r="C104" s="17" t="s">
        <v>8071</v>
      </c>
      <c r="D104" s="18">
        <v>2000</v>
      </c>
      <c r="E104" s="19">
        <v>201</v>
      </c>
      <c r="F104" s="17" t="s">
        <v>8220</v>
      </c>
      <c r="G104" s="17" t="s">
        <v>8223</v>
      </c>
      <c r="H104" s="17" t="s">
        <v>8245</v>
      </c>
      <c r="I104" s="17">
        <v>1424009147</v>
      </c>
      <c r="J104" s="17">
        <v>1421417147</v>
      </c>
      <c r="K104" s="17" t="b">
        <v>0</v>
      </c>
      <c r="L104" s="17">
        <v>2</v>
      </c>
      <c r="M104" s="17" t="b">
        <v>0</v>
      </c>
      <c r="N104" s="17" t="s">
        <v>8269</v>
      </c>
      <c r="O104" s="17">
        <v>10</v>
      </c>
      <c r="P104" s="17">
        <v>100.5</v>
      </c>
      <c r="Q104" s="20" t="s">
        <v>8323</v>
      </c>
      <c r="R104" s="17" t="s">
        <v>8326</v>
      </c>
      <c r="S104" s="21">
        <v>42020.587349537032</v>
      </c>
      <c r="T104" s="21">
        <v>42050.587349537032</v>
      </c>
    </row>
    <row r="105" spans="1:20" x14ac:dyDescent="0.25">
      <c r="A105" s="17">
        <v>4034</v>
      </c>
      <c r="B105" s="17" t="s">
        <v>4030</v>
      </c>
      <c r="C105" s="17" t="s">
        <v>8139</v>
      </c>
      <c r="D105" s="18">
        <v>13500</v>
      </c>
      <c r="E105" s="19">
        <v>200</v>
      </c>
      <c r="F105" s="17" t="s">
        <v>8220</v>
      </c>
      <c r="G105" s="17" t="s">
        <v>8223</v>
      </c>
      <c r="H105" s="17" t="s">
        <v>8245</v>
      </c>
      <c r="I105" s="17">
        <v>1428097450</v>
      </c>
      <c r="J105" s="17">
        <v>1425509050</v>
      </c>
      <c r="K105" s="17" t="b">
        <v>0</v>
      </c>
      <c r="L105" s="17">
        <v>2</v>
      </c>
      <c r="M105" s="17" t="b">
        <v>0</v>
      </c>
      <c r="N105" s="17" t="s">
        <v>8269</v>
      </c>
      <c r="O105" s="17">
        <v>1</v>
      </c>
      <c r="P105" s="17">
        <v>100</v>
      </c>
      <c r="Q105" s="20" t="s">
        <v>8323</v>
      </c>
      <c r="R105" s="17" t="s">
        <v>8326</v>
      </c>
      <c r="S105" s="21">
        <v>42067.947337962964</v>
      </c>
      <c r="T105" s="21">
        <v>42097.905671296292</v>
      </c>
    </row>
    <row r="106" spans="1:20" x14ac:dyDescent="0.25">
      <c r="A106" s="17">
        <v>3946</v>
      </c>
      <c r="B106" s="17" t="s">
        <v>3943</v>
      </c>
      <c r="C106" s="17" t="s">
        <v>8054</v>
      </c>
      <c r="D106" s="18">
        <v>6000</v>
      </c>
      <c r="E106" s="19">
        <v>195</v>
      </c>
      <c r="F106" s="17" t="s">
        <v>8220</v>
      </c>
      <c r="G106" s="17" t="s">
        <v>8223</v>
      </c>
      <c r="H106" s="17" t="s">
        <v>8245</v>
      </c>
      <c r="I106" s="17">
        <v>1425110400</v>
      </c>
      <c r="J106" s="17">
        <v>1422388822</v>
      </c>
      <c r="K106" s="17" t="b">
        <v>0</v>
      </c>
      <c r="L106" s="17">
        <v>5</v>
      </c>
      <c r="M106" s="17" t="b">
        <v>0</v>
      </c>
      <c r="N106" s="17" t="s">
        <v>8269</v>
      </c>
      <c r="O106" s="17">
        <v>3</v>
      </c>
      <c r="P106" s="17">
        <v>39</v>
      </c>
      <c r="Q106" s="20" t="s">
        <v>8323</v>
      </c>
      <c r="R106" s="17" t="s">
        <v>8326</v>
      </c>
      <c r="S106" s="21">
        <v>42031.833587962959</v>
      </c>
      <c r="T106" s="21">
        <v>42063.333333333328</v>
      </c>
    </row>
    <row r="107" spans="1:20" x14ac:dyDescent="0.25">
      <c r="A107" s="17">
        <v>3846</v>
      </c>
      <c r="B107" s="17" t="s">
        <v>3843</v>
      </c>
      <c r="C107" s="17" t="s">
        <v>7955</v>
      </c>
      <c r="D107" s="18">
        <v>7000</v>
      </c>
      <c r="E107" s="19">
        <v>189</v>
      </c>
      <c r="F107" s="17" t="s">
        <v>8220</v>
      </c>
      <c r="G107" s="17" t="s">
        <v>8223</v>
      </c>
      <c r="H107" s="17" t="s">
        <v>8245</v>
      </c>
      <c r="I107" s="17">
        <v>1412405940</v>
      </c>
      <c r="J107" s="17">
        <v>1409721542</v>
      </c>
      <c r="K107" s="17" t="b">
        <v>1</v>
      </c>
      <c r="L107" s="17">
        <v>8</v>
      </c>
      <c r="M107" s="17" t="b">
        <v>0</v>
      </c>
      <c r="N107" s="17" t="s">
        <v>8269</v>
      </c>
      <c r="O107" s="17">
        <v>3</v>
      </c>
      <c r="P107" s="17">
        <v>23.63</v>
      </c>
      <c r="Q107" s="20" t="s">
        <v>8323</v>
      </c>
      <c r="R107" s="17" t="s">
        <v>8326</v>
      </c>
      <c r="S107" s="21">
        <v>41885.221550925926</v>
      </c>
      <c r="T107" s="21">
        <v>41916.290972222225</v>
      </c>
    </row>
    <row r="108" spans="1:20" x14ac:dyDescent="0.25">
      <c r="A108" s="17">
        <v>3910</v>
      </c>
      <c r="B108" s="17" t="s">
        <v>3907</v>
      </c>
      <c r="C108" s="17" t="s">
        <v>8018</v>
      </c>
      <c r="D108" s="18">
        <v>6000</v>
      </c>
      <c r="E108" s="19">
        <v>185</v>
      </c>
      <c r="F108" s="17" t="s">
        <v>8220</v>
      </c>
      <c r="G108" s="17" t="s">
        <v>8223</v>
      </c>
      <c r="H108" s="17" t="s">
        <v>8245</v>
      </c>
      <c r="I108" s="17">
        <v>1441649397</v>
      </c>
      <c r="J108" s="17">
        <v>1439057397</v>
      </c>
      <c r="K108" s="17" t="b">
        <v>0</v>
      </c>
      <c r="L108" s="17">
        <v>3</v>
      </c>
      <c r="M108" s="17" t="b">
        <v>0</v>
      </c>
      <c r="N108" s="17" t="s">
        <v>8269</v>
      </c>
      <c r="O108" s="17">
        <v>3</v>
      </c>
      <c r="P108" s="17">
        <v>61.67</v>
      </c>
      <c r="Q108" s="20" t="s">
        <v>8323</v>
      </c>
      <c r="R108" s="17" t="s">
        <v>8326</v>
      </c>
      <c r="S108" s="21">
        <v>42224.756909722222</v>
      </c>
      <c r="T108" s="21">
        <v>42254.756909722222</v>
      </c>
    </row>
    <row r="109" spans="1:20" x14ac:dyDescent="0.25">
      <c r="A109" s="17">
        <v>2884</v>
      </c>
      <c r="B109" s="17" t="s">
        <v>2884</v>
      </c>
      <c r="C109" s="17" t="s">
        <v>6994</v>
      </c>
      <c r="D109" s="18">
        <v>45000</v>
      </c>
      <c r="E109" s="19">
        <v>185</v>
      </c>
      <c r="F109" s="17" t="s">
        <v>8220</v>
      </c>
      <c r="G109" s="17" t="s">
        <v>8223</v>
      </c>
      <c r="H109" s="17" t="s">
        <v>8245</v>
      </c>
      <c r="I109" s="17">
        <v>1417800435</v>
      </c>
      <c r="J109" s="17">
        <v>1415208435</v>
      </c>
      <c r="K109" s="17" t="b">
        <v>0</v>
      </c>
      <c r="L109" s="17">
        <v>4</v>
      </c>
      <c r="M109" s="17" t="b">
        <v>0</v>
      </c>
      <c r="N109" s="17" t="s">
        <v>8269</v>
      </c>
      <c r="O109" s="17">
        <v>0</v>
      </c>
      <c r="P109" s="17">
        <v>46.25</v>
      </c>
      <c r="Q109" s="20" t="s">
        <v>8323</v>
      </c>
      <c r="R109" s="17" t="s">
        <v>8326</v>
      </c>
      <c r="S109" s="21">
        <v>41948.727256944447</v>
      </c>
      <c r="T109" s="21">
        <v>41978.727256944447</v>
      </c>
    </row>
    <row r="110" spans="1:20" x14ac:dyDescent="0.25">
      <c r="A110" s="17">
        <v>2869</v>
      </c>
      <c r="B110" s="17" t="s">
        <v>2869</v>
      </c>
      <c r="C110" s="17" t="s">
        <v>6979</v>
      </c>
      <c r="D110" s="18">
        <v>20000</v>
      </c>
      <c r="E110" s="19">
        <v>177</v>
      </c>
      <c r="F110" s="17" t="s">
        <v>8220</v>
      </c>
      <c r="G110" s="17" t="s">
        <v>8223</v>
      </c>
      <c r="H110" s="17" t="s">
        <v>8245</v>
      </c>
      <c r="I110" s="17">
        <v>1468937681</v>
      </c>
      <c r="J110" s="17">
        <v>1466345681</v>
      </c>
      <c r="K110" s="17" t="b">
        <v>0</v>
      </c>
      <c r="L110" s="17">
        <v>5</v>
      </c>
      <c r="M110" s="17" t="b">
        <v>0</v>
      </c>
      <c r="N110" s="17" t="s">
        <v>8269</v>
      </c>
      <c r="O110" s="17">
        <v>1</v>
      </c>
      <c r="P110" s="17">
        <v>35.4</v>
      </c>
      <c r="Q110" s="20" t="s">
        <v>8323</v>
      </c>
      <c r="R110" s="17" t="s">
        <v>8326</v>
      </c>
      <c r="S110" s="21">
        <v>42540.593530092592</v>
      </c>
      <c r="T110" s="21">
        <v>42570.593530092592</v>
      </c>
    </row>
    <row r="111" spans="1:20" x14ac:dyDescent="0.25">
      <c r="A111" s="17">
        <v>3896</v>
      </c>
      <c r="B111" s="17" t="s">
        <v>3893</v>
      </c>
      <c r="C111" s="17" t="s">
        <v>8004</v>
      </c>
      <c r="D111" s="18">
        <v>1600</v>
      </c>
      <c r="E111" s="19">
        <v>170</v>
      </c>
      <c r="F111" s="17" t="s">
        <v>8220</v>
      </c>
      <c r="G111" s="17" t="s">
        <v>8223</v>
      </c>
      <c r="H111" s="17" t="s">
        <v>8245</v>
      </c>
      <c r="I111" s="17">
        <v>1402979778</v>
      </c>
      <c r="J111" s="17">
        <v>1401770178</v>
      </c>
      <c r="K111" s="17" t="b">
        <v>0</v>
      </c>
      <c r="L111" s="17">
        <v>4</v>
      </c>
      <c r="M111" s="17" t="b">
        <v>0</v>
      </c>
      <c r="N111" s="17" t="s">
        <v>8269</v>
      </c>
      <c r="O111" s="17">
        <v>11</v>
      </c>
      <c r="P111" s="17">
        <v>42.5</v>
      </c>
      <c r="Q111" s="20" t="s">
        <v>8323</v>
      </c>
      <c r="R111" s="17" t="s">
        <v>8326</v>
      </c>
      <c r="S111" s="21">
        <v>41793.191875000004</v>
      </c>
      <c r="T111" s="21">
        <v>41807.191875000004</v>
      </c>
    </row>
    <row r="112" spans="1:20" x14ac:dyDescent="0.25">
      <c r="A112" s="17">
        <v>4070</v>
      </c>
      <c r="B112" s="17" t="s">
        <v>4066</v>
      </c>
      <c r="C112" s="17" t="s">
        <v>8173</v>
      </c>
      <c r="D112" s="18">
        <v>1000</v>
      </c>
      <c r="E112" s="19">
        <v>165</v>
      </c>
      <c r="F112" s="17" t="s">
        <v>8220</v>
      </c>
      <c r="G112" s="17" t="s">
        <v>8223</v>
      </c>
      <c r="H112" s="17" t="s">
        <v>8245</v>
      </c>
      <c r="I112" s="17">
        <v>1425178800</v>
      </c>
      <c r="J112" s="17">
        <v>1422374420</v>
      </c>
      <c r="K112" s="17" t="b">
        <v>0</v>
      </c>
      <c r="L112" s="17">
        <v>6</v>
      </c>
      <c r="M112" s="17" t="b">
        <v>0</v>
      </c>
      <c r="N112" s="17" t="s">
        <v>8269</v>
      </c>
      <c r="O112" s="17">
        <v>17</v>
      </c>
      <c r="P112" s="17">
        <v>27.5</v>
      </c>
      <c r="Q112" s="20" t="s">
        <v>8323</v>
      </c>
      <c r="R112" s="17" t="s">
        <v>8326</v>
      </c>
      <c r="S112" s="21">
        <v>42031.666898148149</v>
      </c>
      <c r="T112" s="21">
        <v>42064.125</v>
      </c>
    </row>
    <row r="113" spans="1:20" x14ac:dyDescent="0.25">
      <c r="A113" s="17">
        <v>3907</v>
      </c>
      <c r="B113" s="17" t="s">
        <v>3904</v>
      </c>
      <c r="C113" s="17" t="s">
        <v>8015</v>
      </c>
      <c r="D113" s="18">
        <v>1000</v>
      </c>
      <c r="E113" s="19">
        <v>153</v>
      </c>
      <c r="F113" s="17" t="s">
        <v>8220</v>
      </c>
      <c r="G113" s="17" t="s">
        <v>8223</v>
      </c>
      <c r="H113" s="17" t="s">
        <v>8245</v>
      </c>
      <c r="I113" s="17">
        <v>1414354080</v>
      </c>
      <c r="J113" s="17">
        <v>1411587606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15</v>
      </c>
      <c r="P113" s="17">
        <v>38.25</v>
      </c>
      <c r="Q113" s="20" t="s">
        <v>8323</v>
      </c>
      <c r="R113" s="17" t="s">
        <v>8326</v>
      </c>
      <c r="S113" s="21">
        <v>41906.819513888891</v>
      </c>
      <c r="T113" s="21">
        <v>41938.838888888888</v>
      </c>
    </row>
    <row r="114" spans="1:20" x14ac:dyDescent="0.25">
      <c r="A114" s="17">
        <v>3737</v>
      </c>
      <c r="B114" s="17" t="s">
        <v>3734</v>
      </c>
      <c r="C114" s="17" t="s">
        <v>7847</v>
      </c>
      <c r="D114" s="18">
        <v>700</v>
      </c>
      <c r="E114" s="19">
        <v>150</v>
      </c>
      <c r="F114" s="17" t="s">
        <v>8220</v>
      </c>
      <c r="G114" s="17" t="s">
        <v>8223</v>
      </c>
      <c r="H114" s="17" t="s">
        <v>8245</v>
      </c>
      <c r="I114" s="17">
        <v>1447311540</v>
      </c>
      <c r="J114" s="17">
        <v>1445358903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21</v>
      </c>
      <c r="P114" s="17">
        <v>37.5</v>
      </c>
      <c r="Q114" s="20" t="s">
        <v>8323</v>
      </c>
      <c r="R114" s="17" t="s">
        <v>8326</v>
      </c>
      <c r="S114" s="21">
        <v>42297.691006944442</v>
      </c>
      <c r="T114" s="21">
        <v>42320.290972222225</v>
      </c>
    </row>
    <row r="115" spans="1:20" x14ac:dyDescent="0.25">
      <c r="A115" s="17">
        <v>2856</v>
      </c>
      <c r="B115" s="17" t="s">
        <v>2856</v>
      </c>
      <c r="C115" s="17" t="s">
        <v>6966</v>
      </c>
      <c r="D115" s="18">
        <v>3000</v>
      </c>
      <c r="E115" s="19">
        <v>146</v>
      </c>
      <c r="F115" s="17" t="s">
        <v>8220</v>
      </c>
      <c r="G115" s="17" t="s">
        <v>8223</v>
      </c>
      <c r="H115" s="17" t="s">
        <v>8245</v>
      </c>
      <c r="I115" s="17">
        <v>1439069640</v>
      </c>
      <c r="J115" s="17">
        <v>1433897647</v>
      </c>
      <c r="K115" s="17" t="b">
        <v>0</v>
      </c>
      <c r="L115" s="17">
        <v>6</v>
      </c>
      <c r="M115" s="17" t="b">
        <v>0</v>
      </c>
      <c r="N115" s="17" t="s">
        <v>8269</v>
      </c>
      <c r="O115" s="17">
        <v>5</v>
      </c>
      <c r="P115" s="17">
        <v>24.33</v>
      </c>
      <c r="Q115" s="20" t="s">
        <v>8323</v>
      </c>
      <c r="R115" s="17" t="s">
        <v>8326</v>
      </c>
      <c r="S115" s="21">
        <v>42165.037581018521</v>
      </c>
      <c r="T115" s="21">
        <v>42224.898611111115</v>
      </c>
    </row>
    <row r="116" spans="1:20" x14ac:dyDescent="0.25">
      <c r="A116" s="17">
        <v>4102</v>
      </c>
      <c r="B116" s="17" t="s">
        <v>4098</v>
      </c>
      <c r="C116" s="17" t="s">
        <v>8205</v>
      </c>
      <c r="D116" s="18">
        <v>500</v>
      </c>
      <c r="E116" s="19">
        <v>137</v>
      </c>
      <c r="F116" s="17" t="s">
        <v>8220</v>
      </c>
      <c r="G116" s="17" t="s">
        <v>8223</v>
      </c>
      <c r="H116" s="17" t="s">
        <v>8245</v>
      </c>
      <c r="I116" s="17">
        <v>1463343673</v>
      </c>
      <c r="J116" s="17">
        <v>1460751673</v>
      </c>
      <c r="K116" s="17" t="b">
        <v>0</v>
      </c>
      <c r="L116" s="17">
        <v>6</v>
      </c>
      <c r="M116" s="17" t="b">
        <v>0</v>
      </c>
      <c r="N116" s="17" t="s">
        <v>8269</v>
      </c>
      <c r="O116" s="17">
        <v>27</v>
      </c>
      <c r="P116" s="17">
        <v>22.83</v>
      </c>
      <c r="Q116" s="20" t="s">
        <v>8323</v>
      </c>
      <c r="R116" s="17" t="s">
        <v>8326</v>
      </c>
      <c r="S116" s="21">
        <v>42475.848067129627</v>
      </c>
      <c r="T116" s="21">
        <v>42505.848067129627</v>
      </c>
    </row>
    <row r="117" spans="1:20" x14ac:dyDescent="0.25">
      <c r="A117" s="17">
        <v>3971</v>
      </c>
      <c r="B117" s="17" t="s">
        <v>3968</v>
      </c>
      <c r="C117" s="17" t="s">
        <v>8078</v>
      </c>
      <c r="D117" s="18">
        <v>14000</v>
      </c>
      <c r="E117" s="19">
        <v>136</v>
      </c>
      <c r="F117" s="17" t="s">
        <v>8220</v>
      </c>
      <c r="G117" s="17" t="s">
        <v>8223</v>
      </c>
      <c r="H117" s="17" t="s">
        <v>8245</v>
      </c>
      <c r="I117" s="17">
        <v>1405947126</v>
      </c>
      <c r="J117" s="17">
        <v>1403355126</v>
      </c>
      <c r="K117" s="17" t="b">
        <v>0</v>
      </c>
      <c r="L117" s="17">
        <v>6</v>
      </c>
      <c r="M117" s="17" t="b">
        <v>0</v>
      </c>
      <c r="N117" s="17" t="s">
        <v>8269</v>
      </c>
      <c r="O117" s="17">
        <v>1</v>
      </c>
      <c r="P117" s="17">
        <v>22.67</v>
      </c>
      <c r="Q117" s="20" t="s">
        <v>8323</v>
      </c>
      <c r="R117" s="17" t="s">
        <v>8326</v>
      </c>
      <c r="S117" s="21">
        <v>41811.536180555559</v>
      </c>
      <c r="T117" s="21">
        <v>41841.536180555559</v>
      </c>
    </row>
    <row r="118" spans="1:20" x14ac:dyDescent="0.25">
      <c r="A118" s="17">
        <v>3900</v>
      </c>
      <c r="B118" s="17" t="s">
        <v>3897</v>
      </c>
      <c r="C118" s="17" t="s">
        <v>8008</v>
      </c>
      <c r="D118" s="18">
        <v>2500</v>
      </c>
      <c r="E118" s="19">
        <v>135</v>
      </c>
      <c r="F118" s="17" t="s">
        <v>8220</v>
      </c>
      <c r="G118" s="17" t="s">
        <v>8223</v>
      </c>
      <c r="H118" s="17" t="s">
        <v>8245</v>
      </c>
      <c r="I118" s="17">
        <v>1433988791</v>
      </c>
      <c r="J118" s="17">
        <v>1431396791</v>
      </c>
      <c r="K118" s="17" t="b">
        <v>0</v>
      </c>
      <c r="L118" s="17">
        <v>5</v>
      </c>
      <c r="M118" s="17" t="b">
        <v>0</v>
      </c>
      <c r="N118" s="17" t="s">
        <v>8269</v>
      </c>
      <c r="O118" s="17">
        <v>5</v>
      </c>
      <c r="P118" s="17">
        <v>27</v>
      </c>
      <c r="Q118" s="20" t="s">
        <v>8323</v>
      </c>
      <c r="R118" s="17" t="s">
        <v>8326</v>
      </c>
      <c r="S118" s="21">
        <v>42136.092488425929</v>
      </c>
      <c r="T118" s="21">
        <v>42166.092488425929</v>
      </c>
    </row>
    <row r="119" spans="1:20" x14ac:dyDescent="0.25">
      <c r="A119" s="17">
        <v>3909</v>
      </c>
      <c r="B119" s="17" t="s">
        <v>3906</v>
      </c>
      <c r="C119" s="17" t="s">
        <v>8017</v>
      </c>
      <c r="D119" s="18">
        <v>60000</v>
      </c>
      <c r="E119" s="19">
        <v>135</v>
      </c>
      <c r="F119" s="17" t="s">
        <v>8220</v>
      </c>
      <c r="G119" s="17" t="s">
        <v>8223</v>
      </c>
      <c r="H119" s="17" t="s">
        <v>8245</v>
      </c>
      <c r="I119" s="17">
        <v>1410424642</v>
      </c>
      <c r="J119" s="17">
        <v>1407832642</v>
      </c>
      <c r="K119" s="17" t="b">
        <v>0</v>
      </c>
      <c r="L119" s="17">
        <v>4</v>
      </c>
      <c r="M119" s="17" t="b">
        <v>0</v>
      </c>
      <c r="N119" s="17" t="s">
        <v>8269</v>
      </c>
      <c r="O119" s="17">
        <v>0</v>
      </c>
      <c r="P119" s="17">
        <v>33.75</v>
      </c>
      <c r="Q119" s="20" t="s">
        <v>8323</v>
      </c>
      <c r="R119" s="17" t="s">
        <v>8326</v>
      </c>
      <c r="S119" s="21">
        <v>41863.359282407408</v>
      </c>
      <c r="T119" s="21">
        <v>41893.359282407408</v>
      </c>
    </row>
    <row r="120" spans="1:20" x14ac:dyDescent="0.25">
      <c r="A120" s="17">
        <v>2885</v>
      </c>
      <c r="B120" s="17" t="s">
        <v>2885</v>
      </c>
      <c r="C120" s="17" t="s">
        <v>6995</v>
      </c>
      <c r="D120" s="18">
        <v>400</v>
      </c>
      <c r="E120" s="19">
        <v>130</v>
      </c>
      <c r="F120" s="17" t="s">
        <v>8220</v>
      </c>
      <c r="G120" s="17" t="s">
        <v>8223</v>
      </c>
      <c r="H120" s="17" t="s">
        <v>8245</v>
      </c>
      <c r="I120" s="17">
        <v>1426294201</v>
      </c>
      <c r="J120" s="17">
        <v>1423705801</v>
      </c>
      <c r="K120" s="17" t="b">
        <v>0</v>
      </c>
      <c r="L120" s="17">
        <v>5</v>
      </c>
      <c r="M120" s="17" t="b">
        <v>0</v>
      </c>
      <c r="N120" s="17" t="s">
        <v>8269</v>
      </c>
      <c r="O120" s="17">
        <v>33</v>
      </c>
      <c r="P120" s="17">
        <v>26</v>
      </c>
      <c r="Q120" s="20" t="s">
        <v>8323</v>
      </c>
      <c r="R120" s="17" t="s">
        <v>8326</v>
      </c>
      <c r="S120" s="21">
        <v>42047.07640046296</v>
      </c>
      <c r="T120" s="21">
        <v>42077.034733796296</v>
      </c>
    </row>
    <row r="121" spans="1:20" x14ac:dyDescent="0.25">
      <c r="A121" s="17">
        <v>3964</v>
      </c>
      <c r="B121" s="17" t="s">
        <v>3961</v>
      </c>
      <c r="C121" s="17" t="s">
        <v>8071</v>
      </c>
      <c r="D121" s="18">
        <v>2000</v>
      </c>
      <c r="E121" s="19">
        <v>126</v>
      </c>
      <c r="F121" s="17" t="s">
        <v>8220</v>
      </c>
      <c r="G121" s="17" t="s">
        <v>8223</v>
      </c>
      <c r="H121" s="17" t="s">
        <v>8245</v>
      </c>
      <c r="I121" s="17">
        <v>1429460386</v>
      </c>
      <c r="J121" s="17">
        <v>1424279986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6</v>
      </c>
      <c r="P121" s="17">
        <v>42</v>
      </c>
      <c r="Q121" s="20" t="s">
        <v>8323</v>
      </c>
      <c r="R121" s="17" t="s">
        <v>8326</v>
      </c>
      <c r="S121" s="21">
        <v>42053.722060185188</v>
      </c>
      <c r="T121" s="21">
        <v>42113.680393518516</v>
      </c>
    </row>
    <row r="122" spans="1:20" x14ac:dyDescent="0.25">
      <c r="A122" s="17">
        <v>3899</v>
      </c>
      <c r="B122" s="17" t="s">
        <v>3896</v>
      </c>
      <c r="C122" s="17" t="s">
        <v>8007</v>
      </c>
      <c r="D122" s="18">
        <v>10000</v>
      </c>
      <c r="E122" s="19">
        <v>125</v>
      </c>
      <c r="F122" s="17" t="s">
        <v>8220</v>
      </c>
      <c r="G122" s="17" t="s">
        <v>8223</v>
      </c>
      <c r="H122" s="17" t="s">
        <v>8245</v>
      </c>
      <c r="I122" s="17">
        <v>1407868561</v>
      </c>
      <c r="J122" s="17">
        <v>1406140561</v>
      </c>
      <c r="K122" s="17" t="b">
        <v>0</v>
      </c>
      <c r="L122" s="17">
        <v>2</v>
      </c>
      <c r="M122" s="17" t="b">
        <v>0</v>
      </c>
      <c r="N122" s="17" t="s">
        <v>8269</v>
      </c>
      <c r="O122" s="17">
        <v>1</v>
      </c>
      <c r="P122" s="17">
        <v>62.5</v>
      </c>
      <c r="Q122" s="20" t="s">
        <v>8323</v>
      </c>
      <c r="R122" s="17" t="s">
        <v>8326</v>
      </c>
      <c r="S122" s="21">
        <v>41843.775011574071</v>
      </c>
      <c r="T122" s="21">
        <v>41863.775011574071</v>
      </c>
    </row>
    <row r="123" spans="1:20" x14ac:dyDescent="0.25">
      <c r="A123" s="17">
        <v>4021</v>
      </c>
      <c r="B123" s="17" t="s">
        <v>4017</v>
      </c>
      <c r="C123" s="17" t="s">
        <v>8126</v>
      </c>
      <c r="D123" s="18">
        <v>15000</v>
      </c>
      <c r="E123" s="19">
        <v>125</v>
      </c>
      <c r="F123" s="17" t="s">
        <v>8220</v>
      </c>
      <c r="G123" s="17" t="s">
        <v>8223</v>
      </c>
      <c r="H123" s="17" t="s">
        <v>8245</v>
      </c>
      <c r="I123" s="17">
        <v>1414360358</v>
      </c>
      <c r="J123" s="17">
        <v>1409176358</v>
      </c>
      <c r="K123" s="17" t="b">
        <v>0</v>
      </c>
      <c r="L123" s="17">
        <v>2</v>
      </c>
      <c r="M123" s="17" t="b">
        <v>0</v>
      </c>
      <c r="N123" s="17" t="s">
        <v>8269</v>
      </c>
      <c r="O123" s="17">
        <v>1</v>
      </c>
      <c r="P123" s="17">
        <v>62.5</v>
      </c>
      <c r="Q123" s="20" t="s">
        <v>8323</v>
      </c>
      <c r="R123" s="17" t="s">
        <v>8326</v>
      </c>
      <c r="S123" s="21">
        <v>41878.911550925928</v>
      </c>
      <c r="T123" s="21">
        <v>41938.911550925928</v>
      </c>
    </row>
    <row r="124" spans="1:20" x14ac:dyDescent="0.25">
      <c r="A124" s="17">
        <v>3889</v>
      </c>
      <c r="B124" s="17" t="s">
        <v>3886</v>
      </c>
      <c r="C124" s="17" t="s">
        <v>7997</v>
      </c>
      <c r="D124" s="18">
        <v>8000</v>
      </c>
      <c r="E124" s="19">
        <v>118</v>
      </c>
      <c r="F124" s="17" t="s">
        <v>8220</v>
      </c>
      <c r="G124" s="17" t="s">
        <v>8223</v>
      </c>
      <c r="H124" s="17" t="s">
        <v>8245</v>
      </c>
      <c r="I124" s="17">
        <v>1420413960</v>
      </c>
      <c r="J124" s="17">
        <v>1417651630</v>
      </c>
      <c r="K124" s="17" t="b">
        <v>0</v>
      </c>
      <c r="L124" s="17">
        <v>9</v>
      </c>
      <c r="M124" s="17" t="b">
        <v>0</v>
      </c>
      <c r="N124" s="17" t="s">
        <v>8269</v>
      </c>
      <c r="O124" s="17">
        <v>1</v>
      </c>
      <c r="P124" s="17">
        <v>13.11</v>
      </c>
      <c r="Q124" s="20" t="s">
        <v>8323</v>
      </c>
      <c r="R124" s="17" t="s">
        <v>8326</v>
      </c>
      <c r="S124" s="21">
        <v>41977.004976851851</v>
      </c>
      <c r="T124" s="21">
        <v>42008.976388888885</v>
      </c>
    </row>
    <row r="125" spans="1:20" x14ac:dyDescent="0.25">
      <c r="A125" s="17">
        <v>4047</v>
      </c>
      <c r="B125" s="17" t="s">
        <v>4043</v>
      </c>
      <c r="C125" s="17" t="s">
        <v>8151</v>
      </c>
      <c r="D125" s="18">
        <v>5000</v>
      </c>
      <c r="E125" s="19">
        <v>110</v>
      </c>
      <c r="F125" s="17" t="s">
        <v>8220</v>
      </c>
      <c r="G125" s="17" t="s">
        <v>8223</v>
      </c>
      <c r="H125" s="17" t="s">
        <v>8245</v>
      </c>
      <c r="I125" s="17">
        <v>1420938000</v>
      </c>
      <c r="J125" s="17">
        <v>1418862743</v>
      </c>
      <c r="K125" s="17" t="b">
        <v>0</v>
      </c>
      <c r="L125" s="17">
        <v>4</v>
      </c>
      <c r="M125" s="17" t="b">
        <v>0</v>
      </c>
      <c r="N125" s="17" t="s">
        <v>8269</v>
      </c>
      <c r="O125" s="17">
        <v>2</v>
      </c>
      <c r="P125" s="17">
        <v>27.5</v>
      </c>
      <c r="Q125" s="20" t="s">
        <v>8323</v>
      </c>
      <c r="R125" s="17" t="s">
        <v>8326</v>
      </c>
      <c r="S125" s="21">
        <v>41991.022488425922</v>
      </c>
      <c r="T125" s="21">
        <v>42015.041666666672</v>
      </c>
    </row>
    <row r="126" spans="1:20" x14ac:dyDescent="0.25">
      <c r="A126" s="17">
        <v>4017</v>
      </c>
      <c r="B126" s="17" t="s">
        <v>4013</v>
      </c>
      <c r="C126" s="17" t="s">
        <v>8122</v>
      </c>
      <c r="D126" s="18">
        <v>10000</v>
      </c>
      <c r="E126" s="19">
        <v>105</v>
      </c>
      <c r="F126" s="17" t="s">
        <v>8220</v>
      </c>
      <c r="G126" s="17" t="s">
        <v>8223</v>
      </c>
      <c r="H126" s="17" t="s">
        <v>8245</v>
      </c>
      <c r="I126" s="17">
        <v>1409846874</v>
      </c>
      <c r="J126" s="17">
        <v>1407254874</v>
      </c>
      <c r="K126" s="17" t="b">
        <v>0</v>
      </c>
      <c r="L126" s="17">
        <v>2</v>
      </c>
      <c r="M126" s="17" t="b">
        <v>0</v>
      </c>
      <c r="N126" s="17" t="s">
        <v>8269</v>
      </c>
      <c r="O126" s="17">
        <v>1</v>
      </c>
      <c r="P126" s="17">
        <v>52.5</v>
      </c>
      <c r="Q126" s="20" t="s">
        <v>8323</v>
      </c>
      <c r="R126" s="17" t="s">
        <v>8326</v>
      </c>
      <c r="S126" s="21">
        <v>41856.672152777777</v>
      </c>
      <c r="T126" s="21">
        <v>41886.672152777777</v>
      </c>
    </row>
    <row r="127" spans="1:20" x14ac:dyDescent="0.25">
      <c r="A127" s="17">
        <v>3947</v>
      </c>
      <c r="B127" s="17" t="s">
        <v>3944</v>
      </c>
      <c r="C127" s="17" t="s">
        <v>8055</v>
      </c>
      <c r="D127" s="18">
        <v>3000</v>
      </c>
      <c r="E127" s="19">
        <v>101</v>
      </c>
      <c r="F127" s="17" t="s">
        <v>8220</v>
      </c>
      <c r="G127" s="17" t="s">
        <v>8223</v>
      </c>
      <c r="H127" s="17" t="s">
        <v>8245</v>
      </c>
      <c r="I127" s="17">
        <v>1475378744</v>
      </c>
      <c r="J127" s="17">
        <v>1472786744</v>
      </c>
      <c r="K127" s="17" t="b">
        <v>0</v>
      </c>
      <c r="L127" s="17">
        <v>2</v>
      </c>
      <c r="M127" s="17" t="b">
        <v>0</v>
      </c>
      <c r="N127" s="17" t="s">
        <v>8269</v>
      </c>
      <c r="O127" s="17">
        <v>3</v>
      </c>
      <c r="P127" s="17">
        <v>50.5</v>
      </c>
      <c r="Q127" s="20" t="s">
        <v>8323</v>
      </c>
      <c r="R127" s="17" t="s">
        <v>8326</v>
      </c>
      <c r="S127" s="21">
        <v>42615.142870370371</v>
      </c>
      <c r="T127" s="21">
        <v>42645.142870370371</v>
      </c>
    </row>
    <row r="128" spans="1:20" x14ac:dyDescent="0.25">
      <c r="A128" s="17">
        <v>3991</v>
      </c>
      <c r="B128" s="17" t="s">
        <v>3987</v>
      </c>
      <c r="C128" s="17" t="s">
        <v>8097</v>
      </c>
      <c r="D128" s="18">
        <v>500</v>
      </c>
      <c r="E128" s="19">
        <v>100</v>
      </c>
      <c r="F128" s="17" t="s">
        <v>8220</v>
      </c>
      <c r="G128" s="17" t="s">
        <v>8223</v>
      </c>
      <c r="H128" s="17" t="s">
        <v>8245</v>
      </c>
      <c r="I128" s="17">
        <v>1433086082</v>
      </c>
      <c r="J128" s="17">
        <v>1430494082</v>
      </c>
      <c r="K128" s="17" t="b">
        <v>0</v>
      </c>
      <c r="L128" s="17">
        <v>1</v>
      </c>
      <c r="M128" s="17" t="b">
        <v>0</v>
      </c>
      <c r="N128" s="17" t="s">
        <v>8269</v>
      </c>
      <c r="O128" s="17">
        <v>20</v>
      </c>
      <c r="P128" s="17">
        <v>100</v>
      </c>
      <c r="Q128" s="20" t="s">
        <v>8323</v>
      </c>
      <c r="R128" s="17" t="s">
        <v>8326</v>
      </c>
      <c r="S128" s="21">
        <v>42125.644467592589</v>
      </c>
      <c r="T128" s="21">
        <v>42155.644467592589</v>
      </c>
    </row>
    <row r="129" spans="1:20" x14ac:dyDescent="0.25">
      <c r="A129" s="17">
        <v>4020</v>
      </c>
      <c r="B129" s="17" t="s">
        <v>4016</v>
      </c>
      <c r="C129" s="17" t="s">
        <v>8125</v>
      </c>
      <c r="D129" s="18">
        <v>600</v>
      </c>
      <c r="E129" s="19">
        <v>100</v>
      </c>
      <c r="F129" s="17" t="s">
        <v>8220</v>
      </c>
      <c r="G129" s="17" t="s">
        <v>8223</v>
      </c>
      <c r="H129" s="17" t="s">
        <v>8245</v>
      </c>
      <c r="I129" s="17">
        <v>1427168099</v>
      </c>
      <c r="J129" s="17">
        <v>1424579699</v>
      </c>
      <c r="K129" s="17" t="b">
        <v>0</v>
      </c>
      <c r="L129" s="17">
        <v>3</v>
      </c>
      <c r="M129" s="17" t="b">
        <v>0</v>
      </c>
      <c r="N129" s="17" t="s">
        <v>8269</v>
      </c>
      <c r="O129" s="17">
        <v>17</v>
      </c>
      <c r="P129" s="17">
        <v>33.33</v>
      </c>
      <c r="Q129" s="20" t="s">
        <v>8323</v>
      </c>
      <c r="R129" s="17" t="s">
        <v>8326</v>
      </c>
      <c r="S129" s="21">
        <v>42057.190960648149</v>
      </c>
      <c r="T129" s="21">
        <v>42087.149293981478</v>
      </c>
    </row>
    <row r="130" spans="1:20" x14ac:dyDescent="0.25">
      <c r="A130" s="17">
        <v>3730</v>
      </c>
      <c r="B130" s="17" t="s">
        <v>3727</v>
      </c>
      <c r="C130" s="17" t="s">
        <v>7840</v>
      </c>
      <c r="D130" s="18">
        <v>1000</v>
      </c>
      <c r="E130" s="19">
        <v>100</v>
      </c>
      <c r="F130" s="17" t="s">
        <v>8220</v>
      </c>
      <c r="G130" s="17" t="s">
        <v>8223</v>
      </c>
      <c r="H130" s="17" t="s">
        <v>8245</v>
      </c>
      <c r="I130" s="17">
        <v>1439828159</v>
      </c>
      <c r="J130" s="17">
        <v>1437236159</v>
      </c>
      <c r="K130" s="17" t="b">
        <v>0</v>
      </c>
      <c r="L130" s="17">
        <v>1</v>
      </c>
      <c r="M130" s="17" t="b">
        <v>0</v>
      </c>
      <c r="N130" s="17" t="s">
        <v>8269</v>
      </c>
      <c r="O130" s="17">
        <v>10</v>
      </c>
      <c r="P130" s="17">
        <v>100</v>
      </c>
      <c r="Q130" s="20" t="s">
        <v>8323</v>
      </c>
      <c r="R130" s="17" t="s">
        <v>8326</v>
      </c>
      <c r="S130" s="21">
        <v>42203.677766203706</v>
      </c>
      <c r="T130" s="21">
        <v>42233.677766203706</v>
      </c>
    </row>
    <row r="131" spans="1:20" x14ac:dyDescent="0.25">
      <c r="A131" s="17">
        <v>4103</v>
      </c>
      <c r="B131" s="17" t="s">
        <v>4099</v>
      </c>
      <c r="C131" s="17" t="s">
        <v>8206</v>
      </c>
      <c r="D131" s="18">
        <v>1000</v>
      </c>
      <c r="E131" s="19">
        <v>100</v>
      </c>
      <c r="F131" s="17" t="s">
        <v>8220</v>
      </c>
      <c r="G131" s="17" t="s">
        <v>8223</v>
      </c>
      <c r="H131" s="17" t="s">
        <v>8245</v>
      </c>
      <c r="I131" s="17">
        <v>1440613920</v>
      </c>
      <c r="J131" s="17">
        <v>1435953566</v>
      </c>
      <c r="K131" s="17" t="b">
        <v>0</v>
      </c>
      <c r="L131" s="17">
        <v>6</v>
      </c>
      <c r="M131" s="17" t="b">
        <v>0</v>
      </c>
      <c r="N131" s="17" t="s">
        <v>8269</v>
      </c>
      <c r="O131" s="17">
        <v>10</v>
      </c>
      <c r="P131" s="17">
        <v>16.670000000000002</v>
      </c>
      <c r="Q131" s="20" t="s">
        <v>8323</v>
      </c>
      <c r="R131" s="17" t="s">
        <v>8326</v>
      </c>
      <c r="S131" s="21">
        <v>42188.83293981482</v>
      </c>
      <c r="T131" s="21">
        <v>42242.772222222222</v>
      </c>
    </row>
    <row r="132" spans="1:20" x14ac:dyDescent="0.25">
      <c r="A132" s="17">
        <v>3861</v>
      </c>
      <c r="B132" s="17" t="s">
        <v>3858</v>
      </c>
      <c r="C132" s="17" t="s">
        <v>7970</v>
      </c>
      <c r="D132" s="18">
        <v>2000</v>
      </c>
      <c r="E132" s="19">
        <v>100</v>
      </c>
      <c r="F132" s="17" t="s">
        <v>8220</v>
      </c>
      <c r="G132" s="17" t="s">
        <v>8223</v>
      </c>
      <c r="H132" s="17" t="s">
        <v>8245</v>
      </c>
      <c r="I132" s="17">
        <v>1415828820</v>
      </c>
      <c r="J132" s="17">
        <v>1412258977</v>
      </c>
      <c r="K132" s="17" t="b">
        <v>0</v>
      </c>
      <c r="L132" s="17">
        <v>1</v>
      </c>
      <c r="M132" s="17" t="b">
        <v>0</v>
      </c>
      <c r="N132" s="17" t="s">
        <v>8269</v>
      </c>
      <c r="O132" s="17">
        <v>5</v>
      </c>
      <c r="P132" s="17">
        <v>100</v>
      </c>
      <c r="Q132" s="20" t="s">
        <v>8323</v>
      </c>
      <c r="R132" s="17" t="s">
        <v>8326</v>
      </c>
      <c r="S132" s="21">
        <v>41914.590011574073</v>
      </c>
      <c r="T132" s="21">
        <v>41955.907638888893</v>
      </c>
    </row>
    <row r="133" spans="1:20" x14ac:dyDescent="0.25">
      <c r="A133" s="17">
        <v>3742</v>
      </c>
      <c r="B133" s="17" t="s">
        <v>3739</v>
      </c>
      <c r="C133" s="17" t="s">
        <v>7852</v>
      </c>
      <c r="D133" s="18">
        <v>5000</v>
      </c>
      <c r="E133" s="19">
        <v>100</v>
      </c>
      <c r="F133" s="17" t="s">
        <v>8220</v>
      </c>
      <c r="G133" s="17" t="s">
        <v>8223</v>
      </c>
      <c r="H133" s="17" t="s">
        <v>8245</v>
      </c>
      <c r="I133" s="17">
        <v>1409980144</v>
      </c>
      <c r="J133" s="17">
        <v>1407388144</v>
      </c>
      <c r="K133" s="17" t="b">
        <v>0</v>
      </c>
      <c r="L133" s="17">
        <v>4</v>
      </c>
      <c r="M133" s="17" t="b">
        <v>0</v>
      </c>
      <c r="N133" s="17" t="s">
        <v>8269</v>
      </c>
      <c r="O133" s="17">
        <v>2</v>
      </c>
      <c r="P133" s="17">
        <v>25</v>
      </c>
      <c r="Q133" s="20" t="s">
        <v>8323</v>
      </c>
      <c r="R133" s="17" t="s">
        <v>8326</v>
      </c>
      <c r="S133" s="21">
        <v>41858.214629629627</v>
      </c>
      <c r="T133" s="21">
        <v>41888.214629629627</v>
      </c>
    </row>
    <row r="134" spans="1:20" x14ac:dyDescent="0.25">
      <c r="A134" s="17">
        <v>4058</v>
      </c>
      <c r="B134" s="17" t="s">
        <v>4054</v>
      </c>
      <c r="C134" s="17" t="s">
        <v>8162</v>
      </c>
      <c r="D134" s="18">
        <v>3750</v>
      </c>
      <c r="E134" s="19">
        <v>95</v>
      </c>
      <c r="F134" s="17" t="s">
        <v>8220</v>
      </c>
      <c r="G134" s="17" t="s">
        <v>8223</v>
      </c>
      <c r="H134" s="17" t="s">
        <v>8245</v>
      </c>
      <c r="I134" s="17">
        <v>1459483140</v>
      </c>
      <c r="J134" s="17">
        <v>1458178044</v>
      </c>
      <c r="K134" s="17" t="b">
        <v>0</v>
      </c>
      <c r="L134" s="17">
        <v>4</v>
      </c>
      <c r="M134" s="17" t="b">
        <v>0</v>
      </c>
      <c r="N134" s="17" t="s">
        <v>8269</v>
      </c>
      <c r="O134" s="17">
        <v>3</v>
      </c>
      <c r="P134" s="17">
        <v>23.75</v>
      </c>
      <c r="Q134" s="20" t="s">
        <v>8323</v>
      </c>
      <c r="R134" s="17" t="s">
        <v>8326</v>
      </c>
      <c r="S134" s="21">
        <v>42446.060694444444</v>
      </c>
      <c r="T134" s="21">
        <v>42461.165972222225</v>
      </c>
    </row>
    <row r="135" spans="1:20" x14ac:dyDescent="0.25">
      <c r="A135" s="17">
        <v>2852</v>
      </c>
      <c r="B135" s="17" t="s">
        <v>2852</v>
      </c>
      <c r="C135" s="17" t="s">
        <v>6962</v>
      </c>
      <c r="D135" s="18">
        <v>5000</v>
      </c>
      <c r="E135" s="19">
        <v>95</v>
      </c>
      <c r="F135" s="17" t="s">
        <v>8220</v>
      </c>
      <c r="G135" s="17" t="s">
        <v>8223</v>
      </c>
      <c r="H135" s="17" t="s">
        <v>8245</v>
      </c>
      <c r="I135" s="17">
        <v>1403312703</v>
      </c>
      <c r="J135" s="17">
        <v>1400720703</v>
      </c>
      <c r="K135" s="17" t="b">
        <v>0</v>
      </c>
      <c r="L135" s="17">
        <v>6</v>
      </c>
      <c r="M135" s="17" t="b">
        <v>0</v>
      </c>
      <c r="N135" s="17" t="s">
        <v>8269</v>
      </c>
      <c r="O135" s="17">
        <v>2</v>
      </c>
      <c r="P135" s="17">
        <v>15.83</v>
      </c>
      <c r="Q135" s="20" t="s">
        <v>8323</v>
      </c>
      <c r="R135" s="17" t="s">
        <v>8326</v>
      </c>
      <c r="S135" s="21">
        <v>41781.045173611114</v>
      </c>
      <c r="T135" s="21">
        <v>41811.045173611114</v>
      </c>
    </row>
    <row r="136" spans="1:20" x14ac:dyDescent="0.25">
      <c r="A136" s="17">
        <v>4111</v>
      </c>
      <c r="B136" s="17" t="s">
        <v>4107</v>
      </c>
      <c r="C136" s="17" t="s">
        <v>8214</v>
      </c>
      <c r="D136" s="18">
        <v>3000</v>
      </c>
      <c r="E136" s="19">
        <v>94</v>
      </c>
      <c r="F136" s="17" t="s">
        <v>8220</v>
      </c>
      <c r="G136" s="17" t="s">
        <v>8223</v>
      </c>
      <c r="H136" s="17" t="s">
        <v>8245</v>
      </c>
      <c r="I136" s="17">
        <v>1424747740</v>
      </c>
      <c r="J136" s="17">
        <v>1422155740</v>
      </c>
      <c r="K136" s="17" t="b">
        <v>0</v>
      </c>
      <c r="L136" s="17">
        <v>6</v>
      </c>
      <c r="M136" s="17" t="b">
        <v>0</v>
      </c>
      <c r="N136" s="17" t="s">
        <v>8269</v>
      </c>
      <c r="O136" s="17">
        <v>3</v>
      </c>
      <c r="P136" s="17">
        <v>15.67</v>
      </c>
      <c r="Q136" s="20" t="s">
        <v>8323</v>
      </c>
      <c r="R136" s="17" t="s">
        <v>8326</v>
      </c>
      <c r="S136" s="21">
        <v>42029.135879629626</v>
      </c>
      <c r="T136" s="21">
        <v>42059.135879629626</v>
      </c>
    </row>
    <row r="137" spans="1:20" x14ac:dyDescent="0.25">
      <c r="A137" s="17">
        <v>4037</v>
      </c>
      <c r="B137" s="17" t="s">
        <v>4033</v>
      </c>
      <c r="C137" s="17" t="s">
        <v>8141</v>
      </c>
      <c r="D137" s="18">
        <v>700</v>
      </c>
      <c r="E137" s="19">
        <v>80</v>
      </c>
      <c r="F137" s="17" t="s">
        <v>8220</v>
      </c>
      <c r="G137" s="17" t="s">
        <v>8223</v>
      </c>
      <c r="H137" s="17" t="s">
        <v>8245</v>
      </c>
      <c r="I137" s="17">
        <v>1464099900</v>
      </c>
      <c r="J137" s="17">
        <v>1462585315</v>
      </c>
      <c r="K137" s="17" t="b">
        <v>0</v>
      </c>
      <c r="L137" s="17">
        <v>2</v>
      </c>
      <c r="M137" s="17" t="b">
        <v>0</v>
      </c>
      <c r="N137" s="17" t="s">
        <v>8269</v>
      </c>
      <c r="O137" s="17">
        <v>11</v>
      </c>
      <c r="P137" s="17">
        <v>40</v>
      </c>
      <c r="Q137" s="20" t="s">
        <v>8323</v>
      </c>
      <c r="R137" s="17" t="s">
        <v>8326</v>
      </c>
      <c r="S137" s="21">
        <v>42497.070775462969</v>
      </c>
      <c r="T137" s="21">
        <v>42514.600694444445</v>
      </c>
    </row>
    <row r="138" spans="1:20" x14ac:dyDescent="0.25">
      <c r="A138" s="17">
        <v>2848</v>
      </c>
      <c r="B138" s="17" t="s">
        <v>2848</v>
      </c>
      <c r="C138" s="17" t="s">
        <v>6958</v>
      </c>
      <c r="D138" s="18">
        <v>35000</v>
      </c>
      <c r="E138" s="19">
        <v>70</v>
      </c>
      <c r="F138" s="17" t="s">
        <v>8220</v>
      </c>
      <c r="G138" s="17" t="s">
        <v>8223</v>
      </c>
      <c r="H138" s="17" t="s">
        <v>8245</v>
      </c>
      <c r="I138" s="17">
        <v>1432913659</v>
      </c>
      <c r="J138" s="17">
        <v>1430321659</v>
      </c>
      <c r="K138" s="17" t="b">
        <v>0</v>
      </c>
      <c r="L138" s="17">
        <v>3</v>
      </c>
      <c r="M138" s="17" t="b">
        <v>0</v>
      </c>
      <c r="N138" s="17" t="s">
        <v>8269</v>
      </c>
      <c r="O138" s="17">
        <v>0</v>
      </c>
      <c r="P138" s="17">
        <v>23.33</v>
      </c>
      <c r="Q138" s="20" t="s">
        <v>8323</v>
      </c>
      <c r="R138" s="17" t="s">
        <v>8326</v>
      </c>
      <c r="S138" s="21">
        <v>42123.648831018523</v>
      </c>
      <c r="T138" s="21">
        <v>42153.648831018523</v>
      </c>
    </row>
    <row r="139" spans="1:20" x14ac:dyDescent="0.25">
      <c r="A139" s="17">
        <v>3908</v>
      </c>
      <c r="B139" s="17" t="s">
        <v>3905</v>
      </c>
      <c r="C139" s="17" t="s">
        <v>8016</v>
      </c>
      <c r="D139" s="18">
        <v>750</v>
      </c>
      <c r="E139" s="19">
        <v>65</v>
      </c>
      <c r="F139" s="17" t="s">
        <v>8220</v>
      </c>
      <c r="G139" s="17" t="s">
        <v>8223</v>
      </c>
      <c r="H139" s="17" t="s">
        <v>8245</v>
      </c>
      <c r="I139" s="17">
        <v>1406603696</v>
      </c>
      <c r="J139" s="17">
        <v>1405307696</v>
      </c>
      <c r="K139" s="17" t="b">
        <v>0</v>
      </c>
      <c r="L139" s="17">
        <v>4</v>
      </c>
      <c r="M139" s="17" t="b">
        <v>0</v>
      </c>
      <c r="N139" s="17" t="s">
        <v>8269</v>
      </c>
      <c r="O139" s="17">
        <v>9</v>
      </c>
      <c r="P139" s="17">
        <v>16.25</v>
      </c>
      <c r="Q139" s="20" t="s">
        <v>8323</v>
      </c>
      <c r="R139" s="17" t="s">
        <v>8326</v>
      </c>
      <c r="S139" s="21">
        <v>41834.135370370372</v>
      </c>
      <c r="T139" s="21">
        <v>41849.135370370372</v>
      </c>
    </row>
    <row r="140" spans="1:20" x14ac:dyDescent="0.25">
      <c r="A140" s="17">
        <v>3922</v>
      </c>
      <c r="B140" s="17" t="s">
        <v>3919</v>
      </c>
      <c r="C140" s="17" t="s">
        <v>8030</v>
      </c>
      <c r="D140" s="18">
        <v>750</v>
      </c>
      <c r="E140" s="19">
        <v>61</v>
      </c>
      <c r="F140" s="17" t="s">
        <v>8220</v>
      </c>
      <c r="G140" s="17" t="s">
        <v>8223</v>
      </c>
      <c r="H140" s="17" t="s">
        <v>8245</v>
      </c>
      <c r="I140" s="17">
        <v>1425337200</v>
      </c>
      <c r="J140" s="17">
        <v>1421432810</v>
      </c>
      <c r="K140" s="17" t="b">
        <v>0</v>
      </c>
      <c r="L140" s="17">
        <v>6</v>
      </c>
      <c r="M140" s="17" t="b">
        <v>0</v>
      </c>
      <c r="N140" s="17" t="s">
        <v>8269</v>
      </c>
      <c r="O140" s="17">
        <v>8</v>
      </c>
      <c r="P140" s="17">
        <v>10.17</v>
      </c>
      <c r="Q140" s="20" t="s">
        <v>8323</v>
      </c>
      <c r="R140" s="17" t="s">
        <v>8326</v>
      </c>
      <c r="S140" s="21">
        <v>42020.768634259264</v>
      </c>
      <c r="T140" s="21">
        <v>42065.958333333328</v>
      </c>
    </row>
    <row r="141" spans="1:20" x14ac:dyDescent="0.25">
      <c r="A141" s="17">
        <v>3864</v>
      </c>
      <c r="B141" s="17" t="s">
        <v>3861</v>
      </c>
      <c r="C141" s="17" t="s">
        <v>7973</v>
      </c>
      <c r="D141" s="18">
        <v>5000</v>
      </c>
      <c r="E141" s="19">
        <v>60</v>
      </c>
      <c r="F141" s="17" t="s">
        <v>8220</v>
      </c>
      <c r="G141" s="17" t="s">
        <v>8223</v>
      </c>
      <c r="H141" s="17" t="s">
        <v>8245</v>
      </c>
      <c r="I141" s="17">
        <v>1447799054</v>
      </c>
      <c r="J141" s="17">
        <v>1445203454</v>
      </c>
      <c r="K141" s="17" t="b">
        <v>0</v>
      </c>
      <c r="L141" s="17">
        <v>3</v>
      </c>
      <c r="M141" s="17" t="b">
        <v>0</v>
      </c>
      <c r="N141" s="17" t="s">
        <v>8269</v>
      </c>
      <c r="O141" s="17">
        <v>1</v>
      </c>
      <c r="P141" s="17">
        <v>20</v>
      </c>
      <c r="Q141" s="20" t="s">
        <v>8323</v>
      </c>
      <c r="R141" s="17" t="s">
        <v>8326</v>
      </c>
      <c r="S141" s="21">
        <v>42295.891828703709</v>
      </c>
      <c r="T141" s="21">
        <v>42325.933495370366</v>
      </c>
    </row>
    <row r="142" spans="1:20" x14ac:dyDescent="0.25">
      <c r="A142" s="17">
        <v>4108</v>
      </c>
      <c r="B142" s="17" t="s">
        <v>4104</v>
      </c>
      <c r="C142" s="17" t="s">
        <v>8211</v>
      </c>
      <c r="D142" s="18">
        <v>3000</v>
      </c>
      <c r="E142" s="19">
        <v>59</v>
      </c>
      <c r="F142" s="17" t="s">
        <v>8220</v>
      </c>
      <c r="G142" s="17" t="s">
        <v>8223</v>
      </c>
      <c r="H142" s="17" t="s">
        <v>8245</v>
      </c>
      <c r="I142" s="17">
        <v>1488517200</v>
      </c>
      <c r="J142" s="17">
        <v>1485909937</v>
      </c>
      <c r="K142" s="17" t="b">
        <v>0</v>
      </c>
      <c r="L142" s="17">
        <v>1</v>
      </c>
      <c r="M142" s="17" t="b">
        <v>0</v>
      </c>
      <c r="N142" s="17" t="s">
        <v>8269</v>
      </c>
      <c r="O142" s="17">
        <v>2</v>
      </c>
      <c r="P142" s="17">
        <v>59</v>
      </c>
      <c r="Q142" s="20" t="s">
        <v>8323</v>
      </c>
      <c r="R142" s="17" t="s">
        <v>8326</v>
      </c>
      <c r="S142" s="21">
        <v>42767.031678240746</v>
      </c>
      <c r="T142" s="21">
        <v>42797.208333333328</v>
      </c>
    </row>
    <row r="143" spans="1:20" x14ac:dyDescent="0.25">
      <c r="A143" s="17">
        <v>2862</v>
      </c>
      <c r="B143" s="17" t="s">
        <v>2862</v>
      </c>
      <c r="C143" s="17" t="s">
        <v>6972</v>
      </c>
      <c r="D143" s="18">
        <v>12700</v>
      </c>
      <c r="E143" s="19">
        <v>55</v>
      </c>
      <c r="F143" s="17" t="s">
        <v>8220</v>
      </c>
      <c r="G143" s="17" t="s">
        <v>8223</v>
      </c>
      <c r="H143" s="17" t="s">
        <v>8245</v>
      </c>
      <c r="I143" s="17">
        <v>1403636229</v>
      </c>
      <c r="J143" s="17">
        <v>1401044229</v>
      </c>
      <c r="K143" s="17" t="b">
        <v>0</v>
      </c>
      <c r="L143" s="17">
        <v>3</v>
      </c>
      <c r="M143" s="17" t="b">
        <v>0</v>
      </c>
      <c r="N143" s="17" t="s">
        <v>8269</v>
      </c>
      <c r="O143" s="17">
        <v>0</v>
      </c>
      <c r="P143" s="17">
        <v>18.329999999999998</v>
      </c>
      <c r="Q143" s="20" t="s">
        <v>8323</v>
      </c>
      <c r="R143" s="17" t="s">
        <v>8326</v>
      </c>
      <c r="S143" s="21">
        <v>41784.789687500001</v>
      </c>
      <c r="T143" s="21">
        <v>41814.789687500001</v>
      </c>
    </row>
    <row r="144" spans="1:20" x14ac:dyDescent="0.25">
      <c r="A144" s="17">
        <v>2919</v>
      </c>
      <c r="B144" s="17" t="s">
        <v>2919</v>
      </c>
      <c r="C144" s="17" t="s">
        <v>7029</v>
      </c>
      <c r="D144" s="18">
        <v>600</v>
      </c>
      <c r="E144" s="19">
        <v>51</v>
      </c>
      <c r="F144" s="17" t="s">
        <v>8220</v>
      </c>
      <c r="G144" s="17" t="s">
        <v>8223</v>
      </c>
      <c r="H144" s="17" t="s">
        <v>8245</v>
      </c>
      <c r="I144" s="17">
        <v>1407250329</v>
      </c>
      <c r="J144" s="17">
        <v>1404658329</v>
      </c>
      <c r="K144" s="17" t="b">
        <v>0</v>
      </c>
      <c r="L144" s="17">
        <v>6</v>
      </c>
      <c r="M144" s="17" t="b">
        <v>0</v>
      </c>
      <c r="N144" s="17" t="s">
        <v>8269</v>
      </c>
      <c r="O144" s="17">
        <v>9</v>
      </c>
      <c r="P144" s="17">
        <v>8.5</v>
      </c>
      <c r="Q144" s="20" t="s">
        <v>8323</v>
      </c>
      <c r="R144" s="17" t="s">
        <v>8326</v>
      </c>
      <c r="S144" s="21">
        <v>41826.61954861111</v>
      </c>
      <c r="T144" s="21">
        <v>41856.61954861111</v>
      </c>
    </row>
    <row r="145" spans="1:20" x14ac:dyDescent="0.25">
      <c r="A145" s="17">
        <v>3895</v>
      </c>
      <c r="B145" s="17" t="s">
        <v>3892</v>
      </c>
      <c r="C145" s="17" t="s">
        <v>8003</v>
      </c>
      <c r="D145" s="18">
        <v>1000</v>
      </c>
      <c r="E145" s="19">
        <v>50</v>
      </c>
      <c r="F145" s="17" t="s">
        <v>8220</v>
      </c>
      <c r="G145" s="17" t="s">
        <v>8223</v>
      </c>
      <c r="H145" s="17" t="s">
        <v>8245</v>
      </c>
      <c r="I145" s="17">
        <v>1425103218</v>
      </c>
      <c r="J145" s="17">
        <v>1422424818</v>
      </c>
      <c r="K145" s="17" t="b">
        <v>0</v>
      </c>
      <c r="L145" s="17">
        <v>1</v>
      </c>
      <c r="M145" s="17" t="b">
        <v>0</v>
      </c>
      <c r="N145" s="17" t="s">
        <v>8269</v>
      </c>
      <c r="O145" s="17">
        <v>5</v>
      </c>
      <c r="P145" s="17">
        <v>50</v>
      </c>
      <c r="Q145" s="20" t="s">
        <v>8323</v>
      </c>
      <c r="R145" s="17" t="s">
        <v>8326</v>
      </c>
      <c r="S145" s="21">
        <v>42032.250208333338</v>
      </c>
      <c r="T145" s="21">
        <v>42063.250208333338</v>
      </c>
    </row>
    <row r="146" spans="1:20" x14ac:dyDescent="0.25">
      <c r="A146" s="17">
        <v>3941</v>
      </c>
      <c r="B146" s="17" t="s">
        <v>3938</v>
      </c>
      <c r="C146" s="17" t="s">
        <v>8049</v>
      </c>
      <c r="D146" s="18">
        <v>5500</v>
      </c>
      <c r="E146" s="19">
        <v>50</v>
      </c>
      <c r="F146" s="17" t="s">
        <v>8220</v>
      </c>
      <c r="G146" s="17" t="s">
        <v>8223</v>
      </c>
      <c r="H146" s="17" t="s">
        <v>8245</v>
      </c>
      <c r="I146" s="17">
        <v>1416877200</v>
      </c>
      <c r="J146" s="17">
        <v>1414505137</v>
      </c>
      <c r="K146" s="17" t="b">
        <v>0</v>
      </c>
      <c r="L146" s="17">
        <v>2</v>
      </c>
      <c r="M146" s="17" t="b">
        <v>0</v>
      </c>
      <c r="N146" s="17" t="s">
        <v>8269</v>
      </c>
      <c r="O146" s="17">
        <v>1</v>
      </c>
      <c r="P146" s="17">
        <v>25</v>
      </c>
      <c r="Q146" s="20" t="s">
        <v>8323</v>
      </c>
      <c r="R146" s="17" t="s">
        <v>8326</v>
      </c>
      <c r="S146" s="21">
        <v>41940.587233796294</v>
      </c>
      <c r="T146" s="21">
        <v>41968.041666666672</v>
      </c>
    </row>
    <row r="147" spans="1:20" x14ac:dyDescent="0.25">
      <c r="A147" s="17">
        <v>4099</v>
      </c>
      <c r="B147" s="17" t="s">
        <v>4095</v>
      </c>
      <c r="C147" s="17" t="s">
        <v>8202</v>
      </c>
      <c r="D147" s="18">
        <v>4500</v>
      </c>
      <c r="E147" s="19">
        <v>50</v>
      </c>
      <c r="F147" s="17" t="s">
        <v>8220</v>
      </c>
      <c r="G147" s="17" t="s">
        <v>8223</v>
      </c>
      <c r="H147" s="17" t="s">
        <v>8245</v>
      </c>
      <c r="I147" s="17">
        <v>1472847873</v>
      </c>
      <c r="J147" s="17">
        <v>1468959873</v>
      </c>
      <c r="K147" s="17" t="b">
        <v>0</v>
      </c>
      <c r="L147" s="17">
        <v>1</v>
      </c>
      <c r="M147" s="17" t="b">
        <v>0</v>
      </c>
      <c r="N147" s="17" t="s">
        <v>8269</v>
      </c>
      <c r="O147" s="17">
        <v>1</v>
      </c>
      <c r="P147" s="17">
        <v>50</v>
      </c>
      <c r="Q147" s="20" t="s">
        <v>8323</v>
      </c>
      <c r="R147" s="17" t="s">
        <v>8326</v>
      </c>
      <c r="S147" s="21">
        <v>42570.850381944445</v>
      </c>
      <c r="T147" s="21">
        <v>42615.850381944445</v>
      </c>
    </row>
    <row r="148" spans="1:20" x14ac:dyDescent="0.25">
      <c r="A148" s="17">
        <v>4086</v>
      </c>
      <c r="B148" s="17" t="s">
        <v>4082</v>
      </c>
      <c r="C148" s="17" t="s">
        <v>8189</v>
      </c>
      <c r="D148" s="18">
        <v>1000</v>
      </c>
      <c r="E148" s="19">
        <v>47</v>
      </c>
      <c r="F148" s="17" t="s">
        <v>8220</v>
      </c>
      <c r="G148" s="17" t="s">
        <v>8223</v>
      </c>
      <c r="H148" s="17" t="s">
        <v>8245</v>
      </c>
      <c r="I148" s="17">
        <v>1448078400</v>
      </c>
      <c r="J148" s="17">
        <v>1445985299</v>
      </c>
      <c r="K148" s="17" t="b">
        <v>0</v>
      </c>
      <c r="L148" s="17">
        <v>5</v>
      </c>
      <c r="M148" s="17" t="b">
        <v>0</v>
      </c>
      <c r="N148" s="17" t="s">
        <v>8269</v>
      </c>
      <c r="O148" s="17">
        <v>5</v>
      </c>
      <c r="P148" s="17">
        <v>9.4</v>
      </c>
      <c r="Q148" s="20" t="s">
        <v>8323</v>
      </c>
      <c r="R148" s="17" t="s">
        <v>8326</v>
      </c>
      <c r="S148" s="21">
        <v>42304.940960648149</v>
      </c>
      <c r="T148" s="21">
        <v>42329.166666666672</v>
      </c>
    </row>
    <row r="149" spans="1:20" x14ac:dyDescent="0.25">
      <c r="A149" s="17">
        <v>3960</v>
      </c>
      <c r="B149" s="17" t="s">
        <v>3957</v>
      </c>
      <c r="C149" s="17" t="s">
        <v>8067</v>
      </c>
      <c r="D149" s="18">
        <v>3000</v>
      </c>
      <c r="E149" s="19">
        <v>45</v>
      </c>
      <c r="F149" s="17" t="s">
        <v>8220</v>
      </c>
      <c r="G149" s="17" t="s">
        <v>8223</v>
      </c>
      <c r="H149" s="17" t="s">
        <v>8245</v>
      </c>
      <c r="I149" s="17">
        <v>1451852256</v>
      </c>
      <c r="J149" s="17">
        <v>1449260256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2</v>
      </c>
      <c r="P149" s="17">
        <v>11.25</v>
      </c>
      <c r="Q149" s="20" t="s">
        <v>8323</v>
      </c>
      <c r="R149" s="17" t="s">
        <v>8326</v>
      </c>
      <c r="S149" s="21">
        <v>42342.845555555556</v>
      </c>
      <c r="T149" s="21">
        <v>42372.845555555556</v>
      </c>
    </row>
    <row r="150" spans="1:20" x14ac:dyDescent="0.25">
      <c r="A150" s="17">
        <v>2866</v>
      </c>
      <c r="B150" s="17" t="s">
        <v>2866</v>
      </c>
      <c r="C150" s="17" t="s">
        <v>6976</v>
      </c>
      <c r="D150" s="18">
        <v>5000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1476482400</v>
      </c>
      <c r="J150" s="17">
        <v>1473893721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17">
        <v>22.5</v>
      </c>
      <c r="Q150" s="20" t="s">
        <v>8323</v>
      </c>
      <c r="R150" s="17" t="s">
        <v>8326</v>
      </c>
      <c r="S150" s="21">
        <v>42627.955104166671</v>
      </c>
      <c r="T150" s="21">
        <v>42657.916666666672</v>
      </c>
    </row>
    <row r="151" spans="1:20" x14ac:dyDescent="0.25">
      <c r="A151" s="17">
        <v>3966</v>
      </c>
      <c r="B151" s="17" t="s">
        <v>3963</v>
      </c>
      <c r="C151" s="17" t="s">
        <v>8073</v>
      </c>
      <c r="D151" s="18">
        <v>7500</v>
      </c>
      <c r="E151" s="19">
        <v>45</v>
      </c>
      <c r="F151" s="17" t="s">
        <v>8220</v>
      </c>
      <c r="G151" s="17" t="s">
        <v>8223</v>
      </c>
      <c r="H151" s="17" t="s">
        <v>8245</v>
      </c>
      <c r="I151" s="17">
        <v>1406170740</v>
      </c>
      <c r="J151" s="17">
        <v>1402506278</v>
      </c>
      <c r="K151" s="17" t="b">
        <v>0</v>
      </c>
      <c r="L151" s="17">
        <v>2</v>
      </c>
      <c r="M151" s="17" t="b">
        <v>0</v>
      </c>
      <c r="N151" s="17" t="s">
        <v>8269</v>
      </c>
      <c r="O151" s="17">
        <v>1</v>
      </c>
      <c r="P151" s="17">
        <v>22.5</v>
      </c>
      <c r="Q151" s="20" t="s">
        <v>8323</v>
      </c>
      <c r="R151" s="17" t="s">
        <v>8326</v>
      </c>
      <c r="S151" s="21">
        <v>41801.711550925924</v>
      </c>
      <c r="T151" s="21">
        <v>41844.124305555553</v>
      </c>
    </row>
    <row r="152" spans="1:20" x14ac:dyDescent="0.25">
      <c r="A152" s="17">
        <v>4107</v>
      </c>
      <c r="B152" s="17" t="s">
        <v>4103</v>
      </c>
      <c r="C152" s="17" t="s">
        <v>8210</v>
      </c>
      <c r="D152" s="18">
        <v>2000</v>
      </c>
      <c r="E152" s="19">
        <v>41</v>
      </c>
      <c r="F152" s="17" t="s">
        <v>8220</v>
      </c>
      <c r="G152" s="17" t="s">
        <v>8223</v>
      </c>
      <c r="H152" s="17" t="s">
        <v>8245</v>
      </c>
      <c r="I152" s="17">
        <v>1411596001</v>
      </c>
      <c r="J152" s="17">
        <v>1409608801</v>
      </c>
      <c r="K152" s="17" t="b">
        <v>0</v>
      </c>
      <c r="L152" s="17">
        <v>4</v>
      </c>
      <c r="M152" s="17" t="b">
        <v>0</v>
      </c>
      <c r="N152" s="17" t="s">
        <v>8269</v>
      </c>
      <c r="O152" s="17">
        <v>2</v>
      </c>
      <c r="P152" s="17">
        <v>10.25</v>
      </c>
      <c r="Q152" s="20" t="s">
        <v>8323</v>
      </c>
      <c r="R152" s="17" t="s">
        <v>8326</v>
      </c>
      <c r="S152" s="21">
        <v>41883.916678240741</v>
      </c>
      <c r="T152" s="21">
        <v>41906.916678240741</v>
      </c>
    </row>
    <row r="153" spans="1:20" x14ac:dyDescent="0.25">
      <c r="A153" s="17">
        <v>4005</v>
      </c>
      <c r="B153" s="17" t="s">
        <v>4001</v>
      </c>
      <c r="C153" s="17" t="s">
        <v>8110</v>
      </c>
      <c r="D153" s="18">
        <v>3000</v>
      </c>
      <c r="E153" s="19">
        <v>40</v>
      </c>
      <c r="F153" s="17" t="s">
        <v>8220</v>
      </c>
      <c r="G153" s="17" t="s">
        <v>8223</v>
      </c>
      <c r="H153" s="17" t="s">
        <v>8245</v>
      </c>
      <c r="I153" s="17">
        <v>1413832985</v>
      </c>
      <c r="J153" s="17">
        <v>1408648985</v>
      </c>
      <c r="K153" s="17" t="b">
        <v>0</v>
      </c>
      <c r="L153" s="17">
        <v>2</v>
      </c>
      <c r="M153" s="17" t="b">
        <v>0</v>
      </c>
      <c r="N153" s="17" t="s">
        <v>8269</v>
      </c>
      <c r="O153" s="17">
        <v>1</v>
      </c>
      <c r="P153" s="17">
        <v>20</v>
      </c>
      <c r="Q153" s="20" t="s">
        <v>8323</v>
      </c>
      <c r="R153" s="17" t="s">
        <v>8326</v>
      </c>
      <c r="S153" s="21">
        <v>41872.807696759257</v>
      </c>
      <c r="T153" s="21">
        <v>41932.807696759257</v>
      </c>
    </row>
    <row r="154" spans="1:20" x14ac:dyDescent="0.25">
      <c r="A154" s="17">
        <v>2903</v>
      </c>
      <c r="B154" s="17" t="s">
        <v>2903</v>
      </c>
      <c r="C154" s="17" t="s">
        <v>7013</v>
      </c>
      <c r="D154" s="18">
        <v>5000</v>
      </c>
      <c r="E154" s="19">
        <v>39</v>
      </c>
      <c r="F154" s="17" t="s">
        <v>8220</v>
      </c>
      <c r="G154" s="17" t="s">
        <v>8223</v>
      </c>
      <c r="H154" s="17" t="s">
        <v>8245</v>
      </c>
      <c r="I154" s="17">
        <v>1441771218</v>
      </c>
      <c r="J154" s="17">
        <v>1436587218</v>
      </c>
      <c r="K154" s="17" t="b">
        <v>0</v>
      </c>
      <c r="L154" s="17">
        <v>4</v>
      </c>
      <c r="M154" s="17" t="b">
        <v>0</v>
      </c>
      <c r="N154" s="17" t="s">
        <v>8269</v>
      </c>
      <c r="O154" s="17">
        <v>1</v>
      </c>
      <c r="P154" s="17">
        <v>9.75</v>
      </c>
      <c r="Q154" s="20" t="s">
        <v>8323</v>
      </c>
      <c r="R154" s="17" t="s">
        <v>8326</v>
      </c>
      <c r="S154" s="21">
        <v>42196.166874999995</v>
      </c>
      <c r="T154" s="21">
        <v>42256.166874999995</v>
      </c>
    </row>
    <row r="155" spans="1:20" x14ac:dyDescent="0.25">
      <c r="A155" s="17">
        <v>3850</v>
      </c>
      <c r="B155" s="17" t="s">
        <v>3847</v>
      </c>
      <c r="C155" s="17" t="s">
        <v>7959</v>
      </c>
      <c r="D155" s="18">
        <v>1000</v>
      </c>
      <c r="E155" s="19">
        <v>38</v>
      </c>
      <c r="F155" s="17" t="s">
        <v>8220</v>
      </c>
      <c r="G155" s="17" t="s">
        <v>8223</v>
      </c>
      <c r="H155" s="17" t="s">
        <v>8245</v>
      </c>
      <c r="I155" s="17">
        <v>1420081143</v>
      </c>
      <c r="J155" s="17">
        <v>1417489143</v>
      </c>
      <c r="K155" s="17" t="b">
        <v>1</v>
      </c>
      <c r="L155" s="17">
        <v>4</v>
      </c>
      <c r="M155" s="17" t="b">
        <v>0</v>
      </c>
      <c r="N155" s="17" t="s">
        <v>8269</v>
      </c>
      <c r="O155" s="17">
        <v>4</v>
      </c>
      <c r="P155" s="17">
        <v>9.5</v>
      </c>
      <c r="Q155" s="20" t="s">
        <v>8323</v>
      </c>
      <c r="R155" s="17" t="s">
        <v>8326</v>
      </c>
      <c r="S155" s="21">
        <v>41975.124340277776</v>
      </c>
      <c r="T155" s="21">
        <v>42005.124340277776</v>
      </c>
    </row>
    <row r="156" spans="1:20" x14ac:dyDescent="0.25">
      <c r="A156" s="17">
        <v>4073</v>
      </c>
      <c r="B156" s="17" t="s">
        <v>4069</v>
      </c>
      <c r="C156" s="17" t="s">
        <v>8176</v>
      </c>
      <c r="D156" s="18">
        <v>3500</v>
      </c>
      <c r="E156" s="19">
        <v>37</v>
      </c>
      <c r="F156" s="17" t="s">
        <v>8220</v>
      </c>
      <c r="G156" s="17" t="s">
        <v>8223</v>
      </c>
      <c r="H156" s="17" t="s">
        <v>8245</v>
      </c>
      <c r="I156" s="17">
        <v>1431144000</v>
      </c>
      <c r="J156" s="17">
        <v>1426407426</v>
      </c>
      <c r="K156" s="17" t="b">
        <v>0</v>
      </c>
      <c r="L156" s="17">
        <v>2</v>
      </c>
      <c r="M156" s="17" t="b">
        <v>0</v>
      </c>
      <c r="N156" s="17" t="s">
        <v>8269</v>
      </c>
      <c r="O156" s="17">
        <v>1</v>
      </c>
      <c r="P156" s="17">
        <v>18.5</v>
      </c>
      <c r="Q156" s="20" t="s">
        <v>8323</v>
      </c>
      <c r="R156" s="17" t="s">
        <v>8326</v>
      </c>
      <c r="S156" s="21">
        <v>42078.34520833334</v>
      </c>
      <c r="T156" s="21">
        <v>42133.166666666672</v>
      </c>
    </row>
    <row r="157" spans="1:20" x14ac:dyDescent="0.25">
      <c r="A157" s="17">
        <v>4068</v>
      </c>
      <c r="B157" s="17" t="s">
        <v>4064</v>
      </c>
      <c r="C157" s="17" t="s">
        <v>8171</v>
      </c>
      <c r="D157" s="18">
        <v>3495</v>
      </c>
      <c r="E157" s="19">
        <v>34.950000000000003</v>
      </c>
      <c r="F157" s="17" t="s">
        <v>8220</v>
      </c>
      <c r="G157" s="17" t="s">
        <v>8223</v>
      </c>
      <c r="H157" s="17" t="s">
        <v>8245</v>
      </c>
      <c r="I157" s="17">
        <v>1484348700</v>
      </c>
      <c r="J157" s="17">
        <v>1481756855</v>
      </c>
      <c r="K157" s="17" t="b">
        <v>0</v>
      </c>
      <c r="L157" s="17">
        <v>1</v>
      </c>
      <c r="M157" s="17" t="b">
        <v>0</v>
      </c>
      <c r="N157" s="17" t="s">
        <v>8269</v>
      </c>
      <c r="O157" s="17">
        <v>1</v>
      </c>
      <c r="P157" s="17">
        <v>34.950000000000003</v>
      </c>
      <c r="Q157" s="20" t="s">
        <v>8323</v>
      </c>
      <c r="R157" s="17" t="s">
        <v>8326</v>
      </c>
      <c r="S157" s="21">
        <v>42718.963599537034</v>
      </c>
      <c r="T157" s="21">
        <v>42748.961805555555</v>
      </c>
    </row>
    <row r="158" spans="1:20" x14ac:dyDescent="0.25">
      <c r="A158" s="17">
        <v>4090</v>
      </c>
      <c r="B158" s="17" t="s">
        <v>4086</v>
      </c>
      <c r="C158" s="17" t="s">
        <v>8193</v>
      </c>
      <c r="D158" s="18">
        <v>1000</v>
      </c>
      <c r="E158" s="19">
        <v>32</v>
      </c>
      <c r="F158" s="17" t="s">
        <v>8220</v>
      </c>
      <c r="G158" s="17" t="s">
        <v>8223</v>
      </c>
      <c r="H158" s="17" t="s">
        <v>8245</v>
      </c>
      <c r="I158" s="17">
        <v>1438959600</v>
      </c>
      <c r="J158" s="17">
        <v>1437754137</v>
      </c>
      <c r="K158" s="17" t="b">
        <v>0</v>
      </c>
      <c r="L158" s="17">
        <v>3</v>
      </c>
      <c r="M158" s="17" t="b">
        <v>0</v>
      </c>
      <c r="N158" s="17" t="s">
        <v>8269</v>
      </c>
      <c r="O158" s="17">
        <v>3</v>
      </c>
      <c r="P158" s="17">
        <v>10.67</v>
      </c>
      <c r="Q158" s="20" t="s">
        <v>8323</v>
      </c>
      <c r="R158" s="17" t="s">
        <v>8326</v>
      </c>
      <c r="S158" s="21">
        <v>42209.67288194444</v>
      </c>
      <c r="T158" s="21">
        <v>42223.625</v>
      </c>
    </row>
    <row r="159" spans="1:20" x14ac:dyDescent="0.25">
      <c r="A159" s="17">
        <v>3988</v>
      </c>
      <c r="B159" s="17" t="s">
        <v>3984</v>
      </c>
      <c r="C159" s="17" t="s">
        <v>8094</v>
      </c>
      <c r="D159" s="18">
        <v>1500</v>
      </c>
      <c r="E159" s="19">
        <v>32</v>
      </c>
      <c r="F159" s="17" t="s">
        <v>8220</v>
      </c>
      <c r="G159" s="17" t="s">
        <v>8223</v>
      </c>
      <c r="H159" s="17" t="s">
        <v>8245</v>
      </c>
      <c r="I159" s="17">
        <v>1440813413</v>
      </c>
      <c r="J159" s="17">
        <v>1439517413</v>
      </c>
      <c r="K159" s="17" t="b">
        <v>0</v>
      </c>
      <c r="L159" s="17">
        <v>4</v>
      </c>
      <c r="M159" s="17" t="b">
        <v>0</v>
      </c>
      <c r="N159" s="17" t="s">
        <v>8269</v>
      </c>
      <c r="O159" s="17">
        <v>2</v>
      </c>
      <c r="P159" s="17">
        <v>8</v>
      </c>
      <c r="Q159" s="20" t="s">
        <v>8323</v>
      </c>
      <c r="R159" s="17" t="s">
        <v>8326</v>
      </c>
      <c r="S159" s="21">
        <v>42230.08116898148</v>
      </c>
      <c r="T159" s="21">
        <v>42245.08116898148</v>
      </c>
    </row>
    <row r="160" spans="1:20" x14ac:dyDescent="0.25">
      <c r="A160" s="17">
        <v>4019</v>
      </c>
      <c r="B160" s="17" t="s">
        <v>4015</v>
      </c>
      <c r="C160" s="17" t="s">
        <v>8124</v>
      </c>
      <c r="D160" s="18">
        <v>3500</v>
      </c>
      <c r="E160" s="19">
        <v>29</v>
      </c>
      <c r="F160" s="17" t="s">
        <v>8220</v>
      </c>
      <c r="G160" s="17" t="s">
        <v>8223</v>
      </c>
      <c r="H160" s="17" t="s">
        <v>8245</v>
      </c>
      <c r="I160" s="17">
        <v>1460737680</v>
      </c>
      <c r="J160" s="17">
        <v>1455725596</v>
      </c>
      <c r="K160" s="17" t="b">
        <v>0</v>
      </c>
      <c r="L160" s="17">
        <v>4</v>
      </c>
      <c r="M160" s="17" t="b">
        <v>0</v>
      </c>
      <c r="N160" s="17" t="s">
        <v>8269</v>
      </c>
      <c r="O160" s="17">
        <v>1</v>
      </c>
      <c r="P160" s="17">
        <v>7.25</v>
      </c>
      <c r="Q160" s="20" t="s">
        <v>8323</v>
      </c>
      <c r="R160" s="17" t="s">
        <v>8326</v>
      </c>
      <c r="S160" s="21">
        <v>42417.675879629634</v>
      </c>
      <c r="T160" s="21">
        <v>42475.686111111107</v>
      </c>
    </row>
    <row r="161" spans="1:20" x14ac:dyDescent="0.25">
      <c r="A161" s="17">
        <v>2879</v>
      </c>
      <c r="B161" s="17" t="s">
        <v>2879</v>
      </c>
      <c r="C161" s="17" t="s">
        <v>6989</v>
      </c>
      <c r="D161" s="18">
        <v>11200</v>
      </c>
      <c r="E161" s="19">
        <v>29</v>
      </c>
      <c r="F161" s="17" t="s">
        <v>8220</v>
      </c>
      <c r="G161" s="17" t="s">
        <v>8223</v>
      </c>
      <c r="H161" s="17" t="s">
        <v>8245</v>
      </c>
      <c r="I161" s="17">
        <v>1453310661</v>
      </c>
      <c r="J161" s="17">
        <v>1450718661</v>
      </c>
      <c r="K161" s="17" t="b">
        <v>0</v>
      </c>
      <c r="L161" s="17">
        <v>1</v>
      </c>
      <c r="M161" s="17" t="b">
        <v>0</v>
      </c>
      <c r="N161" s="17" t="s">
        <v>8269</v>
      </c>
      <c r="O161" s="17">
        <v>0</v>
      </c>
      <c r="P161" s="17">
        <v>29</v>
      </c>
      <c r="Q161" s="20" t="s">
        <v>8323</v>
      </c>
      <c r="R161" s="17" t="s">
        <v>8326</v>
      </c>
      <c r="S161" s="21">
        <v>42359.725243055553</v>
      </c>
      <c r="T161" s="21">
        <v>42389.725243055553</v>
      </c>
    </row>
    <row r="162" spans="1:20" x14ac:dyDescent="0.25">
      <c r="A162" s="17">
        <v>4065</v>
      </c>
      <c r="B162" s="17" t="s">
        <v>4061</v>
      </c>
      <c r="C162" s="17" t="s">
        <v>8169</v>
      </c>
      <c r="D162" s="18">
        <v>4000</v>
      </c>
      <c r="E162" s="19">
        <v>27</v>
      </c>
      <c r="F162" s="17" t="s">
        <v>8220</v>
      </c>
      <c r="G162" s="17" t="s">
        <v>8223</v>
      </c>
      <c r="H162" s="17" t="s">
        <v>8245</v>
      </c>
      <c r="I162" s="17">
        <v>1407883811</v>
      </c>
      <c r="J162" s="17">
        <v>1405291811</v>
      </c>
      <c r="K162" s="17" t="b">
        <v>0</v>
      </c>
      <c r="L162" s="17">
        <v>4</v>
      </c>
      <c r="M162" s="17" t="b">
        <v>0</v>
      </c>
      <c r="N162" s="17" t="s">
        <v>8269</v>
      </c>
      <c r="O162" s="17">
        <v>1</v>
      </c>
      <c r="P162" s="17">
        <v>6.75</v>
      </c>
      <c r="Q162" s="20" t="s">
        <v>8323</v>
      </c>
      <c r="R162" s="17" t="s">
        <v>8326</v>
      </c>
      <c r="S162" s="21">
        <v>41833.951516203706</v>
      </c>
      <c r="T162" s="21">
        <v>41863.951516203706</v>
      </c>
    </row>
    <row r="163" spans="1:20" x14ac:dyDescent="0.25">
      <c r="A163" s="17">
        <v>4013</v>
      </c>
      <c r="B163" s="17" t="s">
        <v>4009</v>
      </c>
      <c r="C163" s="17" t="s">
        <v>8118</v>
      </c>
      <c r="D163" s="18">
        <v>2000</v>
      </c>
      <c r="E163" s="19">
        <v>26</v>
      </c>
      <c r="F163" s="17" t="s">
        <v>8220</v>
      </c>
      <c r="G163" s="17" t="s">
        <v>8223</v>
      </c>
      <c r="H163" s="17" t="s">
        <v>8245</v>
      </c>
      <c r="I163" s="17">
        <v>1424070823</v>
      </c>
      <c r="J163" s="17">
        <v>1421478823</v>
      </c>
      <c r="K163" s="17" t="b">
        <v>0</v>
      </c>
      <c r="L163" s="17">
        <v>2</v>
      </c>
      <c r="M163" s="17" t="b">
        <v>0</v>
      </c>
      <c r="N163" s="17" t="s">
        <v>8269</v>
      </c>
      <c r="O163" s="17">
        <v>1</v>
      </c>
      <c r="P163" s="17">
        <v>13</v>
      </c>
      <c r="Q163" s="20" t="s">
        <v>8323</v>
      </c>
      <c r="R163" s="17" t="s">
        <v>8326</v>
      </c>
      <c r="S163" s="21">
        <v>42021.301192129627</v>
      </c>
      <c r="T163" s="21">
        <v>42051.301192129627</v>
      </c>
    </row>
    <row r="164" spans="1:20" x14ac:dyDescent="0.25">
      <c r="A164" s="17">
        <v>3853</v>
      </c>
      <c r="B164" s="17" t="s">
        <v>3850</v>
      </c>
      <c r="C164" s="17" t="s">
        <v>7962</v>
      </c>
      <c r="D164" s="18">
        <v>100000</v>
      </c>
      <c r="E164" s="19">
        <v>26</v>
      </c>
      <c r="F164" s="17" t="s">
        <v>8220</v>
      </c>
      <c r="G164" s="17" t="s">
        <v>8223</v>
      </c>
      <c r="H164" s="17" t="s">
        <v>8245</v>
      </c>
      <c r="I164" s="17">
        <v>1409602178</v>
      </c>
      <c r="J164" s="17">
        <v>1406578178</v>
      </c>
      <c r="K164" s="17" t="b">
        <v>0</v>
      </c>
      <c r="L164" s="17">
        <v>2</v>
      </c>
      <c r="M164" s="17" t="b">
        <v>0</v>
      </c>
      <c r="N164" s="17" t="s">
        <v>8269</v>
      </c>
      <c r="O164" s="17">
        <v>0</v>
      </c>
      <c r="P164" s="17">
        <v>13</v>
      </c>
      <c r="Q164" s="20" t="s">
        <v>8323</v>
      </c>
      <c r="R164" s="17" t="s">
        <v>8326</v>
      </c>
      <c r="S164" s="21">
        <v>41848.84002314815</v>
      </c>
      <c r="T164" s="21">
        <v>41883.84002314815</v>
      </c>
    </row>
    <row r="165" spans="1:20" x14ac:dyDescent="0.25">
      <c r="A165" s="17">
        <v>3855</v>
      </c>
      <c r="B165" s="17" t="s">
        <v>3852</v>
      </c>
      <c r="C165" s="17" t="s">
        <v>7964</v>
      </c>
      <c r="D165" s="18">
        <v>1000</v>
      </c>
      <c r="E165" s="19">
        <v>25</v>
      </c>
      <c r="F165" s="17" t="s">
        <v>8220</v>
      </c>
      <c r="G165" s="17" t="s">
        <v>8223</v>
      </c>
      <c r="H165" s="17" t="s">
        <v>8245</v>
      </c>
      <c r="I165" s="17">
        <v>1427408271</v>
      </c>
      <c r="J165" s="17">
        <v>1424819871</v>
      </c>
      <c r="K165" s="17" t="b">
        <v>0</v>
      </c>
      <c r="L165" s="17">
        <v>1</v>
      </c>
      <c r="M165" s="17" t="b">
        <v>0</v>
      </c>
      <c r="N165" s="17" t="s">
        <v>8269</v>
      </c>
      <c r="O165" s="17">
        <v>3</v>
      </c>
      <c r="P165" s="17">
        <v>25</v>
      </c>
      <c r="Q165" s="20" t="s">
        <v>8323</v>
      </c>
      <c r="R165" s="17" t="s">
        <v>8326</v>
      </c>
      <c r="S165" s="21">
        <v>42059.970729166671</v>
      </c>
      <c r="T165" s="21">
        <v>42089.929062499999</v>
      </c>
    </row>
    <row r="166" spans="1:20" x14ac:dyDescent="0.25">
      <c r="A166" s="17">
        <v>2893</v>
      </c>
      <c r="B166" s="17" t="s">
        <v>2893</v>
      </c>
      <c r="C166" s="17" t="s">
        <v>7003</v>
      </c>
      <c r="D166" s="18">
        <v>5000</v>
      </c>
      <c r="E166" s="19">
        <v>25</v>
      </c>
      <c r="F166" s="17" t="s">
        <v>8220</v>
      </c>
      <c r="G166" s="17" t="s">
        <v>8223</v>
      </c>
      <c r="H166" s="17" t="s">
        <v>8245</v>
      </c>
      <c r="I166" s="17">
        <v>1420768800</v>
      </c>
      <c r="J166" s="17">
        <v>1415644395</v>
      </c>
      <c r="K166" s="17" t="b">
        <v>0</v>
      </c>
      <c r="L166" s="17">
        <v>2</v>
      </c>
      <c r="M166" s="17" t="b">
        <v>0</v>
      </c>
      <c r="N166" s="17" t="s">
        <v>8269</v>
      </c>
      <c r="O166" s="17">
        <v>1</v>
      </c>
      <c r="P166" s="17">
        <v>12.5</v>
      </c>
      <c r="Q166" s="20" t="s">
        <v>8323</v>
      </c>
      <c r="R166" s="17" t="s">
        <v>8326</v>
      </c>
      <c r="S166" s="21">
        <v>41953.773090277777</v>
      </c>
      <c r="T166" s="21">
        <v>42013.083333333328</v>
      </c>
    </row>
    <row r="167" spans="1:20" x14ac:dyDescent="0.25">
      <c r="A167" s="17">
        <v>3901</v>
      </c>
      <c r="B167" s="17" t="s">
        <v>3898</v>
      </c>
      <c r="C167" s="17" t="s">
        <v>8009</v>
      </c>
      <c r="D167" s="18">
        <v>3000</v>
      </c>
      <c r="E167" s="19">
        <v>25</v>
      </c>
      <c r="F167" s="17" t="s">
        <v>8220</v>
      </c>
      <c r="G167" s="17" t="s">
        <v>8223</v>
      </c>
      <c r="H167" s="17" t="s">
        <v>8245</v>
      </c>
      <c r="I167" s="17">
        <v>1450554599</v>
      </c>
      <c r="J167" s="17">
        <v>1447098599</v>
      </c>
      <c r="K167" s="17" t="b">
        <v>0</v>
      </c>
      <c r="L167" s="17">
        <v>1</v>
      </c>
      <c r="M167" s="17" t="b">
        <v>0</v>
      </c>
      <c r="N167" s="17" t="s">
        <v>8269</v>
      </c>
      <c r="O167" s="17">
        <v>1</v>
      </c>
      <c r="P167" s="17">
        <v>25</v>
      </c>
      <c r="Q167" s="20" t="s">
        <v>8323</v>
      </c>
      <c r="R167" s="17" t="s">
        <v>8326</v>
      </c>
      <c r="S167" s="21">
        <v>42317.826377314821</v>
      </c>
      <c r="T167" s="21">
        <v>42357.826377314821</v>
      </c>
    </row>
    <row r="168" spans="1:20" x14ac:dyDescent="0.25">
      <c r="A168" s="17">
        <v>3950</v>
      </c>
      <c r="B168" s="17" t="s">
        <v>3947</v>
      </c>
      <c r="C168" s="17" t="s">
        <v>8058</v>
      </c>
      <c r="D168" s="18">
        <v>4000</v>
      </c>
      <c r="E168" s="19">
        <v>25</v>
      </c>
      <c r="F168" s="17" t="s">
        <v>8220</v>
      </c>
      <c r="G168" s="17" t="s">
        <v>8223</v>
      </c>
      <c r="H168" s="17" t="s">
        <v>8245</v>
      </c>
      <c r="I168" s="17">
        <v>1460140500</v>
      </c>
      <c r="J168" s="17">
        <v>1457628680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1</v>
      </c>
      <c r="P168" s="17">
        <v>25</v>
      </c>
      <c r="Q168" s="20" t="s">
        <v>8323</v>
      </c>
      <c r="R168" s="17" t="s">
        <v>8326</v>
      </c>
      <c r="S168" s="21">
        <v>42439.702314814815</v>
      </c>
      <c r="T168" s="21">
        <v>42468.774305555555</v>
      </c>
    </row>
    <row r="169" spans="1:20" x14ac:dyDescent="0.25">
      <c r="A169" s="17">
        <v>2902</v>
      </c>
      <c r="B169" s="17" t="s">
        <v>2902</v>
      </c>
      <c r="C169" s="17" t="s">
        <v>7012</v>
      </c>
      <c r="D169" s="18">
        <v>150000</v>
      </c>
      <c r="E169" s="19">
        <v>25</v>
      </c>
      <c r="F169" s="17" t="s">
        <v>8220</v>
      </c>
      <c r="G169" s="17" t="s">
        <v>8223</v>
      </c>
      <c r="H169" s="17" t="s">
        <v>8245</v>
      </c>
      <c r="I169" s="17">
        <v>1440412396</v>
      </c>
      <c r="J169" s="17">
        <v>1437820396</v>
      </c>
      <c r="K169" s="17" t="b">
        <v>0</v>
      </c>
      <c r="L169" s="17">
        <v>1</v>
      </c>
      <c r="M169" s="17" t="b">
        <v>0</v>
      </c>
      <c r="N169" s="17" t="s">
        <v>8269</v>
      </c>
      <c r="O169" s="17">
        <v>0</v>
      </c>
      <c r="P169" s="17">
        <v>25</v>
      </c>
      <c r="Q169" s="20" t="s">
        <v>8323</v>
      </c>
      <c r="R169" s="17" t="s">
        <v>8326</v>
      </c>
      <c r="S169" s="21">
        <v>42210.439768518518</v>
      </c>
      <c r="T169" s="21">
        <v>42240.439768518518</v>
      </c>
    </row>
    <row r="170" spans="1:20" x14ac:dyDescent="0.25">
      <c r="A170" s="17">
        <v>3952</v>
      </c>
      <c r="B170" s="17" t="s">
        <v>3949</v>
      </c>
      <c r="C170" s="17" t="s">
        <v>8059</v>
      </c>
      <c r="D170" s="18">
        <v>26000</v>
      </c>
      <c r="E170" s="19">
        <v>25</v>
      </c>
      <c r="F170" s="17" t="s">
        <v>8220</v>
      </c>
      <c r="G170" s="17" t="s">
        <v>8223</v>
      </c>
      <c r="H170" s="17" t="s">
        <v>8245</v>
      </c>
      <c r="I170" s="17">
        <v>1445885890</v>
      </c>
      <c r="J170" s="17">
        <v>1440701890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25</v>
      </c>
      <c r="Q170" s="20" t="s">
        <v>8323</v>
      </c>
      <c r="R170" s="17" t="s">
        <v>8326</v>
      </c>
      <c r="S170" s="21">
        <v>42243.790393518517</v>
      </c>
      <c r="T170" s="21">
        <v>42303.790393518517</v>
      </c>
    </row>
    <row r="171" spans="1:20" x14ac:dyDescent="0.25">
      <c r="A171" s="17">
        <v>4066</v>
      </c>
      <c r="B171" s="17" t="s">
        <v>4062</v>
      </c>
      <c r="C171" s="17" t="s">
        <v>8170</v>
      </c>
      <c r="D171" s="18">
        <v>15000</v>
      </c>
      <c r="E171" s="19">
        <v>25</v>
      </c>
      <c r="F171" s="17" t="s">
        <v>8220</v>
      </c>
      <c r="G171" s="17" t="s">
        <v>8223</v>
      </c>
      <c r="H171" s="17" t="s">
        <v>8245</v>
      </c>
      <c r="I171" s="17">
        <v>1463619388</v>
      </c>
      <c r="J171" s="17">
        <v>1461027388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25</v>
      </c>
      <c r="Q171" s="20" t="s">
        <v>8323</v>
      </c>
      <c r="R171" s="17" t="s">
        <v>8326</v>
      </c>
      <c r="S171" s="21">
        <v>42479.039212962962</v>
      </c>
      <c r="T171" s="21">
        <v>42509.039212962962</v>
      </c>
    </row>
    <row r="172" spans="1:20" x14ac:dyDescent="0.25">
      <c r="A172" s="17">
        <v>2895</v>
      </c>
      <c r="B172" s="17" t="s">
        <v>2895</v>
      </c>
      <c r="C172" s="17" t="s">
        <v>7005</v>
      </c>
      <c r="D172" s="18">
        <v>500</v>
      </c>
      <c r="E172" s="19">
        <v>23</v>
      </c>
      <c r="F172" s="17" t="s">
        <v>8220</v>
      </c>
      <c r="G172" s="17" t="s">
        <v>8223</v>
      </c>
      <c r="H172" s="17" t="s">
        <v>8245</v>
      </c>
      <c r="I172" s="17">
        <v>1403470800</v>
      </c>
      <c r="J172" s="17">
        <v>1403356792</v>
      </c>
      <c r="K172" s="17" t="b">
        <v>0</v>
      </c>
      <c r="L172" s="17">
        <v>4</v>
      </c>
      <c r="M172" s="17" t="b">
        <v>0</v>
      </c>
      <c r="N172" s="17" t="s">
        <v>8269</v>
      </c>
      <c r="O172" s="17">
        <v>5</v>
      </c>
      <c r="P172" s="17">
        <v>5.75</v>
      </c>
      <c r="Q172" s="20" t="s">
        <v>8323</v>
      </c>
      <c r="R172" s="17" t="s">
        <v>8326</v>
      </c>
      <c r="S172" s="21">
        <v>41811.555462962962</v>
      </c>
      <c r="T172" s="21">
        <v>41812.875</v>
      </c>
    </row>
    <row r="173" spans="1:20" x14ac:dyDescent="0.25">
      <c r="A173" s="17">
        <v>4002</v>
      </c>
      <c r="B173" s="17" t="s">
        <v>3998</v>
      </c>
      <c r="C173" s="17" t="s">
        <v>8108</v>
      </c>
      <c r="D173" s="18">
        <v>1250</v>
      </c>
      <c r="E173" s="19">
        <v>23</v>
      </c>
      <c r="F173" s="17" t="s">
        <v>8220</v>
      </c>
      <c r="G173" s="17" t="s">
        <v>8223</v>
      </c>
      <c r="H173" s="17" t="s">
        <v>8245</v>
      </c>
      <c r="I173" s="17">
        <v>1411779761</v>
      </c>
      <c r="J173" s="17">
        <v>1409187761</v>
      </c>
      <c r="K173" s="17" t="b">
        <v>0</v>
      </c>
      <c r="L173" s="17">
        <v>4</v>
      </c>
      <c r="M173" s="17" t="b">
        <v>0</v>
      </c>
      <c r="N173" s="17" t="s">
        <v>8269</v>
      </c>
      <c r="O173" s="17">
        <v>2</v>
      </c>
      <c r="P173" s="17">
        <v>5.75</v>
      </c>
      <c r="Q173" s="20" t="s">
        <v>8323</v>
      </c>
      <c r="R173" s="17" t="s">
        <v>8326</v>
      </c>
      <c r="S173" s="21">
        <v>41879.043530092589</v>
      </c>
      <c r="T173" s="21">
        <v>41909.043530092589</v>
      </c>
    </row>
    <row r="174" spans="1:20" x14ac:dyDescent="0.25">
      <c r="A174" s="17">
        <v>2890</v>
      </c>
      <c r="B174" s="17" t="s">
        <v>2890</v>
      </c>
      <c r="C174" s="17" t="s">
        <v>7000</v>
      </c>
      <c r="D174" s="18">
        <v>2000</v>
      </c>
      <c r="E174" s="19">
        <v>21</v>
      </c>
      <c r="F174" s="17" t="s">
        <v>8220</v>
      </c>
      <c r="G174" s="17" t="s">
        <v>8223</v>
      </c>
      <c r="H174" s="17" t="s">
        <v>8245</v>
      </c>
      <c r="I174" s="17">
        <v>1407553200</v>
      </c>
      <c r="J174" s="17">
        <v>1405100992</v>
      </c>
      <c r="K174" s="17" t="b">
        <v>0</v>
      </c>
      <c r="L174" s="17">
        <v>3</v>
      </c>
      <c r="M174" s="17" t="b">
        <v>0</v>
      </c>
      <c r="N174" s="17" t="s">
        <v>8269</v>
      </c>
      <c r="O174" s="17">
        <v>1</v>
      </c>
      <c r="P174" s="17">
        <v>7</v>
      </c>
      <c r="Q174" s="20" t="s">
        <v>8323</v>
      </c>
      <c r="R174" s="17" t="s">
        <v>8326</v>
      </c>
      <c r="S174" s="21">
        <v>41831.742962962962</v>
      </c>
      <c r="T174" s="21">
        <v>41860.125</v>
      </c>
    </row>
    <row r="175" spans="1:20" x14ac:dyDescent="0.25">
      <c r="A175" s="17">
        <v>4042</v>
      </c>
      <c r="B175" s="17" t="s">
        <v>4038</v>
      </c>
      <c r="C175" s="17" t="s">
        <v>8146</v>
      </c>
      <c r="D175" s="18">
        <v>10000</v>
      </c>
      <c r="E175" s="19">
        <v>21</v>
      </c>
      <c r="F175" s="17" t="s">
        <v>8220</v>
      </c>
      <c r="G175" s="17" t="s">
        <v>8223</v>
      </c>
      <c r="H175" s="17" t="s">
        <v>8245</v>
      </c>
      <c r="I175" s="17">
        <v>1421781360</v>
      </c>
      <c r="J175" s="17">
        <v>1419213664</v>
      </c>
      <c r="K175" s="17" t="b">
        <v>0</v>
      </c>
      <c r="L175" s="17">
        <v>3</v>
      </c>
      <c r="M175" s="17" t="b">
        <v>0</v>
      </c>
      <c r="N175" s="17" t="s">
        <v>8269</v>
      </c>
      <c r="O175" s="17">
        <v>0</v>
      </c>
      <c r="P175" s="17">
        <v>7</v>
      </c>
      <c r="Q175" s="20" t="s">
        <v>8323</v>
      </c>
      <c r="R175" s="17" t="s">
        <v>8326</v>
      </c>
      <c r="S175" s="21">
        <v>41995.084074074075</v>
      </c>
      <c r="T175" s="21">
        <v>42024.802777777775</v>
      </c>
    </row>
    <row r="176" spans="1:20" x14ac:dyDescent="0.25">
      <c r="A176" s="17">
        <v>2863</v>
      </c>
      <c r="B176" s="17" t="s">
        <v>2863</v>
      </c>
      <c r="C176" s="17" t="s">
        <v>6973</v>
      </c>
      <c r="D176" s="18">
        <v>50000</v>
      </c>
      <c r="E176" s="19">
        <v>20</v>
      </c>
      <c r="F176" s="17" t="s">
        <v>8220</v>
      </c>
      <c r="G176" s="17" t="s">
        <v>8223</v>
      </c>
      <c r="H176" s="17" t="s">
        <v>8245</v>
      </c>
      <c r="I176" s="17">
        <v>1410279123</v>
      </c>
      <c r="J176" s="17">
        <v>1405095123</v>
      </c>
      <c r="K176" s="17" t="b">
        <v>0</v>
      </c>
      <c r="L176" s="17">
        <v>1</v>
      </c>
      <c r="M176" s="17" t="b">
        <v>0</v>
      </c>
      <c r="N176" s="17" t="s">
        <v>8269</v>
      </c>
      <c r="O176" s="17">
        <v>0</v>
      </c>
      <c r="P176" s="17">
        <v>20</v>
      </c>
      <c r="Q176" s="20" t="s">
        <v>8323</v>
      </c>
      <c r="R176" s="17" t="s">
        <v>8326</v>
      </c>
      <c r="S176" s="21">
        <v>41831.675034722226</v>
      </c>
      <c r="T176" s="21">
        <v>41891.675034722226</v>
      </c>
    </row>
    <row r="177" spans="1:20" x14ac:dyDescent="0.25">
      <c r="A177" s="17">
        <v>2909</v>
      </c>
      <c r="B177" s="17" t="s">
        <v>2909</v>
      </c>
      <c r="C177" s="17" t="s">
        <v>7019</v>
      </c>
      <c r="D177" s="18">
        <v>180000</v>
      </c>
      <c r="E177" s="19">
        <v>20</v>
      </c>
      <c r="F177" s="17" t="s">
        <v>8220</v>
      </c>
      <c r="G177" s="17" t="s">
        <v>8223</v>
      </c>
      <c r="H177" s="17" t="s">
        <v>8245</v>
      </c>
      <c r="I177" s="17">
        <v>1416944760</v>
      </c>
      <c r="J177" s="17">
        <v>1413527001</v>
      </c>
      <c r="K177" s="17" t="b">
        <v>0</v>
      </c>
      <c r="L177" s="17">
        <v>1</v>
      </c>
      <c r="M177" s="17" t="b">
        <v>0</v>
      </c>
      <c r="N177" s="17" t="s">
        <v>8269</v>
      </c>
      <c r="O177" s="17">
        <v>0</v>
      </c>
      <c r="P177" s="17">
        <v>20</v>
      </c>
      <c r="Q177" s="20" t="s">
        <v>8323</v>
      </c>
      <c r="R177" s="17" t="s">
        <v>8326</v>
      </c>
      <c r="S177" s="21">
        <v>41929.266215277778</v>
      </c>
      <c r="T177" s="21">
        <v>41968.823611111111</v>
      </c>
    </row>
    <row r="178" spans="1:20" x14ac:dyDescent="0.25">
      <c r="A178" s="17">
        <v>3852</v>
      </c>
      <c r="B178" s="17" t="s">
        <v>3849</v>
      </c>
      <c r="C178" s="17" t="s">
        <v>7961</v>
      </c>
      <c r="D178" s="18">
        <v>10000</v>
      </c>
      <c r="E178" s="19">
        <v>20</v>
      </c>
      <c r="F178" s="17" t="s">
        <v>8220</v>
      </c>
      <c r="G178" s="17" t="s">
        <v>8223</v>
      </c>
      <c r="H178" s="17" t="s">
        <v>8245</v>
      </c>
      <c r="I178" s="17">
        <v>1427427276</v>
      </c>
      <c r="J178" s="17">
        <v>1425270876</v>
      </c>
      <c r="K178" s="17" t="b">
        <v>0</v>
      </c>
      <c r="L178" s="17">
        <v>2</v>
      </c>
      <c r="M178" s="17" t="b">
        <v>0</v>
      </c>
      <c r="N178" s="17" t="s">
        <v>8269</v>
      </c>
      <c r="O178" s="17">
        <v>0</v>
      </c>
      <c r="P178" s="17">
        <v>10</v>
      </c>
      <c r="Q178" s="20" t="s">
        <v>8323</v>
      </c>
      <c r="R178" s="17" t="s">
        <v>8326</v>
      </c>
      <c r="S178" s="21">
        <v>42065.190694444449</v>
      </c>
      <c r="T178" s="21">
        <v>42090.149027777778</v>
      </c>
    </row>
    <row r="179" spans="1:20" x14ac:dyDescent="0.25">
      <c r="A179" s="17">
        <v>4092</v>
      </c>
      <c r="B179" s="17" t="s">
        <v>4088</v>
      </c>
      <c r="C179" s="17" t="s">
        <v>8195</v>
      </c>
      <c r="D179" s="18">
        <v>110000</v>
      </c>
      <c r="E179" s="19">
        <v>20</v>
      </c>
      <c r="F179" s="17" t="s">
        <v>8220</v>
      </c>
      <c r="G179" s="17" t="s">
        <v>8223</v>
      </c>
      <c r="H179" s="17" t="s">
        <v>8245</v>
      </c>
      <c r="I179" s="17">
        <v>1428205247</v>
      </c>
      <c r="J179" s="17">
        <v>1423024847</v>
      </c>
      <c r="K179" s="17" t="b">
        <v>0</v>
      </c>
      <c r="L179" s="17">
        <v>1</v>
      </c>
      <c r="M179" s="17" t="b">
        <v>0</v>
      </c>
      <c r="N179" s="17" t="s">
        <v>8269</v>
      </c>
      <c r="O179" s="17">
        <v>0</v>
      </c>
      <c r="P179" s="17">
        <v>20</v>
      </c>
      <c r="Q179" s="20" t="s">
        <v>8323</v>
      </c>
      <c r="R179" s="17" t="s">
        <v>8326</v>
      </c>
      <c r="S179" s="21">
        <v>42039.194988425923</v>
      </c>
      <c r="T179" s="21">
        <v>42099.153321759266</v>
      </c>
    </row>
    <row r="180" spans="1:20" x14ac:dyDescent="0.25">
      <c r="A180" s="17">
        <v>4049</v>
      </c>
      <c r="B180" s="17" t="s">
        <v>4045</v>
      </c>
      <c r="C180" s="17" t="s">
        <v>8153</v>
      </c>
      <c r="D180" s="18">
        <v>20000</v>
      </c>
      <c r="E180" s="19">
        <v>16</v>
      </c>
      <c r="F180" s="17" t="s">
        <v>8220</v>
      </c>
      <c r="G180" s="17" t="s">
        <v>8223</v>
      </c>
      <c r="H180" s="17" t="s">
        <v>8245</v>
      </c>
      <c r="I180" s="17">
        <v>1436914815</v>
      </c>
      <c r="J180" s="17">
        <v>1434322815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16</v>
      </c>
      <c r="Q180" s="20" t="s">
        <v>8323</v>
      </c>
      <c r="R180" s="17" t="s">
        <v>8326</v>
      </c>
      <c r="S180" s="21">
        <v>42169.958506944444</v>
      </c>
      <c r="T180" s="21">
        <v>42199.958506944444</v>
      </c>
    </row>
    <row r="181" spans="1:20" x14ac:dyDescent="0.25">
      <c r="A181" s="17">
        <v>3925</v>
      </c>
      <c r="B181" s="17" t="s">
        <v>3922</v>
      </c>
      <c r="C181" s="17" t="s">
        <v>8033</v>
      </c>
      <c r="D181" s="18">
        <v>150</v>
      </c>
      <c r="E181" s="19">
        <v>15</v>
      </c>
      <c r="F181" s="17" t="s">
        <v>8220</v>
      </c>
      <c r="G181" s="17" t="s">
        <v>8223</v>
      </c>
      <c r="H181" s="17" t="s">
        <v>8245</v>
      </c>
      <c r="I181" s="17">
        <v>1406753639</v>
      </c>
      <c r="J181" s="17">
        <v>1404161639</v>
      </c>
      <c r="K181" s="17" t="b">
        <v>0</v>
      </c>
      <c r="L181" s="17">
        <v>3</v>
      </c>
      <c r="M181" s="17" t="b">
        <v>0</v>
      </c>
      <c r="N181" s="17" t="s">
        <v>8269</v>
      </c>
      <c r="O181" s="17">
        <v>10</v>
      </c>
      <c r="P181" s="17">
        <v>5</v>
      </c>
      <c r="Q181" s="20" t="s">
        <v>8323</v>
      </c>
      <c r="R181" s="17" t="s">
        <v>8326</v>
      </c>
      <c r="S181" s="21">
        <v>41820.870821759258</v>
      </c>
      <c r="T181" s="21">
        <v>41850.870821759258</v>
      </c>
    </row>
    <row r="182" spans="1:20" x14ac:dyDescent="0.25">
      <c r="A182" s="17">
        <v>3866</v>
      </c>
      <c r="B182" s="17" t="s">
        <v>3863</v>
      </c>
      <c r="C182" s="17" t="s">
        <v>7975</v>
      </c>
      <c r="D182" s="18">
        <v>2000</v>
      </c>
      <c r="E182" s="19">
        <v>11</v>
      </c>
      <c r="F182" s="17" t="s">
        <v>8220</v>
      </c>
      <c r="G182" s="17" t="s">
        <v>8223</v>
      </c>
      <c r="H182" s="17" t="s">
        <v>8245</v>
      </c>
      <c r="I182" s="17">
        <v>1458703740</v>
      </c>
      <c r="J182" s="17">
        <v>1454453021</v>
      </c>
      <c r="K182" s="17" t="b">
        <v>0</v>
      </c>
      <c r="L182" s="17">
        <v>2</v>
      </c>
      <c r="M182" s="17" t="b">
        <v>0</v>
      </c>
      <c r="N182" s="17" t="s">
        <v>8269</v>
      </c>
      <c r="O182" s="17">
        <v>1</v>
      </c>
      <c r="P182" s="17">
        <v>5.5</v>
      </c>
      <c r="Q182" s="20" t="s">
        <v>8323</v>
      </c>
      <c r="R182" s="17" t="s">
        <v>8326</v>
      </c>
      <c r="S182" s="21">
        <v>42402.947002314817</v>
      </c>
      <c r="T182" s="21">
        <v>42452.145138888889</v>
      </c>
    </row>
    <row r="183" spans="1:20" x14ac:dyDescent="0.25">
      <c r="A183" s="17">
        <v>3940</v>
      </c>
      <c r="B183" s="17" t="s">
        <v>3937</v>
      </c>
      <c r="C183" s="17" t="s">
        <v>8048</v>
      </c>
      <c r="D183" s="18">
        <v>5000</v>
      </c>
      <c r="E183" s="19">
        <v>11</v>
      </c>
      <c r="F183" s="17" t="s">
        <v>8220</v>
      </c>
      <c r="G183" s="17" t="s">
        <v>8223</v>
      </c>
      <c r="H183" s="17" t="s">
        <v>8245</v>
      </c>
      <c r="I183" s="17">
        <v>1420199351</v>
      </c>
      <c r="J183" s="17">
        <v>1416311351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0</v>
      </c>
      <c r="P183" s="17">
        <v>5.5</v>
      </c>
      <c r="Q183" s="20" t="s">
        <v>8323</v>
      </c>
      <c r="R183" s="17" t="s">
        <v>8326</v>
      </c>
      <c r="S183" s="21">
        <v>41961.492488425924</v>
      </c>
      <c r="T183" s="21">
        <v>42006.492488425924</v>
      </c>
    </row>
    <row r="184" spans="1:20" x14ac:dyDescent="0.25">
      <c r="A184" s="17">
        <v>3970</v>
      </c>
      <c r="B184" s="17" t="s">
        <v>3967</v>
      </c>
      <c r="C184" s="17" t="s">
        <v>8077</v>
      </c>
      <c r="D184" s="18">
        <v>15000</v>
      </c>
      <c r="E184" s="19">
        <v>11</v>
      </c>
      <c r="F184" s="17" t="s">
        <v>8220</v>
      </c>
      <c r="G184" s="17" t="s">
        <v>8223</v>
      </c>
      <c r="H184" s="17" t="s">
        <v>8245</v>
      </c>
      <c r="I184" s="17">
        <v>1460925811</v>
      </c>
      <c r="J184" s="17">
        <v>1458333811</v>
      </c>
      <c r="K184" s="17" t="b">
        <v>0</v>
      </c>
      <c r="L184" s="17">
        <v>2</v>
      </c>
      <c r="M184" s="17" t="b">
        <v>0</v>
      </c>
      <c r="N184" s="17" t="s">
        <v>8269</v>
      </c>
      <c r="O184" s="17">
        <v>0</v>
      </c>
      <c r="P184" s="17">
        <v>5.5</v>
      </c>
      <c r="Q184" s="20" t="s">
        <v>8323</v>
      </c>
      <c r="R184" s="17" t="s">
        <v>8326</v>
      </c>
      <c r="S184" s="21">
        <v>42447.863553240735</v>
      </c>
      <c r="T184" s="21">
        <v>42477.863553240735</v>
      </c>
    </row>
    <row r="185" spans="1:20" x14ac:dyDescent="0.25">
      <c r="A185" s="17">
        <v>3745</v>
      </c>
      <c r="B185" s="17" t="s">
        <v>3742</v>
      </c>
      <c r="C185" s="17" t="s">
        <v>7855</v>
      </c>
      <c r="D185" s="18">
        <v>100</v>
      </c>
      <c r="E185" s="19">
        <v>10</v>
      </c>
      <c r="F185" s="17" t="s">
        <v>8220</v>
      </c>
      <c r="G185" s="17" t="s">
        <v>8223</v>
      </c>
      <c r="H185" s="17" t="s">
        <v>8245</v>
      </c>
      <c r="I185" s="17">
        <v>1407689102</v>
      </c>
      <c r="J185" s="17">
        <v>1405097102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10</v>
      </c>
      <c r="P185" s="17">
        <v>10</v>
      </c>
      <c r="Q185" s="20" t="s">
        <v>8323</v>
      </c>
      <c r="R185" s="17" t="s">
        <v>8326</v>
      </c>
      <c r="S185" s="21">
        <v>41831.697939814818</v>
      </c>
      <c r="T185" s="21">
        <v>41861.697939814818</v>
      </c>
    </row>
    <row r="186" spans="1:20" x14ac:dyDescent="0.25">
      <c r="A186" s="17">
        <v>2886</v>
      </c>
      <c r="B186" s="17" t="s">
        <v>2886</v>
      </c>
      <c r="C186" s="17" t="s">
        <v>6996</v>
      </c>
      <c r="D186" s="18">
        <v>200</v>
      </c>
      <c r="E186" s="19">
        <v>10</v>
      </c>
      <c r="F186" s="17" t="s">
        <v>8220</v>
      </c>
      <c r="G186" s="17" t="s">
        <v>8223</v>
      </c>
      <c r="H186" s="17" t="s">
        <v>8245</v>
      </c>
      <c r="I186" s="17">
        <v>1442635140</v>
      </c>
      <c r="J186" s="17">
        <v>1442243484</v>
      </c>
      <c r="K186" s="17" t="b">
        <v>0</v>
      </c>
      <c r="L186" s="17">
        <v>1</v>
      </c>
      <c r="M186" s="17" t="b">
        <v>0</v>
      </c>
      <c r="N186" s="17" t="s">
        <v>8269</v>
      </c>
      <c r="O186" s="17">
        <v>5</v>
      </c>
      <c r="P186" s="17">
        <v>10</v>
      </c>
      <c r="Q186" s="20" t="s">
        <v>8323</v>
      </c>
      <c r="R186" s="17" t="s">
        <v>8326</v>
      </c>
      <c r="S186" s="21">
        <v>42261.632916666669</v>
      </c>
      <c r="T186" s="21">
        <v>42266.165972222225</v>
      </c>
    </row>
    <row r="187" spans="1:20" x14ac:dyDescent="0.25">
      <c r="A187" s="17">
        <v>4024</v>
      </c>
      <c r="B187" s="17" t="s">
        <v>4020</v>
      </c>
      <c r="C187" s="17" t="s">
        <v>8129</v>
      </c>
      <c r="D187" s="18">
        <v>800</v>
      </c>
      <c r="E187" s="19">
        <v>10</v>
      </c>
      <c r="F187" s="17" t="s">
        <v>8220</v>
      </c>
      <c r="G187" s="17" t="s">
        <v>8223</v>
      </c>
      <c r="H187" s="17" t="s">
        <v>8245</v>
      </c>
      <c r="I187" s="17">
        <v>1441037097</v>
      </c>
      <c r="J187" s="17">
        <v>1438445097</v>
      </c>
      <c r="K187" s="17" t="b">
        <v>0</v>
      </c>
      <c r="L187" s="17">
        <v>1</v>
      </c>
      <c r="M187" s="17" t="b">
        <v>0</v>
      </c>
      <c r="N187" s="17" t="s">
        <v>8269</v>
      </c>
      <c r="O187" s="17">
        <v>1</v>
      </c>
      <c r="P187" s="17">
        <v>10</v>
      </c>
      <c r="Q187" s="20" t="s">
        <v>8323</v>
      </c>
      <c r="R187" s="17" t="s">
        <v>8326</v>
      </c>
      <c r="S187" s="21">
        <v>42217.670104166667</v>
      </c>
      <c r="T187" s="21">
        <v>42247.670104166667</v>
      </c>
    </row>
    <row r="188" spans="1:20" x14ac:dyDescent="0.25">
      <c r="A188" s="17">
        <v>4000</v>
      </c>
      <c r="B188" s="17" t="s">
        <v>3996</v>
      </c>
      <c r="C188" s="17" t="s">
        <v>8106</v>
      </c>
      <c r="D188" s="18">
        <v>8000</v>
      </c>
      <c r="E188" s="19">
        <v>10</v>
      </c>
      <c r="F188" s="17" t="s">
        <v>8220</v>
      </c>
      <c r="G188" s="17" t="s">
        <v>8223</v>
      </c>
      <c r="H188" s="17" t="s">
        <v>8245</v>
      </c>
      <c r="I188" s="17">
        <v>1462631358</v>
      </c>
      <c r="J188" s="17">
        <v>1457450958</v>
      </c>
      <c r="K188" s="17" t="b">
        <v>0</v>
      </c>
      <c r="L188" s="17">
        <v>1</v>
      </c>
      <c r="M188" s="17" t="b">
        <v>0</v>
      </c>
      <c r="N188" s="17" t="s">
        <v>8269</v>
      </c>
      <c r="O188" s="17">
        <v>0</v>
      </c>
      <c r="P188" s="17">
        <v>10</v>
      </c>
      <c r="Q188" s="20" t="s">
        <v>8323</v>
      </c>
      <c r="R188" s="17" t="s">
        <v>8326</v>
      </c>
      <c r="S188" s="21">
        <v>42437.64534722222</v>
      </c>
      <c r="T188" s="21">
        <v>42497.603680555556</v>
      </c>
    </row>
    <row r="189" spans="1:20" x14ac:dyDescent="0.25">
      <c r="A189" s="17">
        <v>4085</v>
      </c>
      <c r="B189" s="17" t="s">
        <v>4081</v>
      </c>
      <c r="C189" s="17" t="s">
        <v>8188</v>
      </c>
      <c r="D189" s="18">
        <v>3500</v>
      </c>
      <c r="E189" s="19">
        <v>10</v>
      </c>
      <c r="F189" s="17" t="s">
        <v>8220</v>
      </c>
      <c r="G189" s="17" t="s">
        <v>8223</v>
      </c>
      <c r="H189" s="17" t="s">
        <v>8245</v>
      </c>
      <c r="I189" s="17">
        <v>1427169540</v>
      </c>
      <c r="J189" s="17">
        <v>1424701775</v>
      </c>
      <c r="K189" s="17" t="b">
        <v>0</v>
      </c>
      <c r="L189" s="17">
        <v>1</v>
      </c>
      <c r="M189" s="17" t="b">
        <v>0</v>
      </c>
      <c r="N189" s="17" t="s">
        <v>8269</v>
      </c>
      <c r="O189" s="17">
        <v>0</v>
      </c>
      <c r="P189" s="17">
        <v>10</v>
      </c>
      <c r="Q189" s="20" t="s">
        <v>8323</v>
      </c>
      <c r="R189" s="17" t="s">
        <v>8326</v>
      </c>
      <c r="S189" s="21">
        <v>42058.603877314818</v>
      </c>
      <c r="T189" s="21">
        <v>42087.165972222225</v>
      </c>
    </row>
    <row r="190" spans="1:20" x14ac:dyDescent="0.25">
      <c r="A190" s="17">
        <v>2875</v>
      </c>
      <c r="B190" s="17" t="s">
        <v>2875</v>
      </c>
      <c r="C190" s="17" t="s">
        <v>6985</v>
      </c>
      <c r="D190" s="18">
        <v>20000</v>
      </c>
      <c r="E190" s="19">
        <v>7</v>
      </c>
      <c r="F190" s="17" t="s">
        <v>8220</v>
      </c>
      <c r="G190" s="17" t="s">
        <v>8223</v>
      </c>
      <c r="H190" s="17" t="s">
        <v>8245</v>
      </c>
      <c r="I190" s="17">
        <v>1462417493</v>
      </c>
      <c r="J190" s="17">
        <v>1459825493</v>
      </c>
      <c r="K190" s="17" t="b">
        <v>0</v>
      </c>
      <c r="L190" s="17">
        <v>3</v>
      </c>
      <c r="M190" s="17" t="b">
        <v>0</v>
      </c>
      <c r="N190" s="17" t="s">
        <v>8269</v>
      </c>
      <c r="O190" s="17">
        <v>0</v>
      </c>
      <c r="P190" s="17">
        <v>2.33</v>
      </c>
      <c r="Q190" s="20" t="s">
        <v>8323</v>
      </c>
      <c r="R190" s="17" t="s">
        <v>8326</v>
      </c>
      <c r="S190" s="21">
        <v>42465.128391203703</v>
      </c>
      <c r="T190" s="21">
        <v>42495.128391203703</v>
      </c>
    </row>
    <row r="191" spans="1:20" x14ac:dyDescent="0.25">
      <c r="A191" s="17">
        <v>3957</v>
      </c>
      <c r="B191" s="17" t="s">
        <v>3954</v>
      </c>
      <c r="C191" s="17" t="s">
        <v>8064</v>
      </c>
      <c r="D191" s="18">
        <v>28000</v>
      </c>
      <c r="E191" s="19">
        <v>7</v>
      </c>
      <c r="F191" s="17" t="s">
        <v>8220</v>
      </c>
      <c r="G191" s="17" t="s">
        <v>8223</v>
      </c>
      <c r="H191" s="17" t="s">
        <v>8245</v>
      </c>
      <c r="I191" s="17">
        <v>1468020354</v>
      </c>
      <c r="J191" s="17">
        <v>1464045954</v>
      </c>
      <c r="K191" s="17" t="b">
        <v>0</v>
      </c>
      <c r="L191" s="17">
        <v>1</v>
      </c>
      <c r="M191" s="17" t="b">
        <v>0</v>
      </c>
      <c r="N191" s="17" t="s">
        <v>8269</v>
      </c>
      <c r="O191" s="17">
        <v>0</v>
      </c>
      <c r="P191" s="17">
        <v>7</v>
      </c>
      <c r="Q191" s="20" t="s">
        <v>8323</v>
      </c>
      <c r="R191" s="17" t="s">
        <v>8326</v>
      </c>
      <c r="S191" s="21">
        <v>42513.976319444439</v>
      </c>
      <c r="T191" s="21">
        <v>42559.976319444439</v>
      </c>
    </row>
    <row r="192" spans="1:20" x14ac:dyDescent="0.25">
      <c r="A192" s="17">
        <v>2901</v>
      </c>
      <c r="B192" s="17" t="s">
        <v>2901</v>
      </c>
      <c r="C192" s="17" t="s">
        <v>7011</v>
      </c>
      <c r="D192" s="18">
        <v>750</v>
      </c>
      <c r="E192" s="19">
        <v>6</v>
      </c>
      <c r="F192" s="17" t="s">
        <v>8220</v>
      </c>
      <c r="G192" s="17" t="s">
        <v>8223</v>
      </c>
      <c r="H192" s="17" t="s">
        <v>8245</v>
      </c>
      <c r="I192" s="17">
        <v>1423345339</v>
      </c>
      <c r="J192" s="17">
        <v>1418161339</v>
      </c>
      <c r="K192" s="17" t="b">
        <v>0</v>
      </c>
      <c r="L192" s="17">
        <v>2</v>
      </c>
      <c r="M192" s="17" t="b">
        <v>0</v>
      </c>
      <c r="N192" s="17" t="s">
        <v>8269</v>
      </c>
      <c r="O192" s="17">
        <v>1</v>
      </c>
      <c r="P192" s="17">
        <v>3</v>
      </c>
      <c r="Q192" s="20" t="s">
        <v>8323</v>
      </c>
      <c r="R192" s="17" t="s">
        <v>8326</v>
      </c>
      <c r="S192" s="21">
        <v>41982.904386574075</v>
      </c>
      <c r="T192" s="21">
        <v>42042.904386574075</v>
      </c>
    </row>
    <row r="193" spans="1:20" x14ac:dyDescent="0.25">
      <c r="A193" s="17">
        <v>2887</v>
      </c>
      <c r="B193" s="17" t="s">
        <v>2887</v>
      </c>
      <c r="C193" s="17" t="s">
        <v>6997</v>
      </c>
      <c r="D193" s="18">
        <v>3000</v>
      </c>
      <c r="E193" s="19">
        <v>5</v>
      </c>
      <c r="F193" s="17" t="s">
        <v>8220</v>
      </c>
      <c r="G193" s="17" t="s">
        <v>8223</v>
      </c>
      <c r="H193" s="17" t="s">
        <v>8245</v>
      </c>
      <c r="I193" s="17">
        <v>1420971324</v>
      </c>
      <c r="J193" s="17">
        <v>1418379324</v>
      </c>
      <c r="K193" s="17" t="b">
        <v>0</v>
      </c>
      <c r="L193" s="17">
        <v>1</v>
      </c>
      <c r="M193" s="17" t="b">
        <v>0</v>
      </c>
      <c r="N193" s="17" t="s">
        <v>8269</v>
      </c>
      <c r="O193" s="17">
        <v>0</v>
      </c>
      <c r="P193" s="17">
        <v>5</v>
      </c>
      <c r="Q193" s="20" t="s">
        <v>8323</v>
      </c>
      <c r="R193" s="17" t="s">
        <v>8326</v>
      </c>
      <c r="S193" s="21">
        <v>41985.427361111113</v>
      </c>
      <c r="T193" s="21">
        <v>42015.427361111113</v>
      </c>
    </row>
    <row r="194" spans="1:20" x14ac:dyDescent="0.25">
      <c r="A194" s="17">
        <v>3945</v>
      </c>
      <c r="B194" s="17" t="s">
        <v>3942</v>
      </c>
      <c r="C194" s="17" t="s">
        <v>8053</v>
      </c>
      <c r="D194" s="18">
        <v>2000</v>
      </c>
      <c r="E194" s="19">
        <v>5</v>
      </c>
      <c r="F194" s="17" t="s">
        <v>8220</v>
      </c>
      <c r="G194" s="17" t="s">
        <v>8223</v>
      </c>
      <c r="H194" s="17" t="s">
        <v>8245</v>
      </c>
      <c r="I194" s="17">
        <v>1431717268</v>
      </c>
      <c r="J194" s="17">
        <v>1429125268</v>
      </c>
      <c r="K194" s="17" t="b">
        <v>0</v>
      </c>
      <c r="L194" s="17">
        <v>1</v>
      </c>
      <c r="M194" s="17" t="b">
        <v>0</v>
      </c>
      <c r="N194" s="17" t="s">
        <v>8269</v>
      </c>
      <c r="O194" s="17">
        <v>0</v>
      </c>
      <c r="P194" s="17">
        <v>5</v>
      </c>
      <c r="Q194" s="20" t="s">
        <v>8323</v>
      </c>
      <c r="R194" s="17" t="s">
        <v>8326</v>
      </c>
      <c r="S194" s="21">
        <v>42109.801712962959</v>
      </c>
      <c r="T194" s="21">
        <v>42139.801712962959</v>
      </c>
    </row>
    <row r="195" spans="1:20" x14ac:dyDescent="0.25">
      <c r="A195" s="17">
        <v>3994</v>
      </c>
      <c r="B195" s="17" t="s">
        <v>3990</v>
      </c>
      <c r="C195" s="17" t="s">
        <v>8100</v>
      </c>
      <c r="D195" s="18">
        <v>2000</v>
      </c>
      <c r="E195" s="19">
        <v>5</v>
      </c>
      <c r="F195" s="17" t="s">
        <v>8220</v>
      </c>
      <c r="G195" s="17" t="s">
        <v>8223</v>
      </c>
      <c r="H195" s="17" t="s">
        <v>8245</v>
      </c>
      <c r="I195" s="17">
        <v>1405761690</v>
      </c>
      <c r="J195" s="17">
        <v>1403169690</v>
      </c>
      <c r="K195" s="17" t="b">
        <v>0</v>
      </c>
      <c r="L195" s="17">
        <v>1</v>
      </c>
      <c r="M195" s="17" t="b">
        <v>0</v>
      </c>
      <c r="N195" s="17" t="s">
        <v>8269</v>
      </c>
      <c r="O195" s="17">
        <v>0</v>
      </c>
      <c r="P195" s="17">
        <v>5</v>
      </c>
      <c r="Q195" s="20" t="s">
        <v>8323</v>
      </c>
      <c r="R195" s="17" t="s">
        <v>8326</v>
      </c>
      <c r="S195" s="21">
        <v>41809.389930555553</v>
      </c>
      <c r="T195" s="21">
        <v>41839.389930555553</v>
      </c>
    </row>
    <row r="196" spans="1:20" x14ac:dyDescent="0.25">
      <c r="A196" s="17">
        <v>4007</v>
      </c>
      <c r="B196" s="17" t="s">
        <v>4003</v>
      </c>
      <c r="C196" s="17" t="s">
        <v>8112</v>
      </c>
      <c r="D196" s="18">
        <v>2000</v>
      </c>
      <c r="E196" s="19">
        <v>5</v>
      </c>
      <c r="F196" s="17" t="s">
        <v>8220</v>
      </c>
      <c r="G196" s="17" t="s">
        <v>8223</v>
      </c>
      <c r="H196" s="17" t="s">
        <v>8245</v>
      </c>
      <c r="I196" s="17">
        <v>1409070480</v>
      </c>
      <c r="J196" s="17">
        <v>1406572381</v>
      </c>
      <c r="K196" s="17" t="b">
        <v>0</v>
      </c>
      <c r="L196" s="17">
        <v>1</v>
      </c>
      <c r="M196" s="17" t="b">
        <v>0</v>
      </c>
      <c r="N196" s="17" t="s">
        <v>8269</v>
      </c>
      <c r="O196" s="17">
        <v>0</v>
      </c>
      <c r="P196" s="17">
        <v>5</v>
      </c>
      <c r="Q196" s="20" t="s">
        <v>8323</v>
      </c>
      <c r="R196" s="17" t="s">
        <v>8326</v>
      </c>
      <c r="S196" s="21">
        <v>41848.772928240738</v>
      </c>
      <c r="T196" s="21">
        <v>41877.686111111114</v>
      </c>
    </row>
    <row r="197" spans="1:20" x14ac:dyDescent="0.25">
      <c r="A197" s="17">
        <v>4079</v>
      </c>
      <c r="B197" s="17" t="s">
        <v>4075</v>
      </c>
      <c r="C197" s="17" t="s">
        <v>8182</v>
      </c>
      <c r="D197" s="18">
        <v>3000</v>
      </c>
      <c r="E197" s="19">
        <v>5</v>
      </c>
      <c r="F197" s="17" t="s">
        <v>8220</v>
      </c>
      <c r="G197" s="17" t="s">
        <v>8223</v>
      </c>
      <c r="H197" s="17" t="s">
        <v>8245</v>
      </c>
      <c r="I197" s="17">
        <v>1466375521</v>
      </c>
      <c r="J197" s="17">
        <v>1463783521</v>
      </c>
      <c r="K197" s="17" t="b">
        <v>0</v>
      </c>
      <c r="L197" s="17">
        <v>1</v>
      </c>
      <c r="M197" s="17" t="b">
        <v>0</v>
      </c>
      <c r="N197" s="17" t="s">
        <v>8269</v>
      </c>
      <c r="O197" s="17">
        <v>0</v>
      </c>
      <c r="P197" s="17">
        <v>5</v>
      </c>
      <c r="Q197" s="20" t="s">
        <v>8323</v>
      </c>
      <c r="R197" s="17" t="s">
        <v>8326</v>
      </c>
      <c r="S197" s="21">
        <v>42510.938900462963</v>
      </c>
      <c r="T197" s="21">
        <v>42540.938900462963</v>
      </c>
    </row>
    <row r="198" spans="1:20" x14ac:dyDescent="0.25">
      <c r="A198" s="17">
        <v>4082</v>
      </c>
      <c r="B198" s="17" t="s">
        <v>4078</v>
      </c>
      <c r="C198" s="17" t="s">
        <v>8185</v>
      </c>
      <c r="D198" s="18">
        <v>150</v>
      </c>
      <c r="E198" s="19">
        <v>3</v>
      </c>
      <c r="F198" s="17" t="s">
        <v>8220</v>
      </c>
      <c r="G198" s="17" t="s">
        <v>8223</v>
      </c>
      <c r="H198" s="17" t="s">
        <v>8245</v>
      </c>
      <c r="I198" s="17">
        <v>1447542000</v>
      </c>
      <c r="J198" s="17">
        <v>1446179553</v>
      </c>
      <c r="K198" s="17" t="b">
        <v>0</v>
      </c>
      <c r="L198" s="17">
        <v>2</v>
      </c>
      <c r="M198" s="17" t="b">
        <v>0</v>
      </c>
      <c r="N198" s="17" t="s">
        <v>8269</v>
      </c>
      <c r="O198" s="17">
        <v>2</v>
      </c>
      <c r="P198" s="17">
        <v>1.5</v>
      </c>
      <c r="Q198" s="20" t="s">
        <v>8323</v>
      </c>
      <c r="R198" s="17" t="s">
        <v>8326</v>
      </c>
      <c r="S198" s="21">
        <v>42307.189270833333</v>
      </c>
      <c r="T198" s="21">
        <v>42322.958333333328</v>
      </c>
    </row>
    <row r="199" spans="1:20" x14ac:dyDescent="0.25">
      <c r="A199" s="17">
        <v>3904</v>
      </c>
      <c r="B199" s="17" t="s">
        <v>3901</v>
      </c>
      <c r="C199" s="17" t="s">
        <v>8012</v>
      </c>
      <c r="D199" s="18">
        <v>10000</v>
      </c>
      <c r="E199" s="19">
        <v>3</v>
      </c>
      <c r="F199" s="17" t="s">
        <v>8220</v>
      </c>
      <c r="G199" s="17" t="s">
        <v>8223</v>
      </c>
      <c r="H199" s="17" t="s">
        <v>8245</v>
      </c>
      <c r="I199" s="17">
        <v>1429074240</v>
      </c>
      <c r="J199" s="17">
        <v>1427866200</v>
      </c>
      <c r="K199" s="17" t="b">
        <v>0</v>
      </c>
      <c r="L199" s="17">
        <v>2</v>
      </c>
      <c r="M199" s="17" t="b">
        <v>0</v>
      </c>
      <c r="N199" s="17" t="s">
        <v>8269</v>
      </c>
      <c r="O199" s="17">
        <v>0</v>
      </c>
      <c r="P199" s="17">
        <v>1.5</v>
      </c>
      <c r="Q199" s="20" t="s">
        <v>8323</v>
      </c>
      <c r="R199" s="17" t="s">
        <v>8326</v>
      </c>
      <c r="S199" s="21">
        <v>42095.229166666672</v>
      </c>
      <c r="T199" s="21">
        <v>42109.211111111115</v>
      </c>
    </row>
    <row r="200" spans="1:20" x14ac:dyDescent="0.25">
      <c r="A200" s="17">
        <v>3993</v>
      </c>
      <c r="B200" s="17" t="s">
        <v>3989</v>
      </c>
      <c r="C200" s="17" t="s">
        <v>8099</v>
      </c>
      <c r="D200" s="18">
        <v>50000</v>
      </c>
      <c r="E200" s="19">
        <v>3</v>
      </c>
      <c r="F200" s="17" t="s">
        <v>8220</v>
      </c>
      <c r="G200" s="17" t="s">
        <v>8223</v>
      </c>
      <c r="H200" s="17" t="s">
        <v>8245</v>
      </c>
      <c r="I200" s="17">
        <v>1431549912</v>
      </c>
      <c r="J200" s="17">
        <v>1428957912</v>
      </c>
      <c r="K200" s="17" t="b">
        <v>0</v>
      </c>
      <c r="L200" s="17">
        <v>1</v>
      </c>
      <c r="M200" s="17" t="b">
        <v>0</v>
      </c>
      <c r="N200" s="17" t="s">
        <v>8269</v>
      </c>
      <c r="O200" s="17">
        <v>0</v>
      </c>
      <c r="P200" s="17">
        <v>3</v>
      </c>
      <c r="Q200" s="20" t="s">
        <v>8323</v>
      </c>
      <c r="R200" s="17" t="s">
        <v>8326</v>
      </c>
      <c r="S200" s="21">
        <v>42107.864722222221</v>
      </c>
      <c r="T200" s="21">
        <v>42137.864722222221</v>
      </c>
    </row>
    <row r="201" spans="1:20" x14ac:dyDescent="0.25">
      <c r="A201" s="17">
        <v>4113</v>
      </c>
      <c r="B201" s="17" t="s">
        <v>4109</v>
      </c>
      <c r="C201" s="17" t="s">
        <v>8215</v>
      </c>
      <c r="D201" s="18">
        <v>1500</v>
      </c>
      <c r="E201" s="19">
        <v>3</v>
      </c>
      <c r="F201" s="17" t="s">
        <v>8220</v>
      </c>
      <c r="G201" s="17" t="s">
        <v>8223</v>
      </c>
      <c r="H201" s="17" t="s">
        <v>8245</v>
      </c>
      <c r="I201" s="17">
        <v>1452234840</v>
      </c>
      <c r="J201" s="17">
        <v>1450619123</v>
      </c>
      <c r="K201" s="17" t="b">
        <v>0</v>
      </c>
      <c r="L201" s="17">
        <v>3</v>
      </c>
      <c r="M201" s="17" t="b">
        <v>0</v>
      </c>
      <c r="N201" s="17" t="s">
        <v>8269</v>
      </c>
      <c r="O201" s="17">
        <v>0</v>
      </c>
      <c r="P201" s="17">
        <v>1</v>
      </c>
      <c r="Q201" s="20" t="s">
        <v>8323</v>
      </c>
      <c r="R201" s="17" t="s">
        <v>8326</v>
      </c>
      <c r="S201" s="21">
        <v>42358.573182870372</v>
      </c>
      <c r="T201" s="21">
        <v>42377.273611111115</v>
      </c>
    </row>
    <row r="202" spans="1:20" x14ac:dyDescent="0.25">
      <c r="A202" s="17">
        <v>2907</v>
      </c>
      <c r="B202" s="17" t="s">
        <v>2907</v>
      </c>
      <c r="C202" s="17" t="s">
        <v>7017</v>
      </c>
      <c r="D202" s="18">
        <v>2500</v>
      </c>
      <c r="E202" s="19">
        <v>2</v>
      </c>
      <c r="F202" s="17" t="s">
        <v>8220</v>
      </c>
      <c r="G202" s="17" t="s">
        <v>8223</v>
      </c>
      <c r="H202" s="17" t="s">
        <v>8245</v>
      </c>
      <c r="I202" s="17">
        <v>1463259837</v>
      </c>
      <c r="J202" s="17">
        <v>1458075837</v>
      </c>
      <c r="K202" s="17" t="b">
        <v>0</v>
      </c>
      <c r="L202" s="17">
        <v>2</v>
      </c>
      <c r="M202" s="17" t="b">
        <v>0</v>
      </c>
      <c r="N202" s="17" t="s">
        <v>8269</v>
      </c>
      <c r="O202" s="17">
        <v>0</v>
      </c>
      <c r="P202" s="17">
        <v>1</v>
      </c>
      <c r="Q202" s="20" t="s">
        <v>8323</v>
      </c>
      <c r="R202" s="17" t="s">
        <v>8326</v>
      </c>
      <c r="S202" s="21">
        <v>42444.877743055549</v>
      </c>
      <c r="T202" s="21">
        <v>42504.877743055549</v>
      </c>
    </row>
    <row r="203" spans="1:20" x14ac:dyDescent="0.25">
      <c r="A203" s="17">
        <v>2913</v>
      </c>
      <c r="B203" s="17" t="s">
        <v>2913</v>
      </c>
      <c r="C203" s="17" t="s">
        <v>7023</v>
      </c>
      <c r="D203" s="18">
        <v>10000</v>
      </c>
      <c r="E203" s="19">
        <v>2</v>
      </c>
      <c r="F203" s="17" t="s">
        <v>8220</v>
      </c>
      <c r="G203" s="17" t="s">
        <v>8223</v>
      </c>
      <c r="H203" s="17" t="s">
        <v>8245</v>
      </c>
      <c r="I203" s="17">
        <v>1410041339</v>
      </c>
      <c r="J203" s="17">
        <v>1404857339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0</v>
      </c>
      <c r="P203" s="17">
        <v>1</v>
      </c>
      <c r="Q203" s="20" t="s">
        <v>8323</v>
      </c>
      <c r="R203" s="17" t="s">
        <v>8326</v>
      </c>
      <c r="S203" s="21">
        <v>41828.922905092593</v>
      </c>
      <c r="T203" s="21">
        <v>41888.922905092593</v>
      </c>
    </row>
    <row r="204" spans="1:20" x14ac:dyDescent="0.25">
      <c r="A204" s="17">
        <v>4006</v>
      </c>
      <c r="B204" s="17" t="s">
        <v>4002</v>
      </c>
      <c r="C204" s="17" t="s">
        <v>8111</v>
      </c>
      <c r="D204" s="18">
        <v>30000</v>
      </c>
      <c r="E204" s="19">
        <v>2</v>
      </c>
      <c r="F204" s="17" t="s">
        <v>8220</v>
      </c>
      <c r="G204" s="17" t="s">
        <v>8223</v>
      </c>
      <c r="H204" s="17" t="s">
        <v>8245</v>
      </c>
      <c r="I204" s="17">
        <v>1455647587</v>
      </c>
      <c r="J204" s="17">
        <v>1453487587</v>
      </c>
      <c r="K204" s="17" t="b">
        <v>0</v>
      </c>
      <c r="L204" s="17">
        <v>1</v>
      </c>
      <c r="M204" s="17" t="b">
        <v>0</v>
      </c>
      <c r="N204" s="17" t="s">
        <v>8269</v>
      </c>
      <c r="O204" s="17">
        <v>0</v>
      </c>
      <c r="P204" s="17">
        <v>2</v>
      </c>
      <c r="Q204" s="20" t="s">
        <v>8323</v>
      </c>
      <c r="R204" s="17" t="s">
        <v>8326</v>
      </c>
      <c r="S204" s="21">
        <v>42391.772997685184</v>
      </c>
      <c r="T204" s="21">
        <v>42416.772997685184</v>
      </c>
    </row>
    <row r="205" spans="1:20" x14ac:dyDescent="0.25">
      <c r="A205" s="17">
        <v>3856</v>
      </c>
      <c r="B205" s="17" t="s">
        <v>3853</v>
      </c>
      <c r="C205" s="17" t="s">
        <v>7965</v>
      </c>
      <c r="D205" s="18">
        <v>5000</v>
      </c>
      <c r="E205" s="19">
        <v>1</v>
      </c>
      <c r="F205" s="17" t="s">
        <v>8220</v>
      </c>
      <c r="G205" s="17" t="s">
        <v>8223</v>
      </c>
      <c r="H205" s="17" t="s">
        <v>8245</v>
      </c>
      <c r="I205" s="17">
        <v>1425833403</v>
      </c>
      <c r="J205" s="17">
        <v>1423245003</v>
      </c>
      <c r="K205" s="17" t="b">
        <v>0</v>
      </c>
      <c r="L205" s="17">
        <v>1</v>
      </c>
      <c r="M205" s="17" t="b">
        <v>0</v>
      </c>
      <c r="N205" s="17" t="s">
        <v>8269</v>
      </c>
      <c r="O205" s="17">
        <v>0</v>
      </c>
      <c r="P205" s="17">
        <v>1</v>
      </c>
      <c r="Q205" s="20" t="s">
        <v>8323</v>
      </c>
      <c r="R205" s="17" t="s">
        <v>8326</v>
      </c>
      <c r="S205" s="21">
        <v>42041.743090277778</v>
      </c>
      <c r="T205" s="21">
        <v>42071.701423611114</v>
      </c>
    </row>
    <row r="206" spans="1:20" x14ac:dyDescent="0.25">
      <c r="A206" s="17">
        <v>3859</v>
      </c>
      <c r="B206" s="17" t="s">
        <v>3856</v>
      </c>
      <c r="C206" s="17" t="s">
        <v>7968</v>
      </c>
      <c r="D206" s="18">
        <v>2500</v>
      </c>
      <c r="E206" s="19">
        <v>1</v>
      </c>
      <c r="F206" s="17" t="s">
        <v>8220</v>
      </c>
      <c r="G206" s="17" t="s">
        <v>8223</v>
      </c>
      <c r="H206" s="17" t="s">
        <v>8245</v>
      </c>
      <c r="I206" s="17">
        <v>1403730000</v>
      </c>
      <c r="J206" s="17">
        <v>1401485207</v>
      </c>
      <c r="K206" s="17" t="b">
        <v>0</v>
      </c>
      <c r="L206" s="17">
        <v>1</v>
      </c>
      <c r="M206" s="17" t="b">
        <v>0</v>
      </c>
      <c r="N206" s="17" t="s">
        <v>8269</v>
      </c>
      <c r="O206" s="17">
        <v>0</v>
      </c>
      <c r="P206" s="17">
        <v>1</v>
      </c>
      <c r="Q206" s="20" t="s">
        <v>8323</v>
      </c>
      <c r="R206" s="17" t="s">
        <v>8326</v>
      </c>
      <c r="S206" s="21">
        <v>41789.893599537041</v>
      </c>
      <c r="T206" s="21">
        <v>41815.875</v>
      </c>
    </row>
    <row r="207" spans="1:20" x14ac:dyDescent="0.25">
      <c r="A207" s="17">
        <v>3862</v>
      </c>
      <c r="B207" s="17" t="s">
        <v>3859</v>
      </c>
      <c r="C207" s="17" t="s">
        <v>7971</v>
      </c>
      <c r="D207" s="18">
        <v>7500</v>
      </c>
      <c r="E207" s="19">
        <v>1</v>
      </c>
      <c r="F207" s="17" t="s">
        <v>8220</v>
      </c>
      <c r="G207" s="17" t="s">
        <v>8223</v>
      </c>
      <c r="H207" s="17" t="s">
        <v>8245</v>
      </c>
      <c r="I207" s="17">
        <v>1473699540</v>
      </c>
      <c r="J207" s="17">
        <v>1472451356</v>
      </c>
      <c r="K207" s="17" t="b">
        <v>0</v>
      </c>
      <c r="L207" s="17">
        <v>1</v>
      </c>
      <c r="M207" s="17" t="b">
        <v>0</v>
      </c>
      <c r="N207" s="17" t="s">
        <v>8269</v>
      </c>
      <c r="O207" s="17">
        <v>0</v>
      </c>
      <c r="P207" s="17">
        <v>1</v>
      </c>
      <c r="Q207" s="20" t="s">
        <v>8323</v>
      </c>
      <c r="R207" s="17" t="s">
        <v>8326</v>
      </c>
      <c r="S207" s="21">
        <v>42611.261064814811</v>
      </c>
      <c r="T207" s="21">
        <v>42625.707638888889</v>
      </c>
    </row>
    <row r="208" spans="1:20" x14ac:dyDescent="0.25">
      <c r="A208" s="17">
        <v>3912</v>
      </c>
      <c r="B208" s="17" t="s">
        <v>3909</v>
      </c>
      <c r="C208" s="17" t="s">
        <v>8020</v>
      </c>
      <c r="D208" s="18">
        <v>15000</v>
      </c>
      <c r="E208" s="19">
        <v>1</v>
      </c>
      <c r="F208" s="17" t="s">
        <v>8220</v>
      </c>
      <c r="G208" s="17" t="s">
        <v>8223</v>
      </c>
      <c r="H208" s="17" t="s">
        <v>8245</v>
      </c>
      <c r="I208" s="17">
        <v>1429936500</v>
      </c>
      <c r="J208" s="17">
        <v>1424759330</v>
      </c>
      <c r="K208" s="17" t="b">
        <v>0</v>
      </c>
      <c r="L208" s="17">
        <v>1</v>
      </c>
      <c r="M208" s="17" t="b">
        <v>0</v>
      </c>
      <c r="N208" s="17" t="s">
        <v>8269</v>
      </c>
      <c r="O208" s="17">
        <v>0</v>
      </c>
      <c r="P208" s="17">
        <v>1</v>
      </c>
      <c r="Q208" s="20" t="s">
        <v>8323</v>
      </c>
      <c r="R208" s="17" t="s">
        <v>8326</v>
      </c>
      <c r="S208" s="21">
        <v>42059.270023148143</v>
      </c>
      <c r="T208" s="21">
        <v>42119.190972222219</v>
      </c>
    </row>
    <row r="209" spans="1:20" x14ac:dyDescent="0.25">
      <c r="A209" s="17">
        <v>3932</v>
      </c>
      <c r="B209" s="17" t="s">
        <v>3929</v>
      </c>
      <c r="C209" s="17" t="s">
        <v>8040</v>
      </c>
      <c r="D209" s="18">
        <v>12000</v>
      </c>
      <c r="E209" s="19">
        <v>1</v>
      </c>
      <c r="F209" s="17" t="s">
        <v>8220</v>
      </c>
      <c r="G209" s="17" t="s">
        <v>8223</v>
      </c>
      <c r="H209" s="17" t="s">
        <v>8245</v>
      </c>
      <c r="I209" s="17">
        <v>1458097364</v>
      </c>
      <c r="J209" s="17">
        <v>1455508964</v>
      </c>
      <c r="K209" s="17" t="b">
        <v>0</v>
      </c>
      <c r="L209" s="17">
        <v>1</v>
      </c>
      <c r="M209" s="17" t="b">
        <v>0</v>
      </c>
      <c r="N209" s="17" t="s">
        <v>8269</v>
      </c>
      <c r="O209" s="17">
        <v>0</v>
      </c>
      <c r="P209" s="17">
        <v>1</v>
      </c>
      <c r="Q209" s="20" t="s">
        <v>8323</v>
      </c>
      <c r="R209" s="17" t="s">
        <v>8326</v>
      </c>
      <c r="S209" s="21">
        <v>42415.168564814812</v>
      </c>
      <c r="T209" s="21">
        <v>42445.126898148148</v>
      </c>
    </row>
    <row r="210" spans="1:20" x14ac:dyDescent="0.25">
      <c r="A210" s="17">
        <v>4004</v>
      </c>
      <c r="B210" s="17" t="s">
        <v>4000</v>
      </c>
      <c r="C210" s="17" t="s">
        <v>8109</v>
      </c>
      <c r="D210" s="18">
        <v>500</v>
      </c>
      <c r="E210" s="19">
        <v>1</v>
      </c>
      <c r="F210" s="17" t="s">
        <v>8220</v>
      </c>
      <c r="G210" s="17" t="s">
        <v>8223</v>
      </c>
      <c r="H210" s="17" t="s">
        <v>8245</v>
      </c>
      <c r="I210" s="17">
        <v>1412740457</v>
      </c>
      <c r="J210" s="17">
        <v>1410148457</v>
      </c>
      <c r="K210" s="17" t="b">
        <v>0</v>
      </c>
      <c r="L210" s="17">
        <v>1</v>
      </c>
      <c r="M210" s="17" t="b">
        <v>0</v>
      </c>
      <c r="N210" s="17" t="s">
        <v>8269</v>
      </c>
      <c r="O210" s="17">
        <v>0</v>
      </c>
      <c r="P210" s="17">
        <v>1</v>
      </c>
      <c r="Q210" s="20" t="s">
        <v>8323</v>
      </c>
      <c r="R210" s="17" t="s">
        <v>8326</v>
      </c>
      <c r="S210" s="21">
        <v>41890.16269675926</v>
      </c>
      <c r="T210" s="21">
        <v>41920.16269675926</v>
      </c>
    </row>
    <row r="211" spans="1:20" x14ac:dyDescent="0.25">
      <c r="A211" s="17">
        <v>4015</v>
      </c>
      <c r="B211" s="17" t="s">
        <v>4011</v>
      </c>
      <c r="C211" s="17" t="s">
        <v>8120</v>
      </c>
      <c r="D211" s="18">
        <v>7000</v>
      </c>
      <c r="E211" s="19">
        <v>1</v>
      </c>
      <c r="F211" s="17" t="s">
        <v>8220</v>
      </c>
      <c r="G211" s="17" t="s">
        <v>8223</v>
      </c>
      <c r="H211" s="17" t="s">
        <v>8245</v>
      </c>
      <c r="I211" s="17">
        <v>1437331463</v>
      </c>
      <c r="J211" s="17">
        <v>1434739463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</v>
      </c>
      <c r="Q211" s="20" t="s">
        <v>8323</v>
      </c>
      <c r="R211" s="17" t="s">
        <v>8326</v>
      </c>
      <c r="S211" s="21">
        <v>42174.780821759254</v>
      </c>
      <c r="T211" s="21">
        <v>42204.780821759254</v>
      </c>
    </row>
    <row r="212" spans="1:20" x14ac:dyDescent="0.25">
      <c r="A212" s="17">
        <v>4050</v>
      </c>
      <c r="B212" s="17" t="s">
        <v>4046</v>
      </c>
      <c r="C212" s="17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20" t="s">
        <v>8323</v>
      </c>
      <c r="R212" s="17" t="s">
        <v>8326</v>
      </c>
      <c r="S212" s="21">
        <v>41905.636469907404</v>
      </c>
      <c r="T212" s="21">
        <v>41935.636469907404</v>
      </c>
    </row>
    <row r="213" spans="1:20" x14ac:dyDescent="0.25">
      <c r="A213" s="17">
        <v>2843</v>
      </c>
      <c r="B213" s="17" t="s">
        <v>2843</v>
      </c>
      <c r="C213" s="17" t="s">
        <v>6953</v>
      </c>
      <c r="D213" s="18">
        <v>1200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1465790400</v>
      </c>
      <c r="J213" s="17">
        <v>1462210950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20" t="s">
        <v>8323</v>
      </c>
      <c r="R213" s="17" t="s">
        <v>8326</v>
      </c>
      <c r="S213" s="21">
        <v>42492.737847222219</v>
      </c>
      <c r="T213" s="21">
        <v>42534.166666666672</v>
      </c>
    </row>
    <row r="214" spans="1:20" x14ac:dyDescent="0.25">
      <c r="A214" s="17">
        <v>2846</v>
      </c>
      <c r="B214" s="17" t="s">
        <v>2846</v>
      </c>
      <c r="C214" s="17" t="s">
        <v>6956</v>
      </c>
      <c r="D214" s="18">
        <v>8000</v>
      </c>
      <c r="E214" s="19">
        <v>0</v>
      </c>
      <c r="F214" s="17" t="s">
        <v>8220</v>
      </c>
      <c r="G214" s="17" t="s">
        <v>8223</v>
      </c>
      <c r="H214" s="17" t="s">
        <v>8245</v>
      </c>
      <c r="I214" s="17">
        <v>1432917394</v>
      </c>
      <c r="J214" s="17">
        <v>1429029394</v>
      </c>
      <c r="K214" s="17" t="b">
        <v>0</v>
      </c>
      <c r="L214" s="17">
        <v>0</v>
      </c>
      <c r="M214" s="17" t="b">
        <v>0</v>
      </c>
      <c r="N214" s="17" t="s">
        <v>8269</v>
      </c>
      <c r="O214" s="17">
        <v>0</v>
      </c>
      <c r="P214" s="17">
        <v>0</v>
      </c>
      <c r="Q214" s="20" t="s">
        <v>8323</v>
      </c>
      <c r="R214" s="17" t="s">
        <v>8326</v>
      </c>
      <c r="S214" s="21">
        <v>42108.692060185189</v>
      </c>
      <c r="T214" s="21">
        <v>42153.692060185189</v>
      </c>
    </row>
    <row r="215" spans="1:20" x14ac:dyDescent="0.25">
      <c r="A215" s="17">
        <v>2847</v>
      </c>
      <c r="B215" s="17" t="s">
        <v>2847</v>
      </c>
      <c r="C215" s="17" t="s">
        <v>6957</v>
      </c>
      <c r="D215" s="18">
        <v>2000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1464031265</v>
      </c>
      <c r="J215" s="17">
        <v>1458847265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20" t="s">
        <v>8323</v>
      </c>
      <c r="R215" s="17" t="s">
        <v>8326</v>
      </c>
      <c r="S215" s="21">
        <v>42453.806307870371</v>
      </c>
      <c r="T215" s="21">
        <v>42513.806307870371</v>
      </c>
    </row>
    <row r="216" spans="1:20" x14ac:dyDescent="0.25">
      <c r="A216" s="17">
        <v>2865</v>
      </c>
      <c r="B216" s="17" t="s">
        <v>2865</v>
      </c>
      <c r="C216" s="17" t="s">
        <v>6975</v>
      </c>
      <c r="D216" s="18">
        <v>2888</v>
      </c>
      <c r="E216" s="19">
        <v>0</v>
      </c>
      <c r="F216" s="17" t="s">
        <v>8220</v>
      </c>
      <c r="G216" s="17" t="s">
        <v>8223</v>
      </c>
      <c r="H216" s="17" t="s">
        <v>8245</v>
      </c>
      <c r="I216" s="17">
        <v>1420512259</v>
      </c>
      <c r="J216" s="17">
        <v>1415328259</v>
      </c>
      <c r="K216" s="17" t="b">
        <v>0</v>
      </c>
      <c r="L216" s="17">
        <v>0</v>
      </c>
      <c r="M216" s="17" t="b">
        <v>0</v>
      </c>
      <c r="N216" s="17" t="s">
        <v>8269</v>
      </c>
      <c r="O216" s="17">
        <v>0</v>
      </c>
      <c r="P216" s="17">
        <v>0</v>
      </c>
      <c r="Q216" s="20" t="s">
        <v>8323</v>
      </c>
      <c r="R216" s="17" t="s">
        <v>8326</v>
      </c>
      <c r="S216" s="21">
        <v>41950.114108796297</v>
      </c>
      <c r="T216" s="21">
        <v>42010.114108796297</v>
      </c>
    </row>
    <row r="217" spans="1:20" x14ac:dyDescent="0.25">
      <c r="A217" s="17">
        <v>2872</v>
      </c>
      <c r="B217" s="17" t="s">
        <v>2872</v>
      </c>
      <c r="C217" s="17" t="s">
        <v>6982</v>
      </c>
      <c r="D217" s="18">
        <v>3000</v>
      </c>
      <c r="E217" s="19">
        <v>0</v>
      </c>
      <c r="F217" s="17" t="s">
        <v>8220</v>
      </c>
      <c r="G217" s="17" t="s">
        <v>8223</v>
      </c>
      <c r="H217" s="17" t="s">
        <v>8245</v>
      </c>
      <c r="I217" s="17">
        <v>1434768438</v>
      </c>
      <c r="J217" s="17">
        <v>1429584438</v>
      </c>
      <c r="K217" s="17" t="b">
        <v>0</v>
      </c>
      <c r="L217" s="17">
        <v>0</v>
      </c>
      <c r="M217" s="17" t="b">
        <v>0</v>
      </c>
      <c r="N217" s="17" t="s">
        <v>8269</v>
      </c>
      <c r="O217" s="17">
        <v>0</v>
      </c>
      <c r="P217" s="17">
        <v>0</v>
      </c>
      <c r="Q217" s="20" t="s">
        <v>8323</v>
      </c>
      <c r="R217" s="17" t="s">
        <v>8326</v>
      </c>
      <c r="S217" s="21">
        <v>42115.11618055556</v>
      </c>
      <c r="T217" s="21">
        <v>42175.11618055556</v>
      </c>
    </row>
    <row r="218" spans="1:20" x14ac:dyDescent="0.25">
      <c r="A218" s="17">
        <v>2876</v>
      </c>
      <c r="B218" s="17" t="s">
        <v>2876</v>
      </c>
      <c r="C218" s="17" t="s">
        <v>6986</v>
      </c>
      <c r="D218" s="18">
        <v>150000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1437069079</v>
      </c>
      <c r="J218" s="17">
        <v>1434477079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20" t="s">
        <v>8323</v>
      </c>
      <c r="R218" s="17" t="s">
        <v>8326</v>
      </c>
      <c r="S218" s="21">
        <v>42171.743969907402</v>
      </c>
      <c r="T218" s="21">
        <v>42201.743969907402</v>
      </c>
    </row>
    <row r="219" spans="1:20" x14ac:dyDescent="0.25">
      <c r="A219" s="17">
        <v>2881</v>
      </c>
      <c r="B219" s="17" t="s">
        <v>2881</v>
      </c>
      <c r="C219" s="17" t="s">
        <v>6991</v>
      </c>
      <c r="D219" s="18">
        <v>5500</v>
      </c>
      <c r="E219" s="19">
        <v>0</v>
      </c>
      <c r="F219" s="17" t="s">
        <v>8220</v>
      </c>
      <c r="G219" s="17" t="s">
        <v>8223</v>
      </c>
      <c r="H219" s="17" t="s">
        <v>8245</v>
      </c>
      <c r="I219" s="17">
        <v>1417620036</v>
      </c>
      <c r="J219" s="17">
        <v>1412432436</v>
      </c>
      <c r="K219" s="17" t="b">
        <v>0</v>
      </c>
      <c r="L219" s="17">
        <v>0</v>
      </c>
      <c r="M219" s="17" t="b">
        <v>0</v>
      </c>
      <c r="N219" s="17" t="s">
        <v>8269</v>
      </c>
      <c r="O219" s="17">
        <v>0</v>
      </c>
      <c r="P219" s="17">
        <v>0</v>
      </c>
      <c r="Q219" s="20" t="s">
        <v>8323</v>
      </c>
      <c r="R219" s="17" t="s">
        <v>8326</v>
      </c>
      <c r="S219" s="21">
        <v>41916.597638888888</v>
      </c>
      <c r="T219" s="21">
        <v>41976.639305555553</v>
      </c>
    </row>
    <row r="220" spans="1:20" x14ac:dyDescent="0.25">
      <c r="A220" s="17">
        <v>2888</v>
      </c>
      <c r="B220" s="17" t="s">
        <v>2888</v>
      </c>
      <c r="C220" s="17" t="s">
        <v>6998</v>
      </c>
      <c r="D220" s="18">
        <v>30000</v>
      </c>
      <c r="E220" s="19">
        <v>0</v>
      </c>
      <c r="F220" s="17" t="s">
        <v>8220</v>
      </c>
      <c r="G220" s="17" t="s">
        <v>8223</v>
      </c>
      <c r="H220" s="17" t="s">
        <v>8245</v>
      </c>
      <c r="I220" s="17">
        <v>1413608340</v>
      </c>
      <c r="J220" s="17">
        <v>1412945440</v>
      </c>
      <c r="K220" s="17" t="b">
        <v>0</v>
      </c>
      <c r="L220" s="17">
        <v>0</v>
      </c>
      <c r="M220" s="17" t="b">
        <v>0</v>
      </c>
      <c r="N220" s="17" t="s">
        <v>8269</v>
      </c>
      <c r="O220" s="17">
        <v>0</v>
      </c>
      <c r="P220" s="17">
        <v>0</v>
      </c>
      <c r="Q220" s="20" t="s">
        <v>8323</v>
      </c>
      <c r="R220" s="17" t="s">
        <v>8326</v>
      </c>
      <c r="S220" s="21">
        <v>41922.535185185188</v>
      </c>
      <c r="T220" s="21">
        <v>41930.207638888889</v>
      </c>
    </row>
    <row r="221" spans="1:20" x14ac:dyDescent="0.25">
      <c r="A221" s="17">
        <v>2894</v>
      </c>
      <c r="B221" s="17" t="s">
        <v>2894</v>
      </c>
      <c r="C221" s="17" t="s">
        <v>7004</v>
      </c>
      <c r="D221" s="18">
        <v>50000</v>
      </c>
      <c r="E221" s="19">
        <v>0</v>
      </c>
      <c r="F221" s="17" t="s">
        <v>8220</v>
      </c>
      <c r="G221" s="17" t="s">
        <v>8223</v>
      </c>
      <c r="H221" s="17" t="s">
        <v>8245</v>
      </c>
      <c r="I221" s="17">
        <v>1428100815</v>
      </c>
      <c r="J221" s="17">
        <v>1422920415</v>
      </c>
      <c r="K221" s="17" t="b">
        <v>0</v>
      </c>
      <c r="L221" s="17">
        <v>0</v>
      </c>
      <c r="M221" s="17" t="b">
        <v>0</v>
      </c>
      <c r="N221" s="17" t="s">
        <v>8269</v>
      </c>
      <c r="O221" s="17">
        <v>0</v>
      </c>
      <c r="P221" s="17">
        <v>0</v>
      </c>
      <c r="Q221" s="20" t="s">
        <v>8323</v>
      </c>
      <c r="R221" s="17" t="s">
        <v>8326</v>
      </c>
      <c r="S221" s="21">
        <v>42037.986284722225</v>
      </c>
      <c r="T221" s="21">
        <v>42097.944618055553</v>
      </c>
    </row>
    <row r="222" spans="1:20" x14ac:dyDescent="0.25">
      <c r="A222" s="17">
        <v>2899</v>
      </c>
      <c r="B222" s="17" t="s">
        <v>2899</v>
      </c>
      <c r="C222" s="17" t="s">
        <v>7009</v>
      </c>
      <c r="D222" s="18">
        <v>10000</v>
      </c>
      <c r="E222" s="19">
        <v>0</v>
      </c>
      <c r="F222" s="17" t="s">
        <v>8220</v>
      </c>
      <c r="G222" s="17" t="s">
        <v>8223</v>
      </c>
      <c r="H222" s="17" t="s">
        <v>8245</v>
      </c>
      <c r="I222" s="17">
        <v>1469325158</v>
      </c>
      <c r="J222" s="17">
        <v>1464141158</v>
      </c>
      <c r="K222" s="17" t="b">
        <v>0</v>
      </c>
      <c r="L222" s="17">
        <v>0</v>
      </c>
      <c r="M222" s="17" t="b">
        <v>0</v>
      </c>
      <c r="N222" s="17" t="s">
        <v>8269</v>
      </c>
      <c r="O222" s="17">
        <v>0</v>
      </c>
      <c r="P222" s="17">
        <v>0</v>
      </c>
      <c r="Q222" s="20" t="s">
        <v>8323</v>
      </c>
      <c r="R222" s="17" t="s">
        <v>8326</v>
      </c>
      <c r="S222" s="21">
        <v>42515.078217592592</v>
      </c>
      <c r="T222" s="21">
        <v>42575.078217592592</v>
      </c>
    </row>
    <row r="223" spans="1:20" x14ac:dyDescent="0.25">
      <c r="A223" s="17">
        <v>3733</v>
      </c>
      <c r="B223" s="17" t="s">
        <v>3730</v>
      </c>
      <c r="C223" s="17" t="s">
        <v>7843</v>
      </c>
      <c r="D223" s="18">
        <v>1500</v>
      </c>
      <c r="E223" s="19">
        <v>0</v>
      </c>
      <c r="F223" s="17" t="s">
        <v>8220</v>
      </c>
      <c r="G223" s="17" t="s">
        <v>8223</v>
      </c>
      <c r="H223" s="17" t="s">
        <v>8245</v>
      </c>
      <c r="I223" s="17">
        <v>1429396200</v>
      </c>
      <c r="J223" s="17">
        <v>1428539708</v>
      </c>
      <c r="K223" s="17" t="b">
        <v>0</v>
      </c>
      <c r="L223" s="17">
        <v>0</v>
      </c>
      <c r="M223" s="17" t="b">
        <v>0</v>
      </c>
      <c r="N223" s="17" t="s">
        <v>8269</v>
      </c>
      <c r="O223" s="17">
        <v>0</v>
      </c>
      <c r="P223" s="17">
        <v>0</v>
      </c>
      <c r="Q223" s="20" t="s">
        <v>8323</v>
      </c>
      <c r="R223" s="17" t="s">
        <v>8326</v>
      </c>
      <c r="S223" s="21">
        <v>42103.024398148147</v>
      </c>
      <c r="T223" s="21">
        <v>42112.9375</v>
      </c>
    </row>
    <row r="224" spans="1:20" x14ac:dyDescent="0.25">
      <c r="A224" s="17">
        <v>3741</v>
      </c>
      <c r="B224" s="17" t="s">
        <v>3738</v>
      </c>
      <c r="C224" s="17" t="s">
        <v>7851</v>
      </c>
      <c r="D224" s="18">
        <v>20000</v>
      </c>
      <c r="E224" s="19">
        <v>0</v>
      </c>
      <c r="F224" s="17" t="s">
        <v>8220</v>
      </c>
      <c r="G224" s="17" t="s">
        <v>8223</v>
      </c>
      <c r="H224" s="17" t="s">
        <v>8245</v>
      </c>
      <c r="I224" s="17">
        <v>1450389950</v>
      </c>
      <c r="J224" s="17">
        <v>1447797950</v>
      </c>
      <c r="K224" s="17" t="b">
        <v>0</v>
      </c>
      <c r="L224" s="17">
        <v>0</v>
      </c>
      <c r="M224" s="17" t="b">
        <v>0</v>
      </c>
      <c r="N224" s="17" t="s">
        <v>8269</v>
      </c>
      <c r="O224" s="17">
        <v>0</v>
      </c>
      <c r="P224" s="17">
        <v>0</v>
      </c>
      <c r="Q224" s="20" t="s">
        <v>8323</v>
      </c>
      <c r="R224" s="17" t="s">
        <v>8326</v>
      </c>
      <c r="S224" s="21">
        <v>42325.920717592591</v>
      </c>
      <c r="T224" s="21">
        <v>42355.920717592591</v>
      </c>
    </row>
    <row r="225" spans="1:20" x14ac:dyDescent="0.25">
      <c r="A225" s="17">
        <v>3743</v>
      </c>
      <c r="B225" s="17" t="s">
        <v>3740</v>
      </c>
      <c r="C225" s="17" t="s">
        <v>7853</v>
      </c>
      <c r="D225" s="18">
        <v>2200</v>
      </c>
      <c r="E225" s="19">
        <v>0</v>
      </c>
      <c r="F225" s="17" t="s">
        <v>8220</v>
      </c>
      <c r="G225" s="17" t="s">
        <v>8223</v>
      </c>
      <c r="H225" s="17" t="s">
        <v>8245</v>
      </c>
      <c r="I225" s="17">
        <v>1404406964</v>
      </c>
      <c r="J225" s="17">
        <v>1401814964</v>
      </c>
      <c r="K225" s="17" t="b">
        <v>0</v>
      </c>
      <c r="L225" s="17">
        <v>0</v>
      </c>
      <c r="M225" s="17" t="b">
        <v>0</v>
      </c>
      <c r="N225" s="17" t="s">
        <v>8269</v>
      </c>
      <c r="O225" s="17">
        <v>0</v>
      </c>
      <c r="P225" s="17">
        <v>0</v>
      </c>
      <c r="Q225" s="20" t="s">
        <v>8323</v>
      </c>
      <c r="R225" s="17" t="s">
        <v>8326</v>
      </c>
      <c r="S225" s="21">
        <v>41793.710231481484</v>
      </c>
      <c r="T225" s="21">
        <v>41823.710231481484</v>
      </c>
    </row>
    <row r="226" spans="1:20" x14ac:dyDescent="0.25">
      <c r="A226" s="17">
        <v>3744</v>
      </c>
      <c r="B226" s="17" t="s">
        <v>3741</v>
      </c>
      <c r="C226" s="17" t="s">
        <v>7854</v>
      </c>
      <c r="D226" s="18">
        <v>1200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1404532740</v>
      </c>
      <c r="J226" s="17">
        <v>1401823952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20" t="s">
        <v>8323</v>
      </c>
      <c r="R226" s="17" t="s">
        <v>8326</v>
      </c>
      <c r="S226" s="21">
        <v>41793.814259259263</v>
      </c>
      <c r="T226" s="21">
        <v>41825.165972222225</v>
      </c>
    </row>
    <row r="227" spans="1:20" x14ac:dyDescent="0.25">
      <c r="A227" s="17">
        <v>3863</v>
      </c>
      <c r="B227" s="17" t="s">
        <v>3860</v>
      </c>
      <c r="C227" s="17" t="s">
        <v>7972</v>
      </c>
      <c r="D227" s="18">
        <v>6000</v>
      </c>
      <c r="E227" s="19">
        <v>0</v>
      </c>
      <c r="F227" s="17" t="s">
        <v>8220</v>
      </c>
      <c r="G227" s="17" t="s">
        <v>8223</v>
      </c>
      <c r="H227" s="17" t="s">
        <v>8245</v>
      </c>
      <c r="I227" s="17">
        <v>1446739905</v>
      </c>
      <c r="J227" s="17">
        <v>1441552305</v>
      </c>
      <c r="K227" s="17" t="b">
        <v>0</v>
      </c>
      <c r="L227" s="17">
        <v>0</v>
      </c>
      <c r="M227" s="17" t="b">
        <v>0</v>
      </c>
      <c r="N227" s="17" t="s">
        <v>8269</v>
      </c>
      <c r="O227" s="17">
        <v>0</v>
      </c>
      <c r="P227" s="17">
        <v>0</v>
      </c>
      <c r="Q227" s="20" t="s">
        <v>8323</v>
      </c>
      <c r="R227" s="17" t="s">
        <v>8326</v>
      </c>
      <c r="S227" s="21">
        <v>42253.633159722223</v>
      </c>
      <c r="T227" s="21">
        <v>42313.674826388888</v>
      </c>
    </row>
    <row r="228" spans="1:20" x14ac:dyDescent="0.25">
      <c r="A228" s="17">
        <v>3892</v>
      </c>
      <c r="B228" s="17" t="s">
        <v>3889</v>
      </c>
      <c r="C228" s="17" t="s">
        <v>8000</v>
      </c>
      <c r="D228" s="18">
        <v>1000</v>
      </c>
      <c r="E228" s="19">
        <v>0</v>
      </c>
      <c r="F228" s="17" t="s">
        <v>8220</v>
      </c>
      <c r="G228" s="17" t="s">
        <v>8223</v>
      </c>
      <c r="H228" s="17" t="s">
        <v>8245</v>
      </c>
      <c r="I228" s="17">
        <v>1408863600</v>
      </c>
      <c r="J228" s="17">
        <v>1408203557</v>
      </c>
      <c r="K228" s="17" t="b">
        <v>0</v>
      </c>
      <c r="L228" s="17">
        <v>0</v>
      </c>
      <c r="M228" s="17" t="b">
        <v>0</v>
      </c>
      <c r="N228" s="17" t="s">
        <v>8269</v>
      </c>
      <c r="O228" s="17">
        <v>0</v>
      </c>
      <c r="P228" s="17">
        <v>0</v>
      </c>
      <c r="Q228" s="20" t="s">
        <v>8323</v>
      </c>
      <c r="R228" s="17" t="s">
        <v>8326</v>
      </c>
      <c r="S228" s="21">
        <v>41867.652280092596</v>
      </c>
      <c r="T228" s="21">
        <v>41875.291666666664</v>
      </c>
    </row>
    <row r="229" spans="1:20" x14ac:dyDescent="0.25">
      <c r="A229" s="17">
        <v>3903</v>
      </c>
      <c r="B229" s="17" t="s">
        <v>3900</v>
      </c>
      <c r="C229" s="17" t="s">
        <v>8011</v>
      </c>
      <c r="D229" s="18">
        <v>1500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1439581080</v>
      </c>
      <c r="J229" s="17">
        <v>1435709765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20" t="s">
        <v>8323</v>
      </c>
      <c r="R229" s="17" t="s">
        <v>8326</v>
      </c>
      <c r="S229" s="21">
        <v>42186.01116898148</v>
      </c>
      <c r="T229" s="21">
        <v>42230.818055555559</v>
      </c>
    </row>
    <row r="230" spans="1:20" x14ac:dyDescent="0.25">
      <c r="A230" s="17">
        <v>3931</v>
      </c>
      <c r="B230" s="17" t="s">
        <v>3928</v>
      </c>
      <c r="C230" s="17" t="s">
        <v>8039</v>
      </c>
      <c r="D230" s="18">
        <v>8000</v>
      </c>
      <c r="E230" s="19">
        <v>0</v>
      </c>
      <c r="F230" s="17" t="s">
        <v>8220</v>
      </c>
      <c r="G230" s="17" t="s">
        <v>8223</v>
      </c>
      <c r="H230" s="17" t="s">
        <v>8245</v>
      </c>
      <c r="I230" s="17">
        <v>1441510707</v>
      </c>
      <c r="J230" s="17">
        <v>1439350707</v>
      </c>
      <c r="K230" s="17" t="b">
        <v>0</v>
      </c>
      <c r="L230" s="17">
        <v>0</v>
      </c>
      <c r="M230" s="17" t="b">
        <v>0</v>
      </c>
      <c r="N230" s="17" t="s">
        <v>8269</v>
      </c>
      <c r="O230" s="17">
        <v>0</v>
      </c>
      <c r="P230" s="17">
        <v>0</v>
      </c>
      <c r="Q230" s="20" t="s">
        <v>8323</v>
      </c>
      <c r="R230" s="17" t="s">
        <v>8326</v>
      </c>
      <c r="S230" s="21">
        <v>42228.151701388888</v>
      </c>
      <c r="T230" s="21">
        <v>42253.151701388888</v>
      </c>
    </row>
    <row r="231" spans="1:20" x14ac:dyDescent="0.25">
      <c r="A231" s="17">
        <v>3936</v>
      </c>
      <c r="B231" s="17" t="s">
        <v>3933</v>
      </c>
      <c r="C231" s="17" t="s">
        <v>8044</v>
      </c>
      <c r="D231" s="18">
        <v>20000</v>
      </c>
      <c r="E231" s="19">
        <v>0</v>
      </c>
      <c r="F231" s="17" t="s">
        <v>8220</v>
      </c>
      <c r="G231" s="17" t="s">
        <v>8223</v>
      </c>
      <c r="H231" s="17" t="s">
        <v>8245</v>
      </c>
      <c r="I231" s="17">
        <v>1480576720</v>
      </c>
      <c r="J231" s="17">
        <v>1477981120</v>
      </c>
      <c r="K231" s="17" t="b">
        <v>0</v>
      </c>
      <c r="L231" s="17">
        <v>0</v>
      </c>
      <c r="M231" s="17" t="b">
        <v>0</v>
      </c>
      <c r="N231" s="17" t="s">
        <v>8269</v>
      </c>
      <c r="O231" s="17">
        <v>0</v>
      </c>
      <c r="P231" s="17">
        <v>0</v>
      </c>
      <c r="Q231" s="20" t="s">
        <v>8323</v>
      </c>
      <c r="R231" s="17" t="s">
        <v>8326</v>
      </c>
      <c r="S231" s="21">
        <v>42675.262962962966</v>
      </c>
      <c r="T231" s="21">
        <v>42705.304629629631</v>
      </c>
    </row>
    <row r="232" spans="1:20" x14ac:dyDescent="0.25">
      <c r="A232" s="17">
        <v>3942</v>
      </c>
      <c r="B232" s="17" t="s">
        <v>3939</v>
      </c>
      <c r="C232" s="17" t="s">
        <v>8050</v>
      </c>
      <c r="D232" s="18">
        <v>1200</v>
      </c>
      <c r="E232" s="19">
        <v>0</v>
      </c>
      <c r="F232" s="17" t="s">
        <v>8220</v>
      </c>
      <c r="G232" s="17" t="s">
        <v>8223</v>
      </c>
      <c r="H232" s="17" t="s">
        <v>8245</v>
      </c>
      <c r="I232" s="17">
        <v>1434490914</v>
      </c>
      <c r="J232" s="17">
        <v>1429306914</v>
      </c>
      <c r="K232" s="17" t="b">
        <v>0</v>
      </c>
      <c r="L232" s="17">
        <v>0</v>
      </c>
      <c r="M232" s="17" t="b">
        <v>0</v>
      </c>
      <c r="N232" s="17" t="s">
        <v>8269</v>
      </c>
      <c r="O232" s="17">
        <v>0</v>
      </c>
      <c r="P232" s="17">
        <v>0</v>
      </c>
      <c r="Q232" s="20" t="s">
        <v>8323</v>
      </c>
      <c r="R232" s="17" t="s">
        <v>8326</v>
      </c>
      <c r="S232" s="21">
        <v>42111.904097222221</v>
      </c>
      <c r="T232" s="21">
        <v>42171.904097222221</v>
      </c>
    </row>
    <row r="233" spans="1:20" x14ac:dyDescent="0.25">
      <c r="A233" s="17">
        <v>3944</v>
      </c>
      <c r="B233" s="17" t="s">
        <v>3941</v>
      </c>
      <c r="C233" s="17" t="s">
        <v>8052</v>
      </c>
      <c r="D233" s="18">
        <v>5000</v>
      </c>
      <c r="E233" s="19">
        <v>0</v>
      </c>
      <c r="F233" s="17" t="s">
        <v>8220</v>
      </c>
      <c r="G233" s="17" t="s">
        <v>8223</v>
      </c>
      <c r="H233" s="17" t="s">
        <v>8245</v>
      </c>
      <c r="I233" s="17">
        <v>1440690875</v>
      </c>
      <c r="J233" s="17">
        <v>1438098875</v>
      </c>
      <c r="K233" s="17" t="b">
        <v>0</v>
      </c>
      <c r="L233" s="17">
        <v>0</v>
      </c>
      <c r="M233" s="17" t="b">
        <v>0</v>
      </c>
      <c r="N233" s="17" t="s">
        <v>8269</v>
      </c>
      <c r="O233" s="17">
        <v>0</v>
      </c>
      <c r="P233" s="17">
        <v>0</v>
      </c>
      <c r="Q233" s="20" t="s">
        <v>8323</v>
      </c>
      <c r="R233" s="17" t="s">
        <v>8326</v>
      </c>
      <c r="S233" s="21">
        <v>42213.662905092591</v>
      </c>
      <c r="T233" s="21">
        <v>42243.662905092591</v>
      </c>
    </row>
    <row r="234" spans="1:20" x14ac:dyDescent="0.25">
      <c r="A234" s="17">
        <v>3953</v>
      </c>
      <c r="B234" s="17" t="s">
        <v>3950</v>
      </c>
      <c r="C234" s="17" t="s">
        <v>8060</v>
      </c>
      <c r="D234" s="18">
        <v>17600</v>
      </c>
      <c r="E234" s="19">
        <v>0</v>
      </c>
      <c r="F234" s="17" t="s">
        <v>8220</v>
      </c>
      <c r="G234" s="17" t="s">
        <v>8223</v>
      </c>
      <c r="H234" s="17" t="s">
        <v>8245</v>
      </c>
      <c r="I234" s="17">
        <v>1469834940</v>
      </c>
      <c r="J234" s="17">
        <v>1467162586</v>
      </c>
      <c r="K234" s="17" t="b">
        <v>0</v>
      </c>
      <c r="L234" s="17">
        <v>0</v>
      </c>
      <c r="M234" s="17" t="b">
        <v>0</v>
      </c>
      <c r="N234" s="17" t="s">
        <v>8269</v>
      </c>
      <c r="O234" s="17">
        <v>0</v>
      </c>
      <c r="P234" s="17">
        <v>0</v>
      </c>
      <c r="Q234" s="20" t="s">
        <v>8323</v>
      </c>
      <c r="R234" s="17" t="s">
        <v>8326</v>
      </c>
      <c r="S234" s="21">
        <v>42550.048449074078</v>
      </c>
      <c r="T234" s="21">
        <v>42580.978472222225</v>
      </c>
    </row>
    <row r="235" spans="1:20" x14ac:dyDescent="0.25">
      <c r="A235" s="17">
        <v>3956</v>
      </c>
      <c r="B235" s="17" t="s">
        <v>3953</v>
      </c>
      <c r="C235" s="17" t="s">
        <v>8063</v>
      </c>
      <c r="D235" s="18">
        <v>5500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1461543600</v>
      </c>
      <c r="J235" s="17">
        <v>1459203727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20" t="s">
        <v>8323</v>
      </c>
      <c r="R235" s="17" t="s">
        <v>8326</v>
      </c>
      <c r="S235" s="21">
        <v>42457.932025462964</v>
      </c>
      <c r="T235" s="21">
        <v>42485.013888888891</v>
      </c>
    </row>
    <row r="236" spans="1:20" x14ac:dyDescent="0.25">
      <c r="A236" s="17">
        <v>3975</v>
      </c>
      <c r="B236" s="17" t="s">
        <v>3972</v>
      </c>
      <c r="C236" s="17" t="s">
        <v>8082</v>
      </c>
      <c r="D236" s="18">
        <v>678</v>
      </c>
      <c r="E236" s="19">
        <v>0</v>
      </c>
      <c r="F236" s="17" t="s">
        <v>8220</v>
      </c>
      <c r="G236" s="17" t="s">
        <v>8223</v>
      </c>
      <c r="H236" s="17" t="s">
        <v>8245</v>
      </c>
      <c r="I236" s="17">
        <v>1468442898</v>
      </c>
      <c r="J236" s="17">
        <v>1465850898</v>
      </c>
      <c r="K236" s="17" t="b">
        <v>0</v>
      </c>
      <c r="L236" s="17">
        <v>0</v>
      </c>
      <c r="M236" s="17" t="b">
        <v>0</v>
      </c>
      <c r="N236" s="17" t="s">
        <v>8269</v>
      </c>
      <c r="O236" s="17">
        <v>0</v>
      </c>
      <c r="P236" s="17">
        <v>0</v>
      </c>
      <c r="Q236" s="20" t="s">
        <v>8323</v>
      </c>
      <c r="R236" s="17" t="s">
        <v>8326</v>
      </c>
      <c r="S236" s="21">
        <v>42534.866875</v>
      </c>
      <c r="T236" s="21">
        <v>42564.866875</v>
      </c>
    </row>
    <row r="237" spans="1:20" x14ac:dyDescent="0.25">
      <c r="A237" s="17">
        <v>3989</v>
      </c>
      <c r="B237" s="17" t="s">
        <v>3985</v>
      </c>
      <c r="C237" s="17" t="s">
        <v>8095</v>
      </c>
      <c r="D237" s="18">
        <v>3000</v>
      </c>
      <c r="E237" s="19">
        <v>0</v>
      </c>
      <c r="F237" s="17" t="s">
        <v>8220</v>
      </c>
      <c r="G237" s="17" t="s">
        <v>8223</v>
      </c>
      <c r="H237" s="17" t="s">
        <v>8245</v>
      </c>
      <c r="I237" s="17">
        <v>1447009181</v>
      </c>
      <c r="J237" s="17">
        <v>1444413581</v>
      </c>
      <c r="K237" s="17" t="b">
        <v>0</v>
      </c>
      <c r="L237" s="17">
        <v>0</v>
      </c>
      <c r="M237" s="17" t="b">
        <v>0</v>
      </c>
      <c r="N237" s="17" t="s">
        <v>8269</v>
      </c>
      <c r="O237" s="17">
        <v>0</v>
      </c>
      <c r="P237" s="17">
        <v>0</v>
      </c>
      <c r="Q237" s="20" t="s">
        <v>8323</v>
      </c>
      <c r="R237" s="17" t="s">
        <v>8326</v>
      </c>
      <c r="S237" s="21">
        <v>42286.749780092592</v>
      </c>
      <c r="T237" s="21">
        <v>42316.791446759264</v>
      </c>
    </row>
    <row r="238" spans="1:20" x14ac:dyDescent="0.25">
      <c r="A238" s="17">
        <v>4014</v>
      </c>
      <c r="B238" s="17" t="s">
        <v>4010</v>
      </c>
      <c r="C238" s="17" t="s">
        <v>8119</v>
      </c>
      <c r="D238" s="18">
        <v>9000</v>
      </c>
      <c r="E238" s="19">
        <v>0</v>
      </c>
      <c r="F238" s="17" t="s">
        <v>8220</v>
      </c>
      <c r="G238" s="17" t="s">
        <v>8223</v>
      </c>
      <c r="H238" s="17" t="s">
        <v>8245</v>
      </c>
      <c r="I238" s="17">
        <v>1457157269</v>
      </c>
      <c r="J238" s="17">
        <v>1455861269</v>
      </c>
      <c r="K238" s="17" t="b">
        <v>0</v>
      </c>
      <c r="L238" s="17">
        <v>0</v>
      </c>
      <c r="M238" s="17" t="b">
        <v>0</v>
      </c>
      <c r="N238" s="17" t="s">
        <v>8269</v>
      </c>
      <c r="O238" s="17">
        <v>0</v>
      </c>
      <c r="P238" s="17">
        <v>0</v>
      </c>
      <c r="Q238" s="20" t="s">
        <v>8323</v>
      </c>
      <c r="R238" s="17" t="s">
        <v>8326</v>
      </c>
      <c r="S238" s="21">
        <v>42419.246168981481</v>
      </c>
      <c r="T238" s="21">
        <v>42434.246168981481</v>
      </c>
    </row>
    <row r="239" spans="1:20" x14ac:dyDescent="0.25">
      <c r="A239" s="17">
        <v>4023</v>
      </c>
      <c r="B239" s="17" t="s">
        <v>4019</v>
      </c>
      <c r="C239" s="17" t="s">
        <v>8128</v>
      </c>
      <c r="D239" s="18">
        <v>7000</v>
      </c>
      <c r="E239" s="19">
        <v>0</v>
      </c>
      <c r="F239" s="17" t="s">
        <v>8220</v>
      </c>
      <c r="G239" s="17" t="s">
        <v>8223</v>
      </c>
      <c r="H239" s="17" t="s">
        <v>8245</v>
      </c>
      <c r="I239" s="17">
        <v>1458860363</v>
      </c>
      <c r="J239" s="17">
        <v>1454975963</v>
      </c>
      <c r="K239" s="17" t="b">
        <v>0</v>
      </c>
      <c r="L239" s="17">
        <v>0</v>
      </c>
      <c r="M239" s="17" t="b">
        <v>0</v>
      </c>
      <c r="N239" s="17" t="s">
        <v>8269</v>
      </c>
      <c r="O239" s="17">
        <v>0</v>
      </c>
      <c r="P239" s="17">
        <v>0</v>
      </c>
      <c r="Q239" s="20" t="s">
        <v>8323</v>
      </c>
      <c r="R239" s="17" t="s">
        <v>8326</v>
      </c>
      <c r="S239" s="21">
        <v>42408.999571759254</v>
      </c>
      <c r="T239" s="21">
        <v>42453.957905092597</v>
      </c>
    </row>
    <row r="240" spans="1:20" x14ac:dyDescent="0.25">
      <c r="A240" s="17">
        <v>4026</v>
      </c>
      <c r="B240" s="17" t="s">
        <v>4022</v>
      </c>
      <c r="C240" s="17" t="s">
        <v>8131</v>
      </c>
      <c r="D240" s="18">
        <v>4000</v>
      </c>
      <c r="E240" s="19">
        <v>0</v>
      </c>
      <c r="F240" s="17" t="s">
        <v>8220</v>
      </c>
      <c r="G240" s="17" t="s">
        <v>8223</v>
      </c>
      <c r="H240" s="17" t="s">
        <v>8245</v>
      </c>
      <c r="I240" s="17">
        <v>1449247439</v>
      </c>
      <c r="J240" s="17">
        <v>1444059839</v>
      </c>
      <c r="K240" s="17" t="b">
        <v>0</v>
      </c>
      <c r="L240" s="17">
        <v>0</v>
      </c>
      <c r="M240" s="17" t="b">
        <v>0</v>
      </c>
      <c r="N240" s="17" t="s">
        <v>8269</v>
      </c>
      <c r="O240" s="17">
        <v>0</v>
      </c>
      <c r="P240" s="17">
        <v>0</v>
      </c>
      <c r="Q240" s="20" t="s">
        <v>8323</v>
      </c>
      <c r="R240" s="17" t="s">
        <v>8326</v>
      </c>
      <c r="S240" s="21">
        <v>42282.655543981484</v>
      </c>
      <c r="T240" s="21">
        <v>42342.697210648148</v>
      </c>
    </row>
    <row r="241" spans="1:20" x14ac:dyDescent="0.25">
      <c r="A241" s="17">
        <v>4029</v>
      </c>
      <c r="B241" s="17" t="s">
        <v>4025</v>
      </c>
      <c r="C241" s="17" t="s">
        <v>8134</v>
      </c>
      <c r="D241" s="18">
        <v>20000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1450053370</v>
      </c>
      <c r="J241" s="17">
        <v>1447461370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20" t="s">
        <v>8323</v>
      </c>
      <c r="R241" s="17" t="s">
        <v>8326</v>
      </c>
      <c r="S241" s="21">
        <v>42322.025115740747</v>
      </c>
      <c r="T241" s="21">
        <v>42352.025115740747</v>
      </c>
    </row>
    <row r="242" spans="1:20" x14ac:dyDescent="0.25">
      <c r="A242" s="17">
        <v>4031</v>
      </c>
      <c r="B242" s="17" t="s">
        <v>4027</v>
      </c>
      <c r="C242" s="17" t="s">
        <v>8136</v>
      </c>
      <c r="D242" s="18">
        <v>5000</v>
      </c>
      <c r="E242" s="19">
        <v>0</v>
      </c>
      <c r="F242" s="17" t="s">
        <v>8220</v>
      </c>
      <c r="G242" s="17" t="s">
        <v>8223</v>
      </c>
      <c r="H242" s="17" t="s">
        <v>8245</v>
      </c>
      <c r="I242" s="17">
        <v>1418914964</v>
      </c>
      <c r="J242" s="17">
        <v>1414591364</v>
      </c>
      <c r="K242" s="17" t="b">
        <v>0</v>
      </c>
      <c r="L242" s="17">
        <v>0</v>
      </c>
      <c r="M242" s="17" t="b">
        <v>0</v>
      </c>
      <c r="N242" s="17" t="s">
        <v>8269</v>
      </c>
      <c r="O242" s="17">
        <v>0</v>
      </c>
      <c r="P242" s="17">
        <v>0</v>
      </c>
      <c r="Q242" s="20" t="s">
        <v>8323</v>
      </c>
      <c r="R242" s="17" t="s">
        <v>8326</v>
      </c>
      <c r="S242" s="21">
        <v>41941.585231481484</v>
      </c>
      <c r="T242" s="21">
        <v>41991.626898148148</v>
      </c>
    </row>
    <row r="243" spans="1:20" x14ac:dyDescent="0.25">
      <c r="A243" s="17">
        <v>4051</v>
      </c>
      <c r="B243" s="17" t="s">
        <v>4047</v>
      </c>
      <c r="C243" s="17" t="s">
        <v>8155</v>
      </c>
      <c r="D243" s="18">
        <v>500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1399618380</v>
      </c>
      <c r="J243" s="17">
        <v>1399058797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20" t="s">
        <v>8323</v>
      </c>
      <c r="R243" s="17" t="s">
        <v>8326</v>
      </c>
      <c r="S243" s="21">
        <v>41761.810150462967</v>
      </c>
      <c r="T243" s="21">
        <v>41768.286805555559</v>
      </c>
    </row>
    <row r="244" spans="1:20" x14ac:dyDescent="0.25">
      <c r="A244" s="17">
        <v>4054</v>
      </c>
      <c r="B244" s="17" t="s">
        <v>4050</v>
      </c>
      <c r="C244" s="17" t="s">
        <v>8158</v>
      </c>
      <c r="D244" s="18">
        <v>8880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1475294400</v>
      </c>
      <c r="J244" s="17">
        <v>1472674285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20" t="s">
        <v>8323</v>
      </c>
      <c r="R244" s="17" t="s">
        <v>8326</v>
      </c>
      <c r="S244" s="21">
        <v>42613.841261574074</v>
      </c>
      <c r="T244" s="21">
        <v>42644.166666666672</v>
      </c>
    </row>
    <row r="245" spans="1:20" x14ac:dyDescent="0.25">
      <c r="A245" s="17">
        <v>4061</v>
      </c>
      <c r="B245" s="17" t="s">
        <v>4057</v>
      </c>
      <c r="C245" s="17" t="s">
        <v>8165</v>
      </c>
      <c r="D245" s="18">
        <v>525</v>
      </c>
      <c r="E245" s="19">
        <v>0</v>
      </c>
      <c r="F245" s="17" t="s">
        <v>8220</v>
      </c>
      <c r="G245" s="17" t="s">
        <v>8223</v>
      </c>
      <c r="H245" s="17" t="s">
        <v>8245</v>
      </c>
      <c r="I245" s="17">
        <v>1461205423</v>
      </c>
      <c r="J245" s="17">
        <v>1456025023</v>
      </c>
      <c r="K245" s="17" t="b">
        <v>0</v>
      </c>
      <c r="L245" s="17">
        <v>0</v>
      </c>
      <c r="M245" s="17" t="b">
        <v>0</v>
      </c>
      <c r="N245" s="17" t="s">
        <v>8269</v>
      </c>
      <c r="O245" s="17">
        <v>0</v>
      </c>
      <c r="P245" s="17">
        <v>0</v>
      </c>
      <c r="Q245" s="20" t="s">
        <v>8323</v>
      </c>
      <c r="R245" s="17" t="s">
        <v>8326</v>
      </c>
      <c r="S245" s="21">
        <v>42421.141469907408</v>
      </c>
      <c r="T245" s="21">
        <v>42481.099803240737</v>
      </c>
    </row>
    <row r="246" spans="1:20" x14ac:dyDescent="0.25">
      <c r="A246" s="17">
        <v>4076</v>
      </c>
      <c r="B246" s="17" t="s">
        <v>4072</v>
      </c>
      <c r="C246" s="17" t="s">
        <v>8179</v>
      </c>
      <c r="D246" s="18">
        <v>700</v>
      </c>
      <c r="E246" s="19">
        <v>0</v>
      </c>
      <c r="F246" s="17" t="s">
        <v>8220</v>
      </c>
      <c r="G246" s="17" t="s">
        <v>8223</v>
      </c>
      <c r="H246" s="17" t="s">
        <v>8245</v>
      </c>
      <c r="I246" s="17">
        <v>1413921060</v>
      </c>
      <c r="J246" s="17">
        <v>1411499149</v>
      </c>
      <c r="K246" s="17" t="b">
        <v>0</v>
      </c>
      <c r="L246" s="17">
        <v>0</v>
      </c>
      <c r="M246" s="17" t="b">
        <v>0</v>
      </c>
      <c r="N246" s="17" t="s">
        <v>8269</v>
      </c>
      <c r="O246" s="17">
        <v>0</v>
      </c>
      <c r="P246" s="17">
        <v>0</v>
      </c>
      <c r="Q246" s="20" t="s">
        <v>8323</v>
      </c>
      <c r="R246" s="17" t="s">
        <v>8326</v>
      </c>
      <c r="S246" s="21">
        <v>41905.795706018522</v>
      </c>
      <c r="T246" s="21">
        <v>41933.82708333333</v>
      </c>
    </row>
    <row r="247" spans="1:20" x14ac:dyDescent="0.25">
      <c r="A247" s="17">
        <v>4080</v>
      </c>
      <c r="B247" s="17" t="s">
        <v>4076</v>
      </c>
      <c r="C247" s="17" t="s">
        <v>8183</v>
      </c>
      <c r="D247" s="18">
        <v>3000</v>
      </c>
      <c r="E247" s="19">
        <v>0</v>
      </c>
      <c r="F247" s="17" t="s">
        <v>8220</v>
      </c>
      <c r="G247" s="17" t="s">
        <v>8223</v>
      </c>
      <c r="H247" s="17" t="s">
        <v>8245</v>
      </c>
      <c r="I247" s="17">
        <v>1465930440</v>
      </c>
      <c r="J247" s="17">
        <v>1463849116</v>
      </c>
      <c r="K247" s="17" t="b">
        <v>0</v>
      </c>
      <c r="L247" s="17">
        <v>0</v>
      </c>
      <c r="M247" s="17" t="b">
        <v>0</v>
      </c>
      <c r="N247" s="17" t="s">
        <v>8269</v>
      </c>
      <c r="O247" s="17">
        <v>0</v>
      </c>
      <c r="P247" s="17">
        <v>0</v>
      </c>
      <c r="Q247" s="20" t="s">
        <v>8323</v>
      </c>
      <c r="R247" s="17" t="s">
        <v>8326</v>
      </c>
      <c r="S247" s="21">
        <v>42511.698101851856</v>
      </c>
      <c r="T247" s="21">
        <v>42535.787500000006</v>
      </c>
    </row>
    <row r="248" spans="1:20" x14ac:dyDescent="0.25">
      <c r="A248" s="17">
        <v>4087</v>
      </c>
      <c r="B248" s="17" t="s">
        <v>4083</v>
      </c>
      <c r="C248" s="17" t="s">
        <v>8190</v>
      </c>
      <c r="D248" s="18">
        <v>9600</v>
      </c>
      <c r="E248" s="19">
        <v>0</v>
      </c>
      <c r="F248" s="17" t="s">
        <v>8220</v>
      </c>
      <c r="G248" s="17" t="s">
        <v>8223</v>
      </c>
      <c r="H248" s="17" t="s">
        <v>8245</v>
      </c>
      <c r="I248" s="17">
        <v>1468777786</v>
      </c>
      <c r="J248" s="17">
        <v>1466185786</v>
      </c>
      <c r="K248" s="17" t="b">
        <v>0</v>
      </c>
      <c r="L248" s="17">
        <v>0</v>
      </c>
      <c r="M248" s="17" t="b">
        <v>0</v>
      </c>
      <c r="N248" s="17" t="s">
        <v>8269</v>
      </c>
      <c r="O248" s="17">
        <v>0</v>
      </c>
      <c r="P248" s="17">
        <v>0</v>
      </c>
      <c r="Q248" s="20" t="s">
        <v>8323</v>
      </c>
      <c r="R248" s="17" t="s">
        <v>8326</v>
      </c>
      <c r="S248" s="21">
        <v>42538.742893518516</v>
      </c>
      <c r="T248" s="21">
        <v>42568.742893518516</v>
      </c>
    </row>
    <row r="249" spans="1:20" x14ac:dyDescent="0.25">
      <c r="A249" s="17">
        <v>4098</v>
      </c>
      <c r="B249" s="17" t="s">
        <v>4094</v>
      </c>
      <c r="C249" s="17" t="s">
        <v>8201</v>
      </c>
      <c r="D249" s="18">
        <v>75000</v>
      </c>
      <c r="E249" s="19">
        <v>0</v>
      </c>
      <c r="F249" s="17" t="s">
        <v>8220</v>
      </c>
      <c r="G249" s="17" t="s">
        <v>8223</v>
      </c>
      <c r="H249" s="17" t="s">
        <v>8245</v>
      </c>
      <c r="I249" s="17">
        <v>1465060797</v>
      </c>
      <c r="J249" s="17">
        <v>1462468797</v>
      </c>
      <c r="K249" s="17" t="b">
        <v>0</v>
      </c>
      <c r="L249" s="17">
        <v>0</v>
      </c>
      <c r="M249" s="17" t="b">
        <v>0</v>
      </c>
      <c r="N249" s="17" t="s">
        <v>8269</v>
      </c>
      <c r="O249" s="17">
        <v>0</v>
      </c>
      <c r="P249" s="17">
        <v>0</v>
      </c>
      <c r="Q249" s="20" t="s">
        <v>8323</v>
      </c>
      <c r="R249" s="17" t="s">
        <v>8326</v>
      </c>
      <c r="S249" s="21">
        <v>42495.722187499996</v>
      </c>
      <c r="T249" s="21">
        <v>42525.722187499996</v>
      </c>
    </row>
    <row r="250" spans="1:20" x14ac:dyDescent="0.25">
      <c r="A250" s="17">
        <v>4100</v>
      </c>
      <c r="B250" s="17" t="s">
        <v>4096</v>
      </c>
      <c r="C250" s="17" t="s">
        <v>8203</v>
      </c>
      <c r="D250" s="18">
        <v>270</v>
      </c>
      <c r="E250" s="19">
        <v>0</v>
      </c>
      <c r="F250" s="17" t="s">
        <v>8220</v>
      </c>
      <c r="G250" s="17" t="s">
        <v>8223</v>
      </c>
      <c r="H250" s="17" t="s">
        <v>8245</v>
      </c>
      <c r="I250" s="17">
        <v>1414205990</v>
      </c>
      <c r="J250" s="17">
        <v>1413341990</v>
      </c>
      <c r="K250" s="17" t="b">
        <v>0</v>
      </c>
      <c r="L250" s="17">
        <v>0</v>
      </c>
      <c r="M250" s="17" t="b">
        <v>0</v>
      </c>
      <c r="N250" s="17" t="s">
        <v>8269</v>
      </c>
      <c r="O250" s="17">
        <v>0</v>
      </c>
      <c r="P250" s="17">
        <v>0</v>
      </c>
      <c r="Q250" s="20" t="s">
        <v>8323</v>
      </c>
      <c r="R250" s="17" t="s">
        <v>8326</v>
      </c>
      <c r="S250" s="21">
        <v>41927.124884259261</v>
      </c>
      <c r="T250" s="21">
        <v>41937.124884259261</v>
      </c>
    </row>
    <row r="251" spans="1:20" x14ac:dyDescent="0.25">
      <c r="A251" s="17">
        <v>4101</v>
      </c>
      <c r="B251" s="17" t="s">
        <v>4097</v>
      </c>
      <c r="C251" s="17" t="s">
        <v>8204</v>
      </c>
      <c r="D251" s="18">
        <v>600</v>
      </c>
      <c r="E251" s="19">
        <v>0</v>
      </c>
      <c r="F251" s="17" t="s">
        <v>8220</v>
      </c>
      <c r="G251" s="17" t="s">
        <v>8223</v>
      </c>
      <c r="H251" s="17" t="s">
        <v>8245</v>
      </c>
      <c r="I251" s="17">
        <v>1485380482</v>
      </c>
      <c r="J251" s="17">
        <v>1482788482</v>
      </c>
      <c r="K251" s="17" t="b">
        <v>0</v>
      </c>
      <c r="L251" s="17">
        <v>0</v>
      </c>
      <c r="M251" s="17" t="b">
        <v>0</v>
      </c>
      <c r="N251" s="17" t="s">
        <v>8269</v>
      </c>
      <c r="O251" s="17">
        <v>0</v>
      </c>
      <c r="P251" s="17">
        <v>0</v>
      </c>
      <c r="Q251" s="20" t="s">
        <v>8323</v>
      </c>
      <c r="R251" s="17" t="s">
        <v>8326</v>
      </c>
      <c r="S251" s="21">
        <v>42730.903726851851</v>
      </c>
      <c r="T251" s="21">
        <v>42760.903726851851</v>
      </c>
    </row>
  </sheetData>
  <conditionalFormatting sqref="F1:F251">
    <cfRule type="cellIs" dxfId="19" priority="4" operator="equal">
      <formula>"failed"</formula>
    </cfRule>
    <cfRule type="cellIs" dxfId="18" priority="5" operator="equal">
      <formula>"canceled"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C31" sqref="C31"/>
    </sheetView>
  </sheetViews>
  <sheetFormatPr defaultRowHeight="15" x14ac:dyDescent="0.25"/>
  <cols>
    <col min="2" max="2" width="16.140625" customWidth="1"/>
    <col min="3" max="3" width="24.85546875" customWidth="1"/>
    <col min="4" max="4" width="17.42578125" customWidth="1"/>
    <col min="5" max="5" width="16.85546875" customWidth="1"/>
    <col min="6" max="6" width="15.28515625" customWidth="1"/>
    <col min="9" max="9" width="15.7109375" customWidth="1"/>
    <col min="10" max="10" width="19" customWidth="1"/>
    <col min="12" max="12" width="17.140625" customWidth="1"/>
    <col min="13" max="13" width="13.85546875" customWidth="1"/>
    <col min="14" max="14" width="28.85546875" customWidth="1"/>
    <col min="15" max="15" width="25.28515625" customWidth="1"/>
    <col min="16" max="16" width="16.42578125" customWidth="1"/>
    <col min="17" max="17" width="14.7109375" customWidth="1"/>
    <col min="18" max="18" width="15.7109375" customWidth="1"/>
    <col min="19" max="19" width="17.42578125" customWidth="1"/>
    <col min="20" max="20" width="20.570312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3557</v>
      </c>
      <c r="B2" s="17" t="s">
        <v>3556</v>
      </c>
      <c r="C2" s="17" t="s">
        <v>7667</v>
      </c>
      <c r="D2" s="18">
        <v>100000</v>
      </c>
      <c r="E2" s="19">
        <v>100036</v>
      </c>
      <c r="F2" s="17" t="s">
        <v>8218</v>
      </c>
      <c r="G2" s="17" t="s">
        <v>8223</v>
      </c>
      <c r="H2" s="17" t="s">
        <v>8245</v>
      </c>
      <c r="I2" s="17">
        <v>1399271911</v>
      </c>
      <c r="J2" s="17">
        <v>1396334311</v>
      </c>
      <c r="K2" s="17" t="b">
        <v>0</v>
      </c>
      <c r="L2" s="17">
        <v>558</v>
      </c>
      <c r="M2" s="17" t="b">
        <v>1</v>
      </c>
      <c r="N2" s="17" t="s">
        <v>8269</v>
      </c>
      <c r="O2" s="17">
        <v>100</v>
      </c>
      <c r="P2" s="17">
        <v>179.28</v>
      </c>
      <c r="Q2" s="20" t="s">
        <v>8323</v>
      </c>
      <c r="R2" s="17" t="s">
        <v>8326</v>
      </c>
      <c r="S2" s="21">
        <v>41730.276747685188</v>
      </c>
      <c r="T2" s="21">
        <v>41764.276747685188</v>
      </c>
    </row>
    <row r="3" spans="1:20" x14ac:dyDescent="0.25">
      <c r="A3" s="17">
        <v>3166</v>
      </c>
      <c r="B3" s="17" t="s">
        <v>3166</v>
      </c>
      <c r="C3" s="17" t="s">
        <v>7276</v>
      </c>
      <c r="D3" s="18">
        <v>35000</v>
      </c>
      <c r="E3" s="19">
        <v>56079.83</v>
      </c>
      <c r="F3" s="17" t="s">
        <v>8218</v>
      </c>
      <c r="G3" s="17" t="s">
        <v>8223</v>
      </c>
      <c r="H3" s="17" t="s">
        <v>8245</v>
      </c>
      <c r="I3" s="17">
        <v>1416988740</v>
      </c>
      <c r="J3" s="17">
        <v>1414514153</v>
      </c>
      <c r="K3" s="17" t="b">
        <v>1</v>
      </c>
      <c r="L3" s="17">
        <v>930</v>
      </c>
      <c r="M3" s="17" t="b">
        <v>1</v>
      </c>
      <c r="N3" s="17" t="s">
        <v>8269</v>
      </c>
      <c r="O3" s="17">
        <v>160</v>
      </c>
      <c r="P3" s="17">
        <v>60.3</v>
      </c>
      <c r="Q3" s="20" t="s">
        <v>8323</v>
      </c>
      <c r="R3" s="17" t="s">
        <v>8326</v>
      </c>
      <c r="S3" s="21">
        <v>41940.69158564815</v>
      </c>
      <c r="T3" s="21">
        <v>41969.332638888889</v>
      </c>
    </row>
    <row r="4" spans="1:20" x14ac:dyDescent="0.25">
      <c r="A4" s="17">
        <v>3691</v>
      </c>
      <c r="B4" s="17" t="s">
        <v>3688</v>
      </c>
      <c r="C4" s="17" t="s">
        <v>7801</v>
      </c>
      <c r="D4" s="18">
        <v>40000</v>
      </c>
      <c r="E4" s="19">
        <v>51184</v>
      </c>
      <c r="F4" s="17" t="s">
        <v>8218</v>
      </c>
      <c r="G4" s="17" t="s">
        <v>8223</v>
      </c>
      <c r="H4" s="17" t="s">
        <v>8245</v>
      </c>
      <c r="I4" s="17">
        <v>1425272340</v>
      </c>
      <c r="J4" s="17">
        <v>1421426929</v>
      </c>
      <c r="K4" s="17" t="b">
        <v>0</v>
      </c>
      <c r="L4" s="17">
        <v>274</v>
      </c>
      <c r="M4" s="17" t="b">
        <v>1</v>
      </c>
      <c r="N4" s="17" t="s">
        <v>8269</v>
      </c>
      <c r="O4" s="17">
        <v>128</v>
      </c>
      <c r="P4" s="17">
        <v>186.8</v>
      </c>
      <c r="Q4" s="20" t="s">
        <v>8323</v>
      </c>
      <c r="R4" s="17" t="s">
        <v>8326</v>
      </c>
      <c r="S4" s="21">
        <v>42020.700567129628</v>
      </c>
      <c r="T4" s="21">
        <v>42065.207638888889</v>
      </c>
    </row>
    <row r="5" spans="1:20" x14ac:dyDescent="0.25">
      <c r="A5" s="17">
        <v>3648</v>
      </c>
      <c r="B5" s="17" t="s">
        <v>3646</v>
      </c>
      <c r="C5" s="17" t="s">
        <v>7758</v>
      </c>
      <c r="D5" s="18">
        <v>40000</v>
      </c>
      <c r="E5" s="19">
        <v>40153</v>
      </c>
      <c r="F5" s="17" t="s">
        <v>8218</v>
      </c>
      <c r="G5" s="17" t="s">
        <v>8223</v>
      </c>
      <c r="H5" s="17" t="s">
        <v>8245</v>
      </c>
      <c r="I5" s="17">
        <v>1412492445</v>
      </c>
      <c r="J5" s="17">
        <v>1409900445</v>
      </c>
      <c r="K5" s="17" t="b">
        <v>0</v>
      </c>
      <c r="L5" s="17">
        <v>73</v>
      </c>
      <c r="M5" s="17" t="b">
        <v>1</v>
      </c>
      <c r="N5" s="17" t="s">
        <v>8269</v>
      </c>
      <c r="O5" s="17">
        <v>100</v>
      </c>
      <c r="P5" s="17">
        <v>550.04</v>
      </c>
      <c r="Q5" s="20" t="s">
        <v>8323</v>
      </c>
      <c r="R5" s="17" t="s">
        <v>8326</v>
      </c>
      <c r="S5" s="21">
        <v>41887.292187500003</v>
      </c>
      <c r="T5" s="21">
        <v>41917.292187500003</v>
      </c>
    </row>
    <row r="6" spans="1:20" x14ac:dyDescent="0.25">
      <c r="A6" s="17">
        <v>3547</v>
      </c>
      <c r="B6" s="17" t="s">
        <v>3546</v>
      </c>
      <c r="C6" s="17" t="s">
        <v>7657</v>
      </c>
      <c r="D6" s="18">
        <v>35000</v>
      </c>
      <c r="E6" s="19">
        <v>40043.25</v>
      </c>
      <c r="F6" s="17" t="s">
        <v>8218</v>
      </c>
      <c r="G6" s="17" t="s">
        <v>8223</v>
      </c>
      <c r="H6" s="17" t="s">
        <v>8245</v>
      </c>
      <c r="I6" s="17">
        <v>1463198340</v>
      </c>
      <c r="J6" s="17">
        <v>1461117201</v>
      </c>
      <c r="K6" s="17" t="b">
        <v>0</v>
      </c>
      <c r="L6" s="17">
        <v>336</v>
      </c>
      <c r="M6" s="17" t="b">
        <v>1</v>
      </c>
      <c r="N6" s="17" t="s">
        <v>8269</v>
      </c>
      <c r="O6" s="17">
        <v>114</v>
      </c>
      <c r="P6" s="17">
        <v>119.18</v>
      </c>
      <c r="Q6" s="20" t="s">
        <v>8323</v>
      </c>
      <c r="R6" s="17" t="s">
        <v>8326</v>
      </c>
      <c r="S6" s="21">
        <v>42480.078715277778</v>
      </c>
      <c r="T6" s="21">
        <v>42504.165972222225</v>
      </c>
    </row>
    <row r="7" spans="1:20" x14ac:dyDescent="0.25">
      <c r="A7" s="17">
        <v>3237</v>
      </c>
      <c r="B7" s="17" t="s">
        <v>3237</v>
      </c>
      <c r="C7" s="17" t="s">
        <v>7347</v>
      </c>
      <c r="D7" s="18">
        <v>35000</v>
      </c>
      <c r="E7" s="19">
        <v>35275.64</v>
      </c>
      <c r="F7" s="17" t="s">
        <v>8218</v>
      </c>
      <c r="G7" s="17" t="s">
        <v>8223</v>
      </c>
      <c r="H7" s="17" t="s">
        <v>8245</v>
      </c>
      <c r="I7" s="17">
        <v>1443499140</v>
      </c>
      <c r="J7" s="17">
        <v>1441452184</v>
      </c>
      <c r="K7" s="17" t="b">
        <v>1</v>
      </c>
      <c r="L7" s="17">
        <v>269</v>
      </c>
      <c r="M7" s="17" t="b">
        <v>1</v>
      </c>
      <c r="N7" s="17" t="s">
        <v>8269</v>
      </c>
      <c r="O7" s="17">
        <v>101</v>
      </c>
      <c r="P7" s="17">
        <v>131.13999999999999</v>
      </c>
      <c r="Q7" s="20" t="s">
        <v>8323</v>
      </c>
      <c r="R7" s="17" t="s">
        <v>8326</v>
      </c>
      <c r="S7" s="21">
        <v>42252.474351851852</v>
      </c>
      <c r="T7" s="21">
        <v>42276.165972222225</v>
      </c>
    </row>
    <row r="8" spans="1:20" x14ac:dyDescent="0.25">
      <c r="A8" s="17">
        <v>3215</v>
      </c>
      <c r="B8" s="17" t="s">
        <v>3215</v>
      </c>
      <c r="C8" s="17" t="s">
        <v>7325</v>
      </c>
      <c r="D8" s="18">
        <v>35000</v>
      </c>
      <c r="E8" s="19">
        <v>35123</v>
      </c>
      <c r="F8" s="17" t="s">
        <v>8218</v>
      </c>
      <c r="G8" s="17" t="s">
        <v>8223</v>
      </c>
      <c r="H8" s="17" t="s">
        <v>8245</v>
      </c>
      <c r="I8" s="17">
        <v>1441857540</v>
      </c>
      <c r="J8" s="17">
        <v>1438617471</v>
      </c>
      <c r="K8" s="17" t="b">
        <v>1</v>
      </c>
      <c r="L8" s="17">
        <v>134</v>
      </c>
      <c r="M8" s="17" t="b">
        <v>1</v>
      </c>
      <c r="N8" s="17" t="s">
        <v>8269</v>
      </c>
      <c r="O8" s="17">
        <v>100</v>
      </c>
      <c r="P8" s="17">
        <v>262.11</v>
      </c>
      <c r="Q8" s="20" t="s">
        <v>8323</v>
      </c>
      <c r="R8" s="17" t="s">
        <v>8326</v>
      </c>
      <c r="S8" s="21">
        <v>42219.665173611109</v>
      </c>
      <c r="T8" s="21">
        <v>42257.165972222225</v>
      </c>
    </row>
    <row r="9" spans="1:20" x14ac:dyDescent="0.25">
      <c r="A9" s="17">
        <v>3282</v>
      </c>
      <c r="B9" s="17" t="s">
        <v>3282</v>
      </c>
      <c r="C9" s="17" t="s">
        <v>7392</v>
      </c>
      <c r="D9" s="18">
        <v>31000</v>
      </c>
      <c r="E9" s="19">
        <v>31820.5</v>
      </c>
      <c r="F9" s="17" t="s">
        <v>8218</v>
      </c>
      <c r="G9" s="17" t="s">
        <v>8223</v>
      </c>
      <c r="H9" s="17" t="s">
        <v>8245</v>
      </c>
      <c r="I9" s="17">
        <v>1461904788</v>
      </c>
      <c r="J9" s="17">
        <v>1458103188</v>
      </c>
      <c r="K9" s="17" t="b">
        <v>0</v>
      </c>
      <c r="L9" s="17">
        <v>237</v>
      </c>
      <c r="M9" s="17" t="b">
        <v>1</v>
      </c>
      <c r="N9" s="17" t="s">
        <v>8269</v>
      </c>
      <c r="O9" s="17">
        <v>103</v>
      </c>
      <c r="P9" s="17">
        <v>134.26</v>
      </c>
      <c r="Q9" s="20" t="s">
        <v>8323</v>
      </c>
      <c r="R9" s="17" t="s">
        <v>8326</v>
      </c>
      <c r="S9" s="21">
        <v>42445.19430555556</v>
      </c>
      <c r="T9" s="21">
        <v>42489.19430555556</v>
      </c>
    </row>
    <row r="10" spans="1:20" x14ac:dyDescent="0.25">
      <c r="A10" s="17">
        <v>3425</v>
      </c>
      <c r="B10" s="17" t="s">
        <v>3424</v>
      </c>
      <c r="C10" s="17" t="s">
        <v>7535</v>
      </c>
      <c r="D10" s="18">
        <v>30000</v>
      </c>
      <c r="E10" s="19">
        <v>30891.1</v>
      </c>
      <c r="F10" s="17" t="s">
        <v>8218</v>
      </c>
      <c r="G10" s="17" t="s">
        <v>8223</v>
      </c>
      <c r="H10" s="17" t="s">
        <v>8245</v>
      </c>
      <c r="I10" s="17">
        <v>1412434136</v>
      </c>
      <c r="J10" s="17">
        <v>1409669336</v>
      </c>
      <c r="K10" s="17" t="b">
        <v>0</v>
      </c>
      <c r="L10" s="17">
        <v>104</v>
      </c>
      <c r="M10" s="17" t="b">
        <v>1</v>
      </c>
      <c r="N10" s="17" t="s">
        <v>8269</v>
      </c>
      <c r="O10" s="17">
        <v>103</v>
      </c>
      <c r="P10" s="17">
        <v>297.02999999999997</v>
      </c>
      <c r="Q10" s="20" t="s">
        <v>8323</v>
      </c>
      <c r="R10" s="17" t="s">
        <v>8326</v>
      </c>
      <c r="S10" s="21">
        <v>41884.617314814815</v>
      </c>
      <c r="T10" s="21">
        <v>41916.617314814815</v>
      </c>
    </row>
    <row r="11" spans="1:20" x14ac:dyDescent="0.25">
      <c r="A11" s="17">
        <v>3224</v>
      </c>
      <c r="B11" s="17" t="s">
        <v>3224</v>
      </c>
      <c r="C11" s="17" t="s">
        <v>7334</v>
      </c>
      <c r="D11" s="18">
        <v>30000</v>
      </c>
      <c r="E11" s="19">
        <v>30610</v>
      </c>
      <c r="F11" s="17" t="s">
        <v>8218</v>
      </c>
      <c r="G11" s="17" t="s">
        <v>8223</v>
      </c>
      <c r="H11" s="17" t="s">
        <v>8245</v>
      </c>
      <c r="I11" s="17">
        <v>1484024400</v>
      </c>
      <c r="J11" s="17">
        <v>1479932713</v>
      </c>
      <c r="K11" s="17" t="b">
        <v>1</v>
      </c>
      <c r="L11" s="17">
        <v>216</v>
      </c>
      <c r="M11" s="17" t="b">
        <v>1</v>
      </c>
      <c r="N11" s="17" t="s">
        <v>8269</v>
      </c>
      <c r="O11" s="17">
        <v>102</v>
      </c>
      <c r="P11" s="17">
        <v>141.71</v>
      </c>
      <c r="Q11" s="20" t="s">
        <v>8323</v>
      </c>
      <c r="R11" s="17" t="s">
        <v>8326</v>
      </c>
      <c r="S11" s="21">
        <v>42697.850844907407</v>
      </c>
      <c r="T11" s="21">
        <v>42745.208333333328</v>
      </c>
    </row>
    <row r="12" spans="1:20" x14ac:dyDescent="0.25">
      <c r="A12" s="17">
        <v>3211</v>
      </c>
      <c r="B12" s="17" t="s">
        <v>3211</v>
      </c>
      <c r="C12" s="17" t="s">
        <v>7321</v>
      </c>
      <c r="D12" s="18">
        <v>23000</v>
      </c>
      <c r="E12" s="19">
        <v>27541</v>
      </c>
      <c r="F12" s="17" t="s">
        <v>8218</v>
      </c>
      <c r="G12" s="17" t="s">
        <v>8223</v>
      </c>
      <c r="H12" s="17" t="s">
        <v>8245</v>
      </c>
      <c r="I12" s="17">
        <v>1408068000</v>
      </c>
      <c r="J12" s="17">
        <v>1405346680</v>
      </c>
      <c r="K12" s="17" t="b">
        <v>1</v>
      </c>
      <c r="L12" s="17">
        <v>322</v>
      </c>
      <c r="M12" s="17" t="b">
        <v>1</v>
      </c>
      <c r="N12" s="17" t="s">
        <v>8269</v>
      </c>
      <c r="O12" s="17">
        <v>120</v>
      </c>
      <c r="P12" s="17">
        <v>85.53</v>
      </c>
      <c r="Q12" s="20" t="s">
        <v>8323</v>
      </c>
      <c r="R12" s="17" t="s">
        <v>8326</v>
      </c>
      <c r="S12" s="21">
        <v>41834.586574074077</v>
      </c>
      <c r="T12" s="21">
        <v>41866.083333333336</v>
      </c>
    </row>
    <row r="13" spans="1:20" x14ac:dyDescent="0.25">
      <c r="A13" s="17">
        <v>3250</v>
      </c>
      <c r="B13" s="17" t="s">
        <v>3250</v>
      </c>
      <c r="C13" s="17" t="s">
        <v>7360</v>
      </c>
      <c r="D13" s="18">
        <v>25000</v>
      </c>
      <c r="E13" s="19">
        <v>25388</v>
      </c>
      <c r="F13" s="17" t="s">
        <v>8218</v>
      </c>
      <c r="G13" s="17" t="s">
        <v>8223</v>
      </c>
      <c r="H13" s="17" t="s">
        <v>8245</v>
      </c>
      <c r="I13" s="17">
        <v>1415213324</v>
      </c>
      <c r="J13" s="17">
        <v>1412617724</v>
      </c>
      <c r="K13" s="17" t="b">
        <v>1</v>
      </c>
      <c r="L13" s="17">
        <v>213</v>
      </c>
      <c r="M13" s="17" t="b">
        <v>1</v>
      </c>
      <c r="N13" s="17" t="s">
        <v>8269</v>
      </c>
      <c r="O13" s="17">
        <v>102</v>
      </c>
      <c r="P13" s="17">
        <v>119.19</v>
      </c>
      <c r="Q13" s="20" t="s">
        <v>8323</v>
      </c>
      <c r="R13" s="17" t="s">
        <v>8326</v>
      </c>
      <c r="S13" s="21">
        <v>41918.742175925923</v>
      </c>
      <c r="T13" s="21">
        <v>41948.783842592595</v>
      </c>
    </row>
    <row r="14" spans="1:20" x14ac:dyDescent="0.25">
      <c r="A14" s="17">
        <v>3259</v>
      </c>
      <c r="B14" s="17" t="s">
        <v>3259</v>
      </c>
      <c r="C14" s="17" t="s">
        <v>7369</v>
      </c>
      <c r="D14" s="18">
        <v>23000</v>
      </c>
      <c r="E14" s="19">
        <v>24418.6</v>
      </c>
      <c r="F14" s="17" t="s">
        <v>8218</v>
      </c>
      <c r="G14" s="17" t="s">
        <v>8223</v>
      </c>
      <c r="H14" s="17" t="s">
        <v>8245</v>
      </c>
      <c r="I14" s="17">
        <v>1475294340</v>
      </c>
      <c r="J14" s="17">
        <v>1472753745</v>
      </c>
      <c r="K14" s="17" t="b">
        <v>1</v>
      </c>
      <c r="L14" s="17">
        <v>97</v>
      </c>
      <c r="M14" s="17" t="b">
        <v>1</v>
      </c>
      <c r="N14" s="17" t="s">
        <v>8269</v>
      </c>
      <c r="O14" s="17">
        <v>106</v>
      </c>
      <c r="P14" s="17">
        <v>251.74</v>
      </c>
      <c r="Q14" s="20" t="s">
        <v>8323</v>
      </c>
      <c r="R14" s="17" t="s">
        <v>8326</v>
      </c>
      <c r="S14" s="21">
        <v>42614.760937500003</v>
      </c>
      <c r="T14" s="21">
        <v>42644.165972222225</v>
      </c>
    </row>
    <row r="15" spans="1:20" x14ac:dyDescent="0.25">
      <c r="A15" s="17">
        <v>3147</v>
      </c>
      <c r="B15" s="17" t="s">
        <v>3147</v>
      </c>
      <c r="C15" s="17" t="s">
        <v>7257</v>
      </c>
      <c r="D15" s="18">
        <v>20000</v>
      </c>
      <c r="E15" s="19">
        <v>23505</v>
      </c>
      <c r="F15" s="17" t="s">
        <v>8218</v>
      </c>
      <c r="G15" s="17" t="s">
        <v>8223</v>
      </c>
      <c r="H15" s="17" t="s">
        <v>8245</v>
      </c>
      <c r="I15" s="17">
        <v>1415319355</v>
      </c>
      <c r="J15" s="17">
        <v>1411859755</v>
      </c>
      <c r="K15" s="17" t="b">
        <v>1</v>
      </c>
      <c r="L15" s="17">
        <v>213</v>
      </c>
      <c r="M15" s="17" t="b">
        <v>1</v>
      </c>
      <c r="N15" s="17" t="s">
        <v>8269</v>
      </c>
      <c r="O15" s="17">
        <v>118</v>
      </c>
      <c r="P15" s="17">
        <v>110.35</v>
      </c>
      <c r="Q15" s="20" t="s">
        <v>8323</v>
      </c>
      <c r="R15" s="17" t="s">
        <v>8326</v>
      </c>
      <c r="S15" s="21">
        <v>41909.969386574077</v>
      </c>
      <c r="T15" s="21">
        <v>41950.011053240742</v>
      </c>
    </row>
    <row r="16" spans="1:20" x14ac:dyDescent="0.25">
      <c r="A16" s="17">
        <v>1297</v>
      </c>
      <c r="B16" s="17" t="s">
        <v>1298</v>
      </c>
      <c r="C16" s="17" t="s">
        <v>5407</v>
      </c>
      <c r="D16" s="18">
        <v>20000</v>
      </c>
      <c r="E16" s="19">
        <v>21905</v>
      </c>
      <c r="F16" s="17" t="s">
        <v>8218</v>
      </c>
      <c r="G16" s="17" t="s">
        <v>8223</v>
      </c>
      <c r="H16" s="17" t="s">
        <v>8245</v>
      </c>
      <c r="I16" s="17">
        <v>1462125358</v>
      </c>
      <c r="J16" s="17">
        <v>1459533358</v>
      </c>
      <c r="K16" s="17" t="b">
        <v>0</v>
      </c>
      <c r="L16" s="17">
        <v>238</v>
      </c>
      <c r="M16" s="17" t="b">
        <v>1</v>
      </c>
      <c r="N16" s="17" t="s">
        <v>8269</v>
      </c>
      <c r="O16" s="17">
        <v>110</v>
      </c>
      <c r="P16" s="17">
        <v>92.04</v>
      </c>
      <c r="Q16" s="20" t="s">
        <v>8323</v>
      </c>
      <c r="R16" s="17" t="s">
        <v>8326</v>
      </c>
      <c r="S16" s="21">
        <v>42461.747199074074</v>
      </c>
      <c r="T16" s="21">
        <v>42491.747199074074</v>
      </c>
    </row>
    <row r="17" spans="1:20" x14ac:dyDescent="0.25">
      <c r="A17" s="17">
        <v>3245</v>
      </c>
      <c r="B17" s="17" t="s">
        <v>3245</v>
      </c>
      <c r="C17" s="17" t="s">
        <v>7355</v>
      </c>
      <c r="D17" s="18">
        <v>21000</v>
      </c>
      <c r="E17" s="19">
        <v>21904</v>
      </c>
      <c r="F17" s="17" t="s">
        <v>8218</v>
      </c>
      <c r="G17" s="17" t="s">
        <v>8223</v>
      </c>
      <c r="H17" s="17" t="s">
        <v>8245</v>
      </c>
      <c r="I17" s="17">
        <v>1434074400</v>
      </c>
      <c r="J17" s="17">
        <v>1431354258</v>
      </c>
      <c r="K17" s="17" t="b">
        <v>0</v>
      </c>
      <c r="L17" s="17">
        <v>270</v>
      </c>
      <c r="M17" s="17" t="b">
        <v>1</v>
      </c>
      <c r="N17" s="17" t="s">
        <v>8269</v>
      </c>
      <c r="O17" s="17">
        <v>104</v>
      </c>
      <c r="P17" s="17">
        <v>81.13</v>
      </c>
      <c r="Q17" s="20" t="s">
        <v>8323</v>
      </c>
      <c r="R17" s="17" t="s">
        <v>8326</v>
      </c>
      <c r="S17" s="21">
        <v>42135.60020833333</v>
      </c>
      <c r="T17" s="21">
        <v>42167.083333333328</v>
      </c>
    </row>
    <row r="18" spans="1:20" x14ac:dyDescent="0.25">
      <c r="A18" s="17">
        <v>3229</v>
      </c>
      <c r="B18" s="17" t="s">
        <v>3229</v>
      </c>
      <c r="C18" s="17" t="s">
        <v>7339</v>
      </c>
      <c r="D18" s="18">
        <v>20000</v>
      </c>
      <c r="E18" s="19">
        <v>21573</v>
      </c>
      <c r="F18" s="17" t="s">
        <v>8218</v>
      </c>
      <c r="G18" s="17" t="s">
        <v>8223</v>
      </c>
      <c r="H18" s="17" t="s">
        <v>8245</v>
      </c>
      <c r="I18" s="17">
        <v>1416470398</v>
      </c>
      <c r="J18" s="17">
        <v>1413874798</v>
      </c>
      <c r="K18" s="17" t="b">
        <v>1</v>
      </c>
      <c r="L18" s="17">
        <v>202</v>
      </c>
      <c r="M18" s="17" t="b">
        <v>1</v>
      </c>
      <c r="N18" s="17" t="s">
        <v>8269</v>
      </c>
      <c r="O18" s="17">
        <v>108</v>
      </c>
      <c r="P18" s="17">
        <v>106.8</v>
      </c>
      <c r="Q18" s="20" t="s">
        <v>8323</v>
      </c>
      <c r="R18" s="17" t="s">
        <v>8326</v>
      </c>
      <c r="S18" s="21">
        <v>41933.291643518518</v>
      </c>
      <c r="T18" s="21">
        <v>41963.333310185189</v>
      </c>
    </row>
    <row r="19" spans="1:20" x14ac:dyDescent="0.25">
      <c r="A19" s="17">
        <v>3253</v>
      </c>
      <c r="B19" s="17" t="s">
        <v>3253</v>
      </c>
      <c r="C19" s="17" t="s">
        <v>7363</v>
      </c>
      <c r="D19" s="18">
        <v>20000</v>
      </c>
      <c r="E19" s="19">
        <v>20365</v>
      </c>
      <c r="F19" s="17" t="s">
        <v>8218</v>
      </c>
      <c r="G19" s="17" t="s">
        <v>8223</v>
      </c>
      <c r="H19" s="17" t="s">
        <v>8245</v>
      </c>
      <c r="I19" s="17">
        <v>1473306300</v>
      </c>
      <c r="J19" s="17">
        <v>1471701028</v>
      </c>
      <c r="K19" s="17" t="b">
        <v>1</v>
      </c>
      <c r="L19" s="17">
        <v>115</v>
      </c>
      <c r="M19" s="17" t="b">
        <v>1</v>
      </c>
      <c r="N19" s="17" t="s">
        <v>8269</v>
      </c>
      <c r="O19" s="17">
        <v>102</v>
      </c>
      <c r="P19" s="17">
        <v>177.09</v>
      </c>
      <c r="Q19" s="20" t="s">
        <v>8323</v>
      </c>
      <c r="R19" s="17" t="s">
        <v>8326</v>
      </c>
      <c r="S19" s="21">
        <v>42602.576712962968</v>
      </c>
      <c r="T19" s="21">
        <v>42621.15625</v>
      </c>
    </row>
    <row r="20" spans="1:20" x14ac:dyDescent="0.25">
      <c r="A20" s="17">
        <v>3236</v>
      </c>
      <c r="B20" s="17" t="s">
        <v>3236</v>
      </c>
      <c r="C20" s="17" t="s">
        <v>7346</v>
      </c>
      <c r="D20" s="18">
        <v>20000</v>
      </c>
      <c r="E20" s="19">
        <v>20120</v>
      </c>
      <c r="F20" s="17" t="s">
        <v>8218</v>
      </c>
      <c r="G20" s="17" t="s">
        <v>8223</v>
      </c>
      <c r="H20" s="17" t="s">
        <v>8245</v>
      </c>
      <c r="I20" s="17">
        <v>1482962433</v>
      </c>
      <c r="J20" s="17">
        <v>1480370433</v>
      </c>
      <c r="K20" s="17" t="b">
        <v>0</v>
      </c>
      <c r="L20" s="17">
        <v>110</v>
      </c>
      <c r="M20" s="17" t="b">
        <v>1</v>
      </c>
      <c r="N20" s="17" t="s">
        <v>8269</v>
      </c>
      <c r="O20" s="17">
        <v>101</v>
      </c>
      <c r="P20" s="17">
        <v>182.91</v>
      </c>
      <c r="Q20" s="20" t="s">
        <v>8323</v>
      </c>
      <c r="R20" s="17" t="s">
        <v>8326</v>
      </c>
      <c r="S20" s="21">
        <v>42702.917048611111</v>
      </c>
      <c r="T20" s="21">
        <v>42732.917048611111</v>
      </c>
    </row>
    <row r="21" spans="1:20" x14ac:dyDescent="0.25">
      <c r="A21" s="17">
        <v>3219</v>
      </c>
      <c r="B21" s="17" t="s">
        <v>3219</v>
      </c>
      <c r="C21" s="17" t="s">
        <v>7329</v>
      </c>
      <c r="D21" s="18">
        <v>20000</v>
      </c>
      <c r="E21" s="19">
        <v>20022</v>
      </c>
      <c r="F21" s="17" t="s">
        <v>8218</v>
      </c>
      <c r="G21" s="17" t="s">
        <v>8223</v>
      </c>
      <c r="H21" s="17" t="s">
        <v>8245</v>
      </c>
      <c r="I21" s="17">
        <v>1427063747</v>
      </c>
      <c r="J21" s="17">
        <v>1424043347</v>
      </c>
      <c r="K21" s="17" t="b">
        <v>1</v>
      </c>
      <c r="L21" s="17">
        <v>119</v>
      </c>
      <c r="M21" s="17" t="b">
        <v>1</v>
      </c>
      <c r="N21" s="17" t="s">
        <v>8269</v>
      </c>
      <c r="O21" s="17">
        <v>100</v>
      </c>
      <c r="P21" s="17">
        <v>168.25</v>
      </c>
      <c r="Q21" s="20" t="s">
        <v>8323</v>
      </c>
      <c r="R21" s="17" t="s">
        <v>8326</v>
      </c>
      <c r="S21" s="21">
        <v>42050.983182870375</v>
      </c>
      <c r="T21" s="21">
        <v>42085.941516203704</v>
      </c>
    </row>
    <row r="22" spans="1:20" x14ac:dyDescent="0.25">
      <c r="A22" s="17">
        <v>3187</v>
      </c>
      <c r="B22" s="17" t="s">
        <v>3187</v>
      </c>
      <c r="C22" s="17" t="s">
        <v>7297</v>
      </c>
      <c r="D22" s="18">
        <v>15000</v>
      </c>
      <c r="E22" s="19">
        <v>17444</v>
      </c>
      <c r="F22" s="17" t="s">
        <v>8218</v>
      </c>
      <c r="G22" s="17" t="s">
        <v>8223</v>
      </c>
      <c r="H22" s="17" t="s">
        <v>8245</v>
      </c>
      <c r="I22" s="17">
        <v>1407167973</v>
      </c>
      <c r="J22" s="17">
        <v>1405439973</v>
      </c>
      <c r="K22" s="17" t="b">
        <v>1</v>
      </c>
      <c r="L22" s="17">
        <v>244</v>
      </c>
      <c r="M22" s="17" t="b">
        <v>1</v>
      </c>
      <c r="N22" s="17" t="s">
        <v>8269</v>
      </c>
      <c r="O22" s="17">
        <v>116</v>
      </c>
      <c r="P22" s="17">
        <v>71.489999999999995</v>
      </c>
      <c r="Q22" s="20" t="s">
        <v>8323</v>
      </c>
      <c r="R22" s="17" t="s">
        <v>8326</v>
      </c>
      <c r="S22" s="21">
        <v>41835.666354166664</v>
      </c>
      <c r="T22" s="21">
        <v>41855.666354166664</v>
      </c>
    </row>
    <row r="23" spans="1:20" x14ac:dyDescent="0.25">
      <c r="A23" s="17">
        <v>3402</v>
      </c>
      <c r="B23" s="17" t="s">
        <v>3401</v>
      </c>
      <c r="C23" s="17" t="s">
        <v>7512</v>
      </c>
      <c r="D23" s="18">
        <v>15000</v>
      </c>
      <c r="E23" s="19">
        <v>16465</v>
      </c>
      <c r="F23" s="17" t="s">
        <v>8218</v>
      </c>
      <c r="G23" s="17" t="s">
        <v>8223</v>
      </c>
      <c r="H23" s="17" t="s">
        <v>8245</v>
      </c>
      <c r="I23" s="17">
        <v>1447295460</v>
      </c>
      <c r="J23" s="17">
        <v>1444747843</v>
      </c>
      <c r="K23" s="17" t="b">
        <v>0</v>
      </c>
      <c r="L23" s="17">
        <v>165</v>
      </c>
      <c r="M23" s="17" t="b">
        <v>1</v>
      </c>
      <c r="N23" s="17" t="s">
        <v>8269</v>
      </c>
      <c r="O23" s="17">
        <v>110</v>
      </c>
      <c r="P23" s="17">
        <v>99.79</v>
      </c>
      <c r="Q23" s="20" t="s">
        <v>8323</v>
      </c>
      <c r="R23" s="17" t="s">
        <v>8326</v>
      </c>
      <c r="S23" s="21">
        <v>42290.61855324074</v>
      </c>
      <c r="T23" s="21">
        <v>42320.104861111111</v>
      </c>
    </row>
    <row r="24" spans="1:20" x14ac:dyDescent="0.25">
      <c r="A24" s="17">
        <v>3274</v>
      </c>
      <c r="B24" s="17" t="s">
        <v>3274</v>
      </c>
      <c r="C24" s="17" t="s">
        <v>7384</v>
      </c>
      <c r="D24" s="18">
        <v>15500</v>
      </c>
      <c r="E24" s="19">
        <v>15705</v>
      </c>
      <c r="F24" s="17" t="s">
        <v>8218</v>
      </c>
      <c r="G24" s="17" t="s">
        <v>8223</v>
      </c>
      <c r="H24" s="17" t="s">
        <v>8245</v>
      </c>
      <c r="I24" s="17">
        <v>1458075600</v>
      </c>
      <c r="J24" s="17">
        <v>1454259272</v>
      </c>
      <c r="K24" s="17" t="b">
        <v>1</v>
      </c>
      <c r="L24" s="17">
        <v>286</v>
      </c>
      <c r="M24" s="17" t="b">
        <v>1</v>
      </c>
      <c r="N24" s="17" t="s">
        <v>8269</v>
      </c>
      <c r="O24" s="17">
        <v>101</v>
      </c>
      <c r="P24" s="17">
        <v>54.91</v>
      </c>
      <c r="Q24" s="20" t="s">
        <v>8323</v>
      </c>
      <c r="R24" s="17" t="s">
        <v>8326</v>
      </c>
      <c r="S24" s="21">
        <v>42400.704537037032</v>
      </c>
      <c r="T24" s="21">
        <v>42444.875</v>
      </c>
    </row>
    <row r="25" spans="1:20" x14ac:dyDescent="0.25">
      <c r="A25" s="17">
        <v>3304</v>
      </c>
      <c r="B25" s="17" t="s">
        <v>3304</v>
      </c>
      <c r="C25" s="17" t="s">
        <v>7414</v>
      </c>
      <c r="D25" s="18">
        <v>15000</v>
      </c>
      <c r="E25" s="19">
        <v>15677.5</v>
      </c>
      <c r="F25" s="17" t="s">
        <v>8218</v>
      </c>
      <c r="G25" s="17" t="s">
        <v>8223</v>
      </c>
      <c r="H25" s="17" t="s">
        <v>8245</v>
      </c>
      <c r="I25" s="17">
        <v>1482418752</v>
      </c>
      <c r="J25" s="17">
        <v>1479826752</v>
      </c>
      <c r="K25" s="17" t="b">
        <v>0</v>
      </c>
      <c r="L25" s="17">
        <v>175</v>
      </c>
      <c r="M25" s="17" t="b">
        <v>1</v>
      </c>
      <c r="N25" s="17" t="s">
        <v>8269</v>
      </c>
      <c r="O25" s="17">
        <v>105</v>
      </c>
      <c r="P25" s="17">
        <v>89.59</v>
      </c>
      <c r="Q25" s="20" t="s">
        <v>8323</v>
      </c>
      <c r="R25" s="17" t="s">
        <v>8326</v>
      </c>
      <c r="S25" s="21">
        <v>42696.624444444446</v>
      </c>
      <c r="T25" s="21">
        <v>42726.624444444446</v>
      </c>
    </row>
    <row r="26" spans="1:20" x14ac:dyDescent="0.25">
      <c r="A26" s="17">
        <v>3411</v>
      </c>
      <c r="B26" s="17" t="s">
        <v>3410</v>
      </c>
      <c r="C26" s="17" t="s">
        <v>7521</v>
      </c>
      <c r="D26" s="18">
        <v>15000</v>
      </c>
      <c r="E26" s="19">
        <v>15535</v>
      </c>
      <c r="F26" s="17" t="s">
        <v>8218</v>
      </c>
      <c r="G26" s="17" t="s">
        <v>8223</v>
      </c>
      <c r="H26" s="17" t="s">
        <v>8245</v>
      </c>
      <c r="I26" s="17">
        <v>1444264372</v>
      </c>
      <c r="J26" s="17">
        <v>1442536372</v>
      </c>
      <c r="K26" s="17" t="b">
        <v>0</v>
      </c>
      <c r="L26" s="17">
        <v>78</v>
      </c>
      <c r="M26" s="17" t="b">
        <v>1</v>
      </c>
      <c r="N26" s="17" t="s">
        <v>8269</v>
      </c>
      <c r="O26" s="17">
        <v>104</v>
      </c>
      <c r="P26" s="17">
        <v>199.17</v>
      </c>
      <c r="Q26" s="20" t="s">
        <v>8323</v>
      </c>
      <c r="R26" s="17" t="s">
        <v>8326</v>
      </c>
      <c r="S26" s="21">
        <v>42265.022824074069</v>
      </c>
      <c r="T26" s="21">
        <v>42285.022824074069</v>
      </c>
    </row>
    <row r="27" spans="1:20" x14ac:dyDescent="0.25">
      <c r="A27" s="17">
        <v>3235</v>
      </c>
      <c r="B27" s="17" t="s">
        <v>3235</v>
      </c>
      <c r="C27" s="17" t="s">
        <v>7345</v>
      </c>
      <c r="D27" s="18">
        <v>15000</v>
      </c>
      <c r="E27" s="19">
        <v>15481</v>
      </c>
      <c r="F27" s="17" t="s">
        <v>8218</v>
      </c>
      <c r="G27" s="17" t="s">
        <v>8223</v>
      </c>
      <c r="H27" s="17" t="s">
        <v>8245</v>
      </c>
      <c r="I27" s="17">
        <v>1467361251</v>
      </c>
      <c r="J27" s="17">
        <v>1464769251</v>
      </c>
      <c r="K27" s="17" t="b">
        <v>1</v>
      </c>
      <c r="L27" s="17">
        <v>181</v>
      </c>
      <c r="M27" s="17" t="b">
        <v>1</v>
      </c>
      <c r="N27" s="17" t="s">
        <v>8269</v>
      </c>
      <c r="O27" s="17">
        <v>103</v>
      </c>
      <c r="P27" s="17">
        <v>85.53</v>
      </c>
      <c r="Q27" s="20" t="s">
        <v>8323</v>
      </c>
      <c r="R27" s="17" t="s">
        <v>8326</v>
      </c>
      <c r="S27" s="21">
        <v>42522.347812499997</v>
      </c>
      <c r="T27" s="21">
        <v>42552.347812499997</v>
      </c>
    </row>
    <row r="28" spans="1:20" x14ac:dyDescent="0.25">
      <c r="A28" s="17">
        <v>3272</v>
      </c>
      <c r="B28" s="17" t="s">
        <v>3272</v>
      </c>
      <c r="C28" s="17" t="s">
        <v>7382</v>
      </c>
      <c r="D28" s="18">
        <v>10000</v>
      </c>
      <c r="E28" s="19">
        <v>15443</v>
      </c>
      <c r="F28" s="17" t="s">
        <v>8218</v>
      </c>
      <c r="G28" s="17" t="s">
        <v>8223</v>
      </c>
      <c r="H28" s="17" t="s">
        <v>8245</v>
      </c>
      <c r="I28" s="17">
        <v>1446814809</v>
      </c>
      <c r="J28" s="17">
        <v>1444219209</v>
      </c>
      <c r="K28" s="17" t="b">
        <v>1</v>
      </c>
      <c r="L28" s="17">
        <v>145</v>
      </c>
      <c r="M28" s="17" t="b">
        <v>1</v>
      </c>
      <c r="N28" s="17" t="s">
        <v>8269</v>
      </c>
      <c r="O28" s="17">
        <v>154</v>
      </c>
      <c r="P28" s="17">
        <v>106.5</v>
      </c>
      <c r="Q28" s="20" t="s">
        <v>8323</v>
      </c>
      <c r="R28" s="17" t="s">
        <v>8326</v>
      </c>
      <c r="S28" s="21">
        <v>42284.500104166669</v>
      </c>
      <c r="T28" s="21">
        <v>42314.541770833333</v>
      </c>
    </row>
    <row r="29" spans="1:20" x14ac:dyDescent="0.25">
      <c r="A29" s="17">
        <v>1293</v>
      </c>
      <c r="B29" s="17" t="s">
        <v>1294</v>
      </c>
      <c r="C29" s="17" t="s">
        <v>5403</v>
      </c>
      <c r="D29" s="18">
        <v>15000</v>
      </c>
      <c r="E29" s="19">
        <v>15335</v>
      </c>
      <c r="F29" s="17" t="s">
        <v>8218</v>
      </c>
      <c r="G29" s="17" t="s">
        <v>8223</v>
      </c>
      <c r="H29" s="17" t="s">
        <v>8245</v>
      </c>
      <c r="I29" s="17">
        <v>1447523371</v>
      </c>
      <c r="J29" s="17">
        <v>1444927771</v>
      </c>
      <c r="K29" s="17" t="b">
        <v>0</v>
      </c>
      <c r="L29" s="17">
        <v>120</v>
      </c>
      <c r="M29" s="17" t="b">
        <v>1</v>
      </c>
      <c r="N29" s="17" t="s">
        <v>8269</v>
      </c>
      <c r="O29" s="17">
        <v>102</v>
      </c>
      <c r="P29" s="17">
        <v>127.79</v>
      </c>
      <c r="Q29" s="20" t="s">
        <v>8323</v>
      </c>
      <c r="R29" s="17" t="s">
        <v>8326</v>
      </c>
      <c r="S29" s="21">
        <v>42292.701053240744</v>
      </c>
      <c r="T29" s="21">
        <v>42322.742719907401</v>
      </c>
    </row>
    <row r="30" spans="1:20" x14ac:dyDescent="0.25">
      <c r="A30" s="17">
        <v>3338</v>
      </c>
      <c r="B30" s="17" t="s">
        <v>3338</v>
      </c>
      <c r="C30" s="17" t="s">
        <v>7448</v>
      </c>
      <c r="D30" s="18">
        <v>15000</v>
      </c>
      <c r="E30" s="19">
        <v>15327</v>
      </c>
      <c r="F30" s="17" t="s">
        <v>8218</v>
      </c>
      <c r="G30" s="17" t="s">
        <v>8223</v>
      </c>
      <c r="H30" s="17" t="s">
        <v>8245</v>
      </c>
      <c r="I30" s="17">
        <v>1487944080</v>
      </c>
      <c r="J30" s="17">
        <v>1486129680</v>
      </c>
      <c r="K30" s="17" t="b">
        <v>0</v>
      </c>
      <c r="L30" s="17">
        <v>112</v>
      </c>
      <c r="M30" s="17" t="b">
        <v>1</v>
      </c>
      <c r="N30" s="17" t="s">
        <v>8269</v>
      </c>
      <c r="O30" s="17">
        <v>102</v>
      </c>
      <c r="P30" s="17">
        <v>136.85</v>
      </c>
      <c r="Q30" s="20" t="s">
        <v>8323</v>
      </c>
      <c r="R30" s="17" t="s">
        <v>8326</v>
      </c>
      <c r="S30" s="21">
        <v>42769.574999999997</v>
      </c>
      <c r="T30" s="21">
        <v>42790.574999999997</v>
      </c>
    </row>
    <row r="31" spans="1:20" x14ac:dyDescent="0.25">
      <c r="A31" s="17">
        <v>3267</v>
      </c>
      <c r="B31" s="17" t="s">
        <v>3267</v>
      </c>
      <c r="C31" s="17" t="s">
        <v>7377</v>
      </c>
      <c r="D31" s="18">
        <v>15000</v>
      </c>
      <c r="E31" s="19">
        <v>15315</v>
      </c>
      <c r="F31" s="17" t="s">
        <v>8218</v>
      </c>
      <c r="G31" s="17" t="s">
        <v>8223</v>
      </c>
      <c r="H31" s="17" t="s">
        <v>8245</v>
      </c>
      <c r="I31" s="17">
        <v>1437156660</v>
      </c>
      <c r="J31" s="17">
        <v>1434564660</v>
      </c>
      <c r="K31" s="17" t="b">
        <v>1</v>
      </c>
      <c r="L31" s="17">
        <v>288</v>
      </c>
      <c r="M31" s="17" t="b">
        <v>1</v>
      </c>
      <c r="N31" s="17" t="s">
        <v>8269</v>
      </c>
      <c r="O31" s="17">
        <v>102</v>
      </c>
      <c r="P31" s="17">
        <v>53.18</v>
      </c>
      <c r="Q31" s="20" t="s">
        <v>8323</v>
      </c>
      <c r="R31" s="17" t="s">
        <v>8326</v>
      </c>
      <c r="S31" s="21">
        <v>42172.757638888885</v>
      </c>
      <c r="T31" s="21">
        <v>42202.757638888885</v>
      </c>
    </row>
    <row r="32" spans="1:20" x14ac:dyDescent="0.25">
      <c r="A32" s="17">
        <v>3286</v>
      </c>
      <c r="B32" s="17" t="s">
        <v>3286</v>
      </c>
      <c r="C32" s="17" t="s">
        <v>7396</v>
      </c>
      <c r="D32" s="18">
        <v>15000</v>
      </c>
      <c r="E32" s="19">
        <v>15265</v>
      </c>
      <c r="F32" s="17" t="s">
        <v>8218</v>
      </c>
      <c r="G32" s="17" t="s">
        <v>8223</v>
      </c>
      <c r="H32" s="17" t="s">
        <v>8245</v>
      </c>
      <c r="I32" s="17">
        <v>1471291782</v>
      </c>
      <c r="J32" s="17">
        <v>1468699782</v>
      </c>
      <c r="K32" s="17" t="b">
        <v>0</v>
      </c>
      <c r="L32" s="17">
        <v>122</v>
      </c>
      <c r="M32" s="17" t="b">
        <v>1</v>
      </c>
      <c r="N32" s="17" t="s">
        <v>8269</v>
      </c>
      <c r="O32" s="17">
        <v>102</v>
      </c>
      <c r="P32" s="17">
        <v>125.12</v>
      </c>
      <c r="Q32" s="20" t="s">
        <v>8323</v>
      </c>
      <c r="R32" s="17" t="s">
        <v>8326</v>
      </c>
      <c r="S32" s="21">
        <v>42567.840069444443</v>
      </c>
      <c r="T32" s="21">
        <v>42597.840069444443</v>
      </c>
    </row>
    <row r="33" spans="1:20" x14ac:dyDescent="0.25">
      <c r="A33" s="17">
        <v>3220</v>
      </c>
      <c r="B33" s="17" t="s">
        <v>3220</v>
      </c>
      <c r="C33" s="17" t="s">
        <v>7330</v>
      </c>
      <c r="D33" s="18">
        <v>15000</v>
      </c>
      <c r="E33" s="19">
        <v>15126</v>
      </c>
      <c r="F33" s="17" t="s">
        <v>8218</v>
      </c>
      <c r="G33" s="17" t="s">
        <v>8223</v>
      </c>
      <c r="H33" s="17" t="s">
        <v>8245</v>
      </c>
      <c r="I33" s="17">
        <v>1489352400</v>
      </c>
      <c r="J33" s="17">
        <v>1486411204</v>
      </c>
      <c r="K33" s="17" t="b">
        <v>1</v>
      </c>
      <c r="L33" s="17">
        <v>59</v>
      </c>
      <c r="M33" s="17" t="b">
        <v>1</v>
      </c>
      <c r="N33" s="17" t="s">
        <v>8269</v>
      </c>
      <c r="O33" s="17">
        <v>101</v>
      </c>
      <c r="P33" s="17">
        <v>256.37</v>
      </c>
      <c r="Q33" s="20" t="s">
        <v>8323</v>
      </c>
      <c r="R33" s="17" t="s">
        <v>8326</v>
      </c>
      <c r="S33" s="21">
        <v>42772.833379629628</v>
      </c>
      <c r="T33" s="21">
        <v>42806.875</v>
      </c>
    </row>
    <row r="34" spans="1:20" x14ac:dyDescent="0.25">
      <c r="A34" s="17">
        <v>538</v>
      </c>
      <c r="B34" s="17" t="s">
        <v>539</v>
      </c>
      <c r="C34" s="17" t="s">
        <v>4648</v>
      </c>
      <c r="D34" s="18">
        <v>5000</v>
      </c>
      <c r="E34" s="19">
        <v>15121</v>
      </c>
      <c r="F34" s="17" t="s">
        <v>8218</v>
      </c>
      <c r="G34" s="17" t="s">
        <v>8223</v>
      </c>
      <c r="H34" s="17" t="s">
        <v>8245</v>
      </c>
      <c r="I34" s="17">
        <v>1463166263</v>
      </c>
      <c r="J34" s="17">
        <v>1460574263</v>
      </c>
      <c r="K34" s="17" t="b">
        <v>0</v>
      </c>
      <c r="L34" s="17">
        <v>60</v>
      </c>
      <c r="M34" s="17" t="b">
        <v>1</v>
      </c>
      <c r="N34" s="17" t="s">
        <v>8269</v>
      </c>
      <c r="O34" s="17">
        <v>302</v>
      </c>
      <c r="P34" s="17">
        <v>252.02</v>
      </c>
      <c r="Q34" s="20" t="s">
        <v>8323</v>
      </c>
      <c r="R34" s="17" t="s">
        <v>8326</v>
      </c>
      <c r="S34" s="21">
        <v>42473.794710648144</v>
      </c>
      <c r="T34" s="21">
        <v>42503.794710648144</v>
      </c>
    </row>
    <row r="35" spans="1:20" x14ac:dyDescent="0.25">
      <c r="A35" s="17">
        <v>3163</v>
      </c>
      <c r="B35" s="17" t="s">
        <v>3163</v>
      </c>
      <c r="C35" s="17" t="s">
        <v>7273</v>
      </c>
      <c r="D35" s="18">
        <v>13000</v>
      </c>
      <c r="E35" s="19">
        <v>14450</v>
      </c>
      <c r="F35" s="17" t="s">
        <v>8218</v>
      </c>
      <c r="G35" s="17" t="s">
        <v>8223</v>
      </c>
      <c r="H35" s="17" t="s">
        <v>8245</v>
      </c>
      <c r="I35" s="17">
        <v>1402855525</v>
      </c>
      <c r="J35" s="17">
        <v>1400263525</v>
      </c>
      <c r="K35" s="17" t="b">
        <v>1</v>
      </c>
      <c r="L35" s="17">
        <v>72</v>
      </c>
      <c r="M35" s="17" t="b">
        <v>1</v>
      </c>
      <c r="N35" s="17" t="s">
        <v>8269</v>
      </c>
      <c r="O35" s="17">
        <v>111</v>
      </c>
      <c r="P35" s="17">
        <v>200.69</v>
      </c>
      <c r="Q35" s="20" t="s">
        <v>8323</v>
      </c>
      <c r="R35" s="17" t="s">
        <v>8326</v>
      </c>
      <c r="S35" s="21">
        <v>41775.753761574073</v>
      </c>
      <c r="T35" s="21">
        <v>41805.753761574073</v>
      </c>
    </row>
    <row r="36" spans="1:20" x14ac:dyDescent="0.25">
      <c r="A36" s="17">
        <v>3256</v>
      </c>
      <c r="B36" s="17" t="s">
        <v>3256</v>
      </c>
      <c r="C36" s="17" t="s">
        <v>7366</v>
      </c>
      <c r="D36" s="18">
        <v>10000</v>
      </c>
      <c r="E36" s="19">
        <v>12806</v>
      </c>
      <c r="F36" s="17" t="s">
        <v>8218</v>
      </c>
      <c r="G36" s="17" t="s">
        <v>8223</v>
      </c>
      <c r="H36" s="17" t="s">
        <v>8245</v>
      </c>
      <c r="I36" s="17">
        <v>1433995140</v>
      </c>
      <c r="J36" s="17">
        <v>1432129577</v>
      </c>
      <c r="K36" s="17" t="b">
        <v>1</v>
      </c>
      <c r="L36" s="17">
        <v>176</v>
      </c>
      <c r="M36" s="17" t="b">
        <v>1</v>
      </c>
      <c r="N36" s="17" t="s">
        <v>8269</v>
      </c>
      <c r="O36" s="17">
        <v>128</v>
      </c>
      <c r="P36" s="17">
        <v>72.760000000000005</v>
      </c>
      <c r="Q36" s="20" t="s">
        <v>8323</v>
      </c>
      <c r="R36" s="17" t="s">
        <v>8326</v>
      </c>
      <c r="S36" s="21">
        <v>42144.573807870373</v>
      </c>
      <c r="T36" s="21">
        <v>42166.165972222225</v>
      </c>
    </row>
    <row r="37" spans="1:20" x14ac:dyDescent="0.25">
      <c r="A37" s="17">
        <v>2803</v>
      </c>
      <c r="B37" s="17" t="s">
        <v>2803</v>
      </c>
      <c r="C37" s="17" t="s">
        <v>6913</v>
      </c>
      <c r="D37" s="18">
        <v>10000</v>
      </c>
      <c r="E37" s="19">
        <v>12795</v>
      </c>
      <c r="F37" s="17" t="s">
        <v>8218</v>
      </c>
      <c r="G37" s="17" t="s">
        <v>8223</v>
      </c>
      <c r="H37" s="17" t="s">
        <v>8245</v>
      </c>
      <c r="I37" s="17">
        <v>1437004800</v>
      </c>
      <c r="J37" s="17">
        <v>1433295276</v>
      </c>
      <c r="K37" s="17" t="b">
        <v>0</v>
      </c>
      <c r="L37" s="17">
        <v>141</v>
      </c>
      <c r="M37" s="17" t="b">
        <v>1</v>
      </c>
      <c r="N37" s="17" t="s">
        <v>8269</v>
      </c>
      <c r="O37" s="17">
        <v>128</v>
      </c>
      <c r="P37" s="17">
        <v>90.74</v>
      </c>
      <c r="Q37" s="20" t="s">
        <v>8323</v>
      </c>
      <c r="R37" s="17" t="s">
        <v>8326</v>
      </c>
      <c r="S37" s="21">
        <v>42158.065694444449</v>
      </c>
      <c r="T37" s="21">
        <v>42201</v>
      </c>
    </row>
    <row r="38" spans="1:20" x14ac:dyDescent="0.25">
      <c r="A38" s="17">
        <v>3242</v>
      </c>
      <c r="B38" s="17" t="s">
        <v>3242</v>
      </c>
      <c r="C38" s="17" t="s">
        <v>7352</v>
      </c>
      <c r="D38" s="18">
        <v>10000</v>
      </c>
      <c r="E38" s="19">
        <v>12730.42</v>
      </c>
      <c r="F38" s="17" t="s">
        <v>8218</v>
      </c>
      <c r="G38" s="17" t="s">
        <v>8223</v>
      </c>
      <c r="H38" s="17" t="s">
        <v>8245</v>
      </c>
      <c r="I38" s="17">
        <v>1411150092</v>
      </c>
      <c r="J38" s="17">
        <v>1408558092</v>
      </c>
      <c r="K38" s="17" t="b">
        <v>1</v>
      </c>
      <c r="L38" s="17">
        <v>183</v>
      </c>
      <c r="M38" s="17" t="b">
        <v>1</v>
      </c>
      <c r="N38" s="17" t="s">
        <v>8269</v>
      </c>
      <c r="O38" s="17">
        <v>127</v>
      </c>
      <c r="P38" s="17">
        <v>69.569999999999993</v>
      </c>
      <c r="Q38" s="20" t="s">
        <v>8323</v>
      </c>
      <c r="R38" s="17" t="s">
        <v>8326</v>
      </c>
      <c r="S38" s="21">
        <v>41871.755694444444</v>
      </c>
      <c r="T38" s="21">
        <v>41901.755694444444</v>
      </c>
    </row>
    <row r="39" spans="1:20" x14ac:dyDescent="0.25">
      <c r="A39" s="17">
        <v>3262</v>
      </c>
      <c r="B39" s="17" t="s">
        <v>3262</v>
      </c>
      <c r="C39" s="17" t="s">
        <v>7372</v>
      </c>
      <c r="D39" s="18">
        <v>12200</v>
      </c>
      <c r="E39" s="19">
        <v>12571</v>
      </c>
      <c r="F39" s="17" t="s">
        <v>8218</v>
      </c>
      <c r="G39" s="17" t="s">
        <v>8223</v>
      </c>
      <c r="H39" s="17" t="s">
        <v>8245</v>
      </c>
      <c r="I39" s="17">
        <v>1419220800</v>
      </c>
      <c r="J39" s="17">
        <v>1416555262</v>
      </c>
      <c r="K39" s="17" t="b">
        <v>1</v>
      </c>
      <c r="L39" s="17">
        <v>134</v>
      </c>
      <c r="M39" s="17" t="b">
        <v>1</v>
      </c>
      <c r="N39" s="17" t="s">
        <v>8269</v>
      </c>
      <c r="O39" s="17">
        <v>103</v>
      </c>
      <c r="P39" s="17">
        <v>93.81</v>
      </c>
      <c r="Q39" s="20" t="s">
        <v>8323</v>
      </c>
      <c r="R39" s="17" t="s">
        <v>8326</v>
      </c>
      <c r="S39" s="21">
        <v>41964.315532407403</v>
      </c>
      <c r="T39" s="21">
        <v>41995.166666666672</v>
      </c>
    </row>
    <row r="40" spans="1:20" x14ac:dyDescent="0.25">
      <c r="A40" s="17">
        <v>3677</v>
      </c>
      <c r="B40" s="17" t="s">
        <v>3674</v>
      </c>
      <c r="C40" s="17" t="s">
        <v>7787</v>
      </c>
      <c r="D40" s="18">
        <v>12000</v>
      </c>
      <c r="E40" s="19">
        <v>12348.5</v>
      </c>
      <c r="F40" s="17" t="s">
        <v>8218</v>
      </c>
      <c r="G40" s="17" t="s">
        <v>8223</v>
      </c>
      <c r="H40" s="17" t="s">
        <v>8245</v>
      </c>
      <c r="I40" s="17">
        <v>1404359940</v>
      </c>
      <c r="J40" s="17">
        <v>1402580818</v>
      </c>
      <c r="K40" s="17" t="b">
        <v>0</v>
      </c>
      <c r="L40" s="17">
        <v>199</v>
      </c>
      <c r="M40" s="17" t="b">
        <v>1</v>
      </c>
      <c r="N40" s="17" t="s">
        <v>8269</v>
      </c>
      <c r="O40" s="17">
        <v>103</v>
      </c>
      <c r="P40" s="17">
        <v>62.05</v>
      </c>
      <c r="Q40" s="20" t="s">
        <v>8323</v>
      </c>
      <c r="R40" s="17" t="s">
        <v>8326</v>
      </c>
      <c r="S40" s="21">
        <v>41802.574282407404</v>
      </c>
      <c r="T40" s="21">
        <v>41823.165972222225</v>
      </c>
    </row>
    <row r="41" spans="1:20" x14ac:dyDescent="0.25">
      <c r="A41" s="17">
        <v>532</v>
      </c>
      <c r="B41" s="17" t="s">
        <v>533</v>
      </c>
      <c r="C41" s="17" t="s">
        <v>4642</v>
      </c>
      <c r="D41" s="18">
        <v>10000</v>
      </c>
      <c r="E41" s="19">
        <v>12325</v>
      </c>
      <c r="F41" s="17" t="s">
        <v>8218</v>
      </c>
      <c r="G41" s="17" t="s">
        <v>8223</v>
      </c>
      <c r="H41" s="17" t="s">
        <v>8245</v>
      </c>
      <c r="I41" s="17">
        <v>1463098208</v>
      </c>
      <c r="J41" s="17">
        <v>1460506208</v>
      </c>
      <c r="K41" s="17" t="b">
        <v>0</v>
      </c>
      <c r="L41" s="17">
        <v>173</v>
      </c>
      <c r="M41" s="17" t="b">
        <v>1</v>
      </c>
      <c r="N41" s="17" t="s">
        <v>8269</v>
      </c>
      <c r="O41" s="17">
        <v>123</v>
      </c>
      <c r="P41" s="17">
        <v>71.239999999999995</v>
      </c>
      <c r="Q41" s="20" t="s">
        <v>8323</v>
      </c>
      <c r="R41" s="17" t="s">
        <v>8326</v>
      </c>
      <c r="S41" s="21">
        <v>42473.007037037038</v>
      </c>
      <c r="T41" s="21">
        <v>42503.007037037038</v>
      </c>
    </row>
    <row r="42" spans="1:20" x14ac:dyDescent="0.25">
      <c r="A42" s="17">
        <v>3468</v>
      </c>
      <c r="B42" s="17" t="s">
        <v>3467</v>
      </c>
      <c r="C42" s="17" t="s">
        <v>7578</v>
      </c>
      <c r="D42" s="18">
        <v>10000</v>
      </c>
      <c r="E42" s="19">
        <v>12178</v>
      </c>
      <c r="F42" s="17" t="s">
        <v>8218</v>
      </c>
      <c r="G42" s="17" t="s">
        <v>8223</v>
      </c>
      <c r="H42" s="17" t="s">
        <v>8245</v>
      </c>
      <c r="I42" s="17">
        <v>1474426800</v>
      </c>
      <c r="J42" s="17">
        <v>1471976529</v>
      </c>
      <c r="K42" s="17" t="b">
        <v>0</v>
      </c>
      <c r="L42" s="17">
        <v>17</v>
      </c>
      <c r="M42" s="17" t="b">
        <v>1</v>
      </c>
      <c r="N42" s="17" t="s">
        <v>8269</v>
      </c>
      <c r="O42" s="17">
        <v>122</v>
      </c>
      <c r="P42" s="17">
        <v>716.35</v>
      </c>
      <c r="Q42" s="20" t="s">
        <v>8323</v>
      </c>
      <c r="R42" s="17" t="s">
        <v>8326</v>
      </c>
      <c r="S42" s="21">
        <v>42605.765381944439</v>
      </c>
      <c r="T42" s="21">
        <v>42634.125</v>
      </c>
    </row>
    <row r="43" spans="1:20" x14ac:dyDescent="0.25">
      <c r="A43" s="17">
        <v>3248</v>
      </c>
      <c r="B43" s="17" t="s">
        <v>3248</v>
      </c>
      <c r="C43" s="17" t="s">
        <v>7358</v>
      </c>
      <c r="D43" s="18">
        <v>12000</v>
      </c>
      <c r="E43" s="19">
        <v>12095</v>
      </c>
      <c r="F43" s="17" t="s">
        <v>8218</v>
      </c>
      <c r="G43" s="17" t="s">
        <v>8223</v>
      </c>
      <c r="H43" s="17" t="s">
        <v>8245</v>
      </c>
      <c r="I43" s="17">
        <v>1428178757</v>
      </c>
      <c r="J43" s="17">
        <v>1425590357</v>
      </c>
      <c r="K43" s="17" t="b">
        <v>1</v>
      </c>
      <c r="L43" s="17">
        <v>200</v>
      </c>
      <c r="M43" s="17" t="b">
        <v>1</v>
      </c>
      <c r="N43" s="17" t="s">
        <v>8269</v>
      </c>
      <c r="O43" s="17">
        <v>101</v>
      </c>
      <c r="P43" s="17">
        <v>60.48</v>
      </c>
      <c r="Q43" s="20" t="s">
        <v>8323</v>
      </c>
      <c r="R43" s="17" t="s">
        <v>8326</v>
      </c>
      <c r="S43" s="21">
        <v>42068.888391203705</v>
      </c>
      <c r="T43" s="21">
        <v>42098.846724537041</v>
      </c>
    </row>
    <row r="44" spans="1:20" x14ac:dyDescent="0.25">
      <c r="A44" s="17">
        <v>525</v>
      </c>
      <c r="B44" s="17" t="s">
        <v>526</v>
      </c>
      <c r="C44" s="17" t="s">
        <v>4635</v>
      </c>
      <c r="D44" s="18">
        <v>12000</v>
      </c>
      <c r="E44" s="19">
        <v>12000</v>
      </c>
      <c r="F44" s="17" t="s">
        <v>8218</v>
      </c>
      <c r="G44" s="17" t="s">
        <v>8223</v>
      </c>
      <c r="H44" s="17" t="s">
        <v>8245</v>
      </c>
      <c r="I44" s="17">
        <v>1410601041</v>
      </c>
      <c r="J44" s="17">
        <v>1406713041</v>
      </c>
      <c r="K44" s="17" t="b">
        <v>0</v>
      </c>
      <c r="L44" s="17">
        <v>12</v>
      </c>
      <c r="M44" s="17" t="b">
        <v>1</v>
      </c>
      <c r="N44" s="17" t="s">
        <v>8269</v>
      </c>
      <c r="O44" s="17">
        <v>100</v>
      </c>
      <c r="P44" s="17">
        <v>1000</v>
      </c>
      <c r="Q44" s="20" t="s">
        <v>8323</v>
      </c>
      <c r="R44" s="17" t="s">
        <v>8326</v>
      </c>
      <c r="S44" s="21">
        <v>41850.400937500002</v>
      </c>
      <c r="T44" s="21">
        <v>41895.400937500002</v>
      </c>
    </row>
    <row r="45" spans="1:20" x14ac:dyDescent="0.25">
      <c r="A45" s="17">
        <v>3316</v>
      </c>
      <c r="B45" s="17" t="s">
        <v>3316</v>
      </c>
      <c r="C45" s="17" t="s">
        <v>7426</v>
      </c>
      <c r="D45" s="18">
        <v>11737</v>
      </c>
      <c r="E45" s="19">
        <v>11747.18</v>
      </c>
      <c r="F45" s="17" t="s">
        <v>8218</v>
      </c>
      <c r="G45" s="17" t="s">
        <v>8223</v>
      </c>
      <c r="H45" s="17" t="s">
        <v>8245</v>
      </c>
      <c r="I45" s="17">
        <v>1407506040</v>
      </c>
      <c r="J45" s="17">
        <v>1404680075</v>
      </c>
      <c r="K45" s="17" t="b">
        <v>0</v>
      </c>
      <c r="L45" s="17">
        <v>125</v>
      </c>
      <c r="M45" s="17" t="b">
        <v>1</v>
      </c>
      <c r="N45" s="17" t="s">
        <v>8269</v>
      </c>
      <c r="O45" s="17">
        <v>100</v>
      </c>
      <c r="P45" s="17">
        <v>93.98</v>
      </c>
      <c r="Q45" s="20" t="s">
        <v>8323</v>
      </c>
      <c r="R45" s="17" t="s">
        <v>8326</v>
      </c>
      <c r="S45" s="21">
        <v>41826.871238425927</v>
      </c>
      <c r="T45" s="21">
        <v>41859.57916666667</v>
      </c>
    </row>
    <row r="46" spans="1:20" x14ac:dyDescent="0.25">
      <c r="A46" s="17">
        <v>3712</v>
      </c>
      <c r="B46" s="17" t="s">
        <v>3709</v>
      </c>
      <c r="C46" s="17" t="s">
        <v>7822</v>
      </c>
      <c r="D46" s="18">
        <v>7500</v>
      </c>
      <c r="E46" s="19">
        <v>11530</v>
      </c>
      <c r="F46" s="17" t="s">
        <v>8218</v>
      </c>
      <c r="G46" s="17" t="s">
        <v>8223</v>
      </c>
      <c r="H46" s="17" t="s">
        <v>8245</v>
      </c>
      <c r="I46" s="17">
        <v>1433055540</v>
      </c>
      <c r="J46" s="17">
        <v>1431230867</v>
      </c>
      <c r="K46" s="17" t="b">
        <v>0</v>
      </c>
      <c r="L46" s="17">
        <v>104</v>
      </c>
      <c r="M46" s="17" t="b">
        <v>1</v>
      </c>
      <c r="N46" s="17" t="s">
        <v>8269</v>
      </c>
      <c r="O46" s="17">
        <v>154</v>
      </c>
      <c r="P46" s="17">
        <v>110.87</v>
      </c>
      <c r="Q46" s="20" t="s">
        <v>8323</v>
      </c>
      <c r="R46" s="17" t="s">
        <v>8326</v>
      </c>
      <c r="S46" s="21">
        <v>42134.172071759262</v>
      </c>
      <c r="T46" s="21">
        <v>42155.290972222225</v>
      </c>
    </row>
    <row r="47" spans="1:20" x14ac:dyDescent="0.25">
      <c r="A47" s="17">
        <v>3389</v>
      </c>
      <c r="B47" s="17" t="s">
        <v>3388</v>
      </c>
      <c r="C47" s="17" t="s">
        <v>7499</v>
      </c>
      <c r="D47" s="18">
        <v>10000</v>
      </c>
      <c r="E47" s="19">
        <v>11450</v>
      </c>
      <c r="F47" s="17" t="s">
        <v>8218</v>
      </c>
      <c r="G47" s="17" t="s">
        <v>8223</v>
      </c>
      <c r="H47" s="17" t="s">
        <v>8245</v>
      </c>
      <c r="I47" s="17">
        <v>1464960682</v>
      </c>
      <c r="J47" s="17">
        <v>1462368682</v>
      </c>
      <c r="K47" s="17" t="b">
        <v>0</v>
      </c>
      <c r="L47" s="17">
        <v>62</v>
      </c>
      <c r="M47" s="17" t="b">
        <v>1</v>
      </c>
      <c r="N47" s="17" t="s">
        <v>8269</v>
      </c>
      <c r="O47" s="17">
        <v>115</v>
      </c>
      <c r="P47" s="17">
        <v>184.68</v>
      </c>
      <c r="Q47" s="20" t="s">
        <v>8323</v>
      </c>
      <c r="R47" s="17" t="s">
        <v>8326</v>
      </c>
      <c r="S47" s="21">
        <v>42494.563449074078</v>
      </c>
      <c r="T47" s="21">
        <v>42524.563449074078</v>
      </c>
    </row>
    <row r="48" spans="1:20" x14ac:dyDescent="0.25">
      <c r="A48" s="17">
        <v>2966</v>
      </c>
      <c r="B48" s="17" t="s">
        <v>2966</v>
      </c>
      <c r="C48" s="17" t="s">
        <v>7076</v>
      </c>
      <c r="D48" s="18">
        <v>10000</v>
      </c>
      <c r="E48" s="19">
        <v>11363</v>
      </c>
      <c r="F48" s="17" t="s">
        <v>8218</v>
      </c>
      <c r="G48" s="17" t="s">
        <v>8223</v>
      </c>
      <c r="H48" s="17" t="s">
        <v>8245</v>
      </c>
      <c r="I48" s="17">
        <v>1442425412</v>
      </c>
      <c r="J48" s="17">
        <v>1439833412</v>
      </c>
      <c r="K48" s="17" t="b">
        <v>0</v>
      </c>
      <c r="L48" s="17">
        <v>128</v>
      </c>
      <c r="M48" s="17" t="b">
        <v>1</v>
      </c>
      <c r="N48" s="17" t="s">
        <v>8269</v>
      </c>
      <c r="O48" s="17">
        <v>114</v>
      </c>
      <c r="P48" s="17">
        <v>88.77</v>
      </c>
      <c r="Q48" s="20" t="s">
        <v>8323</v>
      </c>
      <c r="R48" s="17" t="s">
        <v>8326</v>
      </c>
      <c r="S48" s="21">
        <v>42233.738564814819</v>
      </c>
      <c r="T48" s="21">
        <v>42263.738564814819</v>
      </c>
    </row>
    <row r="49" spans="1:20" x14ac:dyDescent="0.25">
      <c r="A49" s="17">
        <v>3209</v>
      </c>
      <c r="B49" s="17" t="s">
        <v>3209</v>
      </c>
      <c r="C49" s="17" t="s">
        <v>7319</v>
      </c>
      <c r="D49" s="18">
        <v>9500</v>
      </c>
      <c r="E49" s="19">
        <v>11335.7</v>
      </c>
      <c r="F49" s="17" t="s">
        <v>8218</v>
      </c>
      <c r="G49" s="17" t="s">
        <v>8223</v>
      </c>
      <c r="H49" s="17" t="s">
        <v>8245</v>
      </c>
      <c r="I49" s="17">
        <v>1403305200</v>
      </c>
      <c r="J49" s="17">
        <v>1400512658</v>
      </c>
      <c r="K49" s="17" t="b">
        <v>1</v>
      </c>
      <c r="L49" s="17">
        <v>226</v>
      </c>
      <c r="M49" s="17" t="b">
        <v>1</v>
      </c>
      <c r="N49" s="17" t="s">
        <v>8269</v>
      </c>
      <c r="O49" s="17">
        <v>119</v>
      </c>
      <c r="P49" s="17">
        <v>50.16</v>
      </c>
      <c r="Q49" s="20" t="s">
        <v>8323</v>
      </c>
      <c r="R49" s="17" t="s">
        <v>8326</v>
      </c>
      <c r="S49" s="21">
        <v>41778.637245370373</v>
      </c>
      <c r="T49" s="21">
        <v>41810.958333333336</v>
      </c>
    </row>
    <row r="50" spans="1:20" x14ac:dyDescent="0.25">
      <c r="A50" s="17">
        <v>3246</v>
      </c>
      <c r="B50" s="17" t="s">
        <v>3246</v>
      </c>
      <c r="C50" s="17" t="s">
        <v>7356</v>
      </c>
      <c r="D50" s="18">
        <v>10000</v>
      </c>
      <c r="E50" s="19">
        <v>11122</v>
      </c>
      <c r="F50" s="17" t="s">
        <v>8218</v>
      </c>
      <c r="G50" s="17" t="s">
        <v>8223</v>
      </c>
      <c r="H50" s="17" t="s">
        <v>8245</v>
      </c>
      <c r="I50" s="17">
        <v>1442030340</v>
      </c>
      <c r="J50" s="17">
        <v>1439551200</v>
      </c>
      <c r="K50" s="17" t="b">
        <v>1</v>
      </c>
      <c r="L50" s="17">
        <v>193</v>
      </c>
      <c r="M50" s="17" t="b">
        <v>1</v>
      </c>
      <c r="N50" s="17" t="s">
        <v>8269</v>
      </c>
      <c r="O50" s="17">
        <v>111</v>
      </c>
      <c r="P50" s="17">
        <v>57.63</v>
      </c>
      <c r="Q50" s="20" t="s">
        <v>8323</v>
      </c>
      <c r="R50" s="17" t="s">
        <v>8326</v>
      </c>
      <c r="S50" s="21">
        <v>42230.472222222219</v>
      </c>
      <c r="T50" s="21">
        <v>42259.165972222225</v>
      </c>
    </row>
    <row r="51" spans="1:20" x14ac:dyDescent="0.25">
      <c r="A51" s="17">
        <v>3620</v>
      </c>
      <c r="B51" s="17" t="s">
        <v>3618</v>
      </c>
      <c r="C51" s="17" t="s">
        <v>7730</v>
      </c>
      <c r="D51" s="18">
        <v>10500</v>
      </c>
      <c r="E51" s="19">
        <v>11045</v>
      </c>
      <c r="F51" s="17" t="s">
        <v>8218</v>
      </c>
      <c r="G51" s="17" t="s">
        <v>8223</v>
      </c>
      <c r="H51" s="17" t="s">
        <v>8245</v>
      </c>
      <c r="I51" s="17">
        <v>1425528000</v>
      </c>
      <c r="J51" s="17">
        <v>1422916261</v>
      </c>
      <c r="K51" s="17" t="b">
        <v>0</v>
      </c>
      <c r="L51" s="17">
        <v>197</v>
      </c>
      <c r="M51" s="17" t="b">
        <v>1</v>
      </c>
      <c r="N51" s="17" t="s">
        <v>8269</v>
      </c>
      <c r="O51" s="17">
        <v>105</v>
      </c>
      <c r="P51" s="17">
        <v>56.07</v>
      </c>
      <c r="Q51" s="20" t="s">
        <v>8323</v>
      </c>
      <c r="R51" s="17" t="s">
        <v>8326</v>
      </c>
      <c r="S51" s="21">
        <v>42037.938206018516</v>
      </c>
      <c r="T51" s="21">
        <v>42068.166666666672</v>
      </c>
    </row>
    <row r="52" spans="1:20" x14ac:dyDescent="0.25">
      <c r="A52" s="17">
        <v>2963</v>
      </c>
      <c r="B52" s="17" t="s">
        <v>2963</v>
      </c>
      <c r="C52" s="17" t="s">
        <v>7073</v>
      </c>
      <c r="D52" s="18">
        <v>10000</v>
      </c>
      <c r="E52" s="19">
        <v>10685</v>
      </c>
      <c r="F52" s="17" t="s">
        <v>8218</v>
      </c>
      <c r="G52" s="17" t="s">
        <v>8223</v>
      </c>
      <c r="H52" s="17" t="s">
        <v>8245</v>
      </c>
      <c r="I52" s="17">
        <v>1435835824</v>
      </c>
      <c r="J52" s="17">
        <v>1433243824</v>
      </c>
      <c r="K52" s="17" t="b">
        <v>0</v>
      </c>
      <c r="L52" s="17">
        <v>98</v>
      </c>
      <c r="M52" s="17" t="b">
        <v>1</v>
      </c>
      <c r="N52" s="17" t="s">
        <v>8269</v>
      </c>
      <c r="O52" s="17">
        <v>107</v>
      </c>
      <c r="P52" s="17">
        <v>109.03</v>
      </c>
      <c r="Q52" s="20" t="s">
        <v>8323</v>
      </c>
      <c r="R52" s="17" t="s">
        <v>8326</v>
      </c>
      <c r="S52" s="21">
        <v>42157.470185185186</v>
      </c>
      <c r="T52" s="21">
        <v>42187.470185185186</v>
      </c>
    </row>
    <row r="53" spans="1:20" x14ac:dyDescent="0.25">
      <c r="A53" s="17">
        <v>2818</v>
      </c>
      <c r="B53" s="17" t="s">
        <v>2818</v>
      </c>
      <c r="C53" s="17" t="s">
        <v>6928</v>
      </c>
      <c r="D53" s="18">
        <v>10000</v>
      </c>
      <c r="E53" s="19">
        <v>10603</v>
      </c>
      <c r="F53" s="17" t="s">
        <v>8218</v>
      </c>
      <c r="G53" s="17" t="s">
        <v>8223</v>
      </c>
      <c r="H53" s="17" t="s">
        <v>8245</v>
      </c>
      <c r="I53" s="17">
        <v>1443018086</v>
      </c>
      <c r="J53" s="17">
        <v>1441290086</v>
      </c>
      <c r="K53" s="17" t="b">
        <v>0</v>
      </c>
      <c r="L53" s="17">
        <v>102</v>
      </c>
      <c r="M53" s="17" t="b">
        <v>1</v>
      </c>
      <c r="N53" s="17" t="s">
        <v>8269</v>
      </c>
      <c r="O53" s="17">
        <v>106</v>
      </c>
      <c r="P53" s="17">
        <v>103.95</v>
      </c>
      <c r="Q53" s="20" t="s">
        <v>8323</v>
      </c>
      <c r="R53" s="17" t="s">
        <v>8326</v>
      </c>
      <c r="S53" s="21">
        <v>42250.598217592589</v>
      </c>
      <c r="T53" s="21">
        <v>42270.598217592589</v>
      </c>
    </row>
    <row r="54" spans="1:20" x14ac:dyDescent="0.25">
      <c r="A54" s="17">
        <v>3434</v>
      </c>
      <c r="B54" s="17" t="s">
        <v>3433</v>
      </c>
      <c r="C54" s="17" t="s">
        <v>7544</v>
      </c>
      <c r="D54" s="18">
        <v>10000</v>
      </c>
      <c r="E54" s="19">
        <v>10555</v>
      </c>
      <c r="F54" s="17" t="s">
        <v>8218</v>
      </c>
      <c r="G54" s="17" t="s">
        <v>8223</v>
      </c>
      <c r="H54" s="17" t="s">
        <v>8245</v>
      </c>
      <c r="I54" s="17">
        <v>1404983269</v>
      </c>
      <c r="J54" s="17">
        <v>1402391269</v>
      </c>
      <c r="K54" s="17" t="b">
        <v>0</v>
      </c>
      <c r="L54" s="17">
        <v>168</v>
      </c>
      <c r="M54" s="17" t="b">
        <v>1</v>
      </c>
      <c r="N54" s="17" t="s">
        <v>8269</v>
      </c>
      <c r="O54" s="17">
        <v>106</v>
      </c>
      <c r="P54" s="17">
        <v>62.83</v>
      </c>
      <c r="Q54" s="20" t="s">
        <v>8323</v>
      </c>
      <c r="R54" s="17" t="s">
        <v>8326</v>
      </c>
      <c r="S54" s="21">
        <v>41800.380428240744</v>
      </c>
      <c r="T54" s="21">
        <v>41830.380428240744</v>
      </c>
    </row>
    <row r="55" spans="1:20" x14ac:dyDescent="0.25">
      <c r="A55" s="17">
        <v>3507</v>
      </c>
      <c r="B55" s="17" t="s">
        <v>3506</v>
      </c>
      <c r="C55" s="17" t="s">
        <v>7617</v>
      </c>
      <c r="D55" s="18">
        <v>10000</v>
      </c>
      <c r="E55" s="19">
        <v>10440</v>
      </c>
      <c r="F55" s="17" t="s">
        <v>8218</v>
      </c>
      <c r="G55" s="17" t="s">
        <v>8223</v>
      </c>
      <c r="H55" s="17" t="s">
        <v>8245</v>
      </c>
      <c r="I55" s="17">
        <v>1464732537</v>
      </c>
      <c r="J55" s="17">
        <v>1462140537</v>
      </c>
      <c r="K55" s="17" t="b">
        <v>0</v>
      </c>
      <c r="L55" s="17">
        <v>72</v>
      </c>
      <c r="M55" s="17" t="b">
        <v>1</v>
      </c>
      <c r="N55" s="17" t="s">
        <v>8269</v>
      </c>
      <c r="O55" s="17">
        <v>104</v>
      </c>
      <c r="P55" s="17">
        <v>145</v>
      </c>
      <c r="Q55" s="20" t="s">
        <v>8323</v>
      </c>
      <c r="R55" s="17" t="s">
        <v>8326</v>
      </c>
      <c r="S55" s="21">
        <v>42491.92288194444</v>
      </c>
      <c r="T55" s="21">
        <v>42521.92288194444</v>
      </c>
    </row>
    <row r="56" spans="1:20" x14ac:dyDescent="0.25">
      <c r="A56" s="17">
        <v>3173</v>
      </c>
      <c r="B56" s="17" t="s">
        <v>3173</v>
      </c>
      <c r="C56" s="17" t="s">
        <v>7283</v>
      </c>
      <c r="D56" s="18">
        <v>10000</v>
      </c>
      <c r="E56" s="19">
        <v>10300</v>
      </c>
      <c r="F56" s="17" t="s">
        <v>8218</v>
      </c>
      <c r="G56" s="17" t="s">
        <v>8223</v>
      </c>
      <c r="H56" s="17" t="s">
        <v>8245</v>
      </c>
      <c r="I56" s="17">
        <v>1411765492</v>
      </c>
      <c r="J56" s="17">
        <v>1409173492</v>
      </c>
      <c r="K56" s="17" t="b">
        <v>1</v>
      </c>
      <c r="L56" s="17">
        <v>74</v>
      </c>
      <c r="M56" s="17" t="b">
        <v>1</v>
      </c>
      <c r="N56" s="17" t="s">
        <v>8269</v>
      </c>
      <c r="O56" s="17">
        <v>103</v>
      </c>
      <c r="P56" s="17">
        <v>139.19</v>
      </c>
      <c r="Q56" s="20" t="s">
        <v>8323</v>
      </c>
      <c r="R56" s="17" t="s">
        <v>8326</v>
      </c>
      <c r="S56" s="21">
        <v>41878.878379629627</v>
      </c>
      <c r="T56" s="21">
        <v>41908.878379629627</v>
      </c>
    </row>
    <row r="57" spans="1:20" x14ac:dyDescent="0.25">
      <c r="A57" s="17">
        <v>3358</v>
      </c>
      <c r="B57" s="17" t="s">
        <v>3357</v>
      </c>
      <c r="C57" s="17" t="s">
        <v>7468</v>
      </c>
      <c r="D57" s="18">
        <v>10000</v>
      </c>
      <c r="E57" s="19">
        <v>10299</v>
      </c>
      <c r="F57" s="17" t="s">
        <v>8218</v>
      </c>
      <c r="G57" s="17" t="s">
        <v>8223</v>
      </c>
      <c r="H57" s="17" t="s">
        <v>8245</v>
      </c>
      <c r="I57" s="17">
        <v>1416385679</v>
      </c>
      <c r="J57" s="17">
        <v>1413790079</v>
      </c>
      <c r="K57" s="17" t="b">
        <v>0</v>
      </c>
      <c r="L57" s="17">
        <v>162</v>
      </c>
      <c r="M57" s="17" t="b">
        <v>1</v>
      </c>
      <c r="N57" s="17" t="s">
        <v>8269</v>
      </c>
      <c r="O57" s="17">
        <v>103</v>
      </c>
      <c r="P57" s="17">
        <v>63.57</v>
      </c>
      <c r="Q57" s="20" t="s">
        <v>8323</v>
      </c>
      <c r="R57" s="17" t="s">
        <v>8326</v>
      </c>
      <c r="S57" s="21">
        <v>41932.311099537037</v>
      </c>
      <c r="T57" s="21">
        <v>41962.352766203709</v>
      </c>
    </row>
    <row r="58" spans="1:20" x14ac:dyDescent="0.25">
      <c r="A58" s="17">
        <v>3714</v>
      </c>
      <c r="B58" s="17" t="s">
        <v>3711</v>
      </c>
      <c r="C58" s="17" t="s">
        <v>7824</v>
      </c>
      <c r="D58" s="18">
        <v>10000</v>
      </c>
      <c r="E58" s="19">
        <v>10235</v>
      </c>
      <c r="F58" s="17" t="s">
        <v>8218</v>
      </c>
      <c r="G58" s="17" t="s">
        <v>8223</v>
      </c>
      <c r="H58" s="17" t="s">
        <v>8245</v>
      </c>
      <c r="I58" s="17">
        <v>1432612740</v>
      </c>
      <c r="J58" s="17">
        <v>1429881667</v>
      </c>
      <c r="K58" s="17" t="b">
        <v>0</v>
      </c>
      <c r="L58" s="17">
        <v>97</v>
      </c>
      <c r="M58" s="17" t="b">
        <v>1</v>
      </c>
      <c r="N58" s="17" t="s">
        <v>8269</v>
      </c>
      <c r="O58" s="17">
        <v>102</v>
      </c>
      <c r="P58" s="17">
        <v>105.52</v>
      </c>
      <c r="Q58" s="20" t="s">
        <v>8323</v>
      </c>
      <c r="R58" s="17" t="s">
        <v>8326</v>
      </c>
      <c r="S58" s="21">
        <v>42118.556331018524</v>
      </c>
      <c r="T58" s="21">
        <v>42150.165972222225</v>
      </c>
    </row>
    <row r="59" spans="1:20" x14ac:dyDescent="0.25">
      <c r="A59" s="17">
        <v>3298</v>
      </c>
      <c r="B59" s="17" t="s">
        <v>3298</v>
      </c>
      <c r="C59" s="17" t="s">
        <v>7408</v>
      </c>
      <c r="D59" s="18">
        <v>10000</v>
      </c>
      <c r="E59" s="19">
        <v>10173</v>
      </c>
      <c r="F59" s="17" t="s">
        <v>8218</v>
      </c>
      <c r="G59" s="17" t="s">
        <v>8223</v>
      </c>
      <c r="H59" s="17" t="s">
        <v>8245</v>
      </c>
      <c r="I59" s="17">
        <v>1442102400</v>
      </c>
      <c r="J59" s="17">
        <v>1440370768</v>
      </c>
      <c r="K59" s="17" t="b">
        <v>0</v>
      </c>
      <c r="L59" s="17">
        <v>72</v>
      </c>
      <c r="M59" s="17" t="b">
        <v>1</v>
      </c>
      <c r="N59" s="17" t="s">
        <v>8269</v>
      </c>
      <c r="O59" s="17">
        <v>102</v>
      </c>
      <c r="P59" s="17">
        <v>141.29</v>
      </c>
      <c r="Q59" s="20" t="s">
        <v>8323</v>
      </c>
      <c r="R59" s="17" t="s">
        <v>8326</v>
      </c>
      <c r="S59" s="21">
        <v>42239.957962962959</v>
      </c>
      <c r="T59" s="21">
        <v>42260</v>
      </c>
    </row>
    <row r="60" spans="1:20" x14ac:dyDescent="0.25">
      <c r="A60" s="17">
        <v>3524</v>
      </c>
      <c r="B60" s="17" t="s">
        <v>3523</v>
      </c>
      <c r="C60" s="17" t="s">
        <v>7634</v>
      </c>
      <c r="D60" s="18">
        <v>10000</v>
      </c>
      <c r="E60" s="19">
        <v>10156</v>
      </c>
      <c r="F60" s="17" t="s">
        <v>8218</v>
      </c>
      <c r="G60" s="17" t="s">
        <v>8223</v>
      </c>
      <c r="H60" s="17" t="s">
        <v>8245</v>
      </c>
      <c r="I60" s="17">
        <v>1410580800</v>
      </c>
      <c r="J60" s="17">
        <v>1409336373</v>
      </c>
      <c r="K60" s="17" t="b">
        <v>0</v>
      </c>
      <c r="L60" s="17">
        <v>74</v>
      </c>
      <c r="M60" s="17" t="b">
        <v>1</v>
      </c>
      <c r="N60" s="17" t="s">
        <v>8269</v>
      </c>
      <c r="O60" s="17">
        <v>102</v>
      </c>
      <c r="P60" s="17">
        <v>137.24</v>
      </c>
      <c r="Q60" s="20" t="s">
        <v>8323</v>
      </c>
      <c r="R60" s="17" t="s">
        <v>8326</v>
      </c>
      <c r="S60" s="21">
        <v>41880.76357638889</v>
      </c>
      <c r="T60" s="21">
        <v>41895.166666666664</v>
      </c>
    </row>
    <row r="61" spans="1:20" x14ac:dyDescent="0.25">
      <c r="A61" s="17">
        <v>3575</v>
      </c>
      <c r="B61" s="17" t="s">
        <v>3574</v>
      </c>
      <c r="C61" s="17" t="s">
        <v>7685</v>
      </c>
      <c r="D61" s="18">
        <v>10000</v>
      </c>
      <c r="E61" s="19">
        <v>10133</v>
      </c>
      <c r="F61" s="17" t="s">
        <v>8218</v>
      </c>
      <c r="G61" s="17" t="s">
        <v>8223</v>
      </c>
      <c r="H61" s="17" t="s">
        <v>8245</v>
      </c>
      <c r="I61" s="17">
        <v>1470887940</v>
      </c>
      <c r="J61" s="17">
        <v>1468176527</v>
      </c>
      <c r="K61" s="17" t="b">
        <v>0</v>
      </c>
      <c r="L61" s="17">
        <v>102</v>
      </c>
      <c r="M61" s="17" t="b">
        <v>1</v>
      </c>
      <c r="N61" s="17" t="s">
        <v>8269</v>
      </c>
      <c r="O61" s="17">
        <v>101</v>
      </c>
      <c r="P61" s="17">
        <v>99.34</v>
      </c>
      <c r="Q61" s="20" t="s">
        <v>8323</v>
      </c>
      <c r="R61" s="17" t="s">
        <v>8326</v>
      </c>
      <c r="S61" s="21">
        <v>42561.783877314811</v>
      </c>
      <c r="T61" s="21">
        <v>42593.165972222225</v>
      </c>
    </row>
    <row r="62" spans="1:20" x14ac:dyDescent="0.25">
      <c r="A62" s="17">
        <v>3421</v>
      </c>
      <c r="B62" s="17" t="s">
        <v>3420</v>
      </c>
      <c r="C62" s="17" t="s">
        <v>7531</v>
      </c>
      <c r="D62" s="18">
        <v>10000</v>
      </c>
      <c r="E62" s="19">
        <v>10115</v>
      </c>
      <c r="F62" s="17" t="s">
        <v>8218</v>
      </c>
      <c r="G62" s="17" t="s">
        <v>8223</v>
      </c>
      <c r="H62" s="17" t="s">
        <v>8245</v>
      </c>
      <c r="I62" s="17">
        <v>1425495563</v>
      </c>
      <c r="J62" s="17">
        <v>1422903563</v>
      </c>
      <c r="K62" s="17" t="b">
        <v>0</v>
      </c>
      <c r="L62" s="17">
        <v>98</v>
      </c>
      <c r="M62" s="17" t="b">
        <v>1</v>
      </c>
      <c r="N62" s="17" t="s">
        <v>8269</v>
      </c>
      <c r="O62" s="17">
        <v>101</v>
      </c>
      <c r="P62" s="17">
        <v>103.21</v>
      </c>
      <c r="Q62" s="20" t="s">
        <v>8323</v>
      </c>
      <c r="R62" s="17" t="s">
        <v>8326</v>
      </c>
      <c r="S62" s="21">
        <v>42037.791238425925</v>
      </c>
      <c r="T62" s="21">
        <v>42067.791238425925</v>
      </c>
    </row>
    <row r="63" spans="1:20" x14ac:dyDescent="0.25">
      <c r="A63" s="17">
        <v>527</v>
      </c>
      <c r="B63" s="17" t="s">
        <v>528</v>
      </c>
      <c r="C63" s="17" t="s">
        <v>4637</v>
      </c>
      <c r="D63" s="18">
        <v>10000</v>
      </c>
      <c r="E63" s="19">
        <v>10085</v>
      </c>
      <c r="F63" s="17" t="s">
        <v>8218</v>
      </c>
      <c r="G63" s="17" t="s">
        <v>8223</v>
      </c>
      <c r="H63" s="17" t="s">
        <v>8245</v>
      </c>
      <c r="I63" s="17">
        <v>1487347500</v>
      </c>
      <c r="J63" s="17">
        <v>1484715366</v>
      </c>
      <c r="K63" s="17" t="b">
        <v>0</v>
      </c>
      <c r="L63" s="17">
        <v>158</v>
      </c>
      <c r="M63" s="17" t="b">
        <v>1</v>
      </c>
      <c r="N63" s="17" t="s">
        <v>8269</v>
      </c>
      <c r="O63" s="17">
        <v>101</v>
      </c>
      <c r="P63" s="17">
        <v>63.83</v>
      </c>
      <c r="Q63" s="20" t="s">
        <v>8323</v>
      </c>
      <c r="R63" s="17" t="s">
        <v>8326</v>
      </c>
      <c r="S63" s="21">
        <v>42753.205625000002</v>
      </c>
      <c r="T63" s="21">
        <v>42783.670138888891</v>
      </c>
    </row>
    <row r="64" spans="1:20" x14ac:dyDescent="0.25">
      <c r="A64" s="17">
        <v>3153</v>
      </c>
      <c r="B64" s="17" t="s">
        <v>3153</v>
      </c>
      <c r="C64" s="17" t="s">
        <v>7263</v>
      </c>
      <c r="D64" s="18">
        <v>3000</v>
      </c>
      <c r="E64" s="19">
        <v>10067.5</v>
      </c>
      <c r="F64" s="17" t="s">
        <v>8218</v>
      </c>
      <c r="G64" s="17" t="s">
        <v>8223</v>
      </c>
      <c r="H64" s="17" t="s">
        <v>8245</v>
      </c>
      <c r="I64" s="17">
        <v>1304225940</v>
      </c>
      <c r="J64" s="17">
        <v>1301542937</v>
      </c>
      <c r="K64" s="17" t="b">
        <v>1</v>
      </c>
      <c r="L64" s="17">
        <v>241</v>
      </c>
      <c r="M64" s="17" t="b">
        <v>1</v>
      </c>
      <c r="N64" s="17" t="s">
        <v>8269</v>
      </c>
      <c r="O64" s="17">
        <v>336</v>
      </c>
      <c r="P64" s="17">
        <v>41.77</v>
      </c>
      <c r="Q64" s="20" t="s">
        <v>8323</v>
      </c>
      <c r="R64" s="17" t="s">
        <v>8326</v>
      </c>
      <c r="S64" s="21">
        <v>40633.154363425929</v>
      </c>
      <c r="T64" s="21">
        <v>40664.207638888889</v>
      </c>
    </row>
    <row r="65" spans="1:20" x14ac:dyDescent="0.25">
      <c r="A65" s="17">
        <v>3455</v>
      </c>
      <c r="B65" s="17" t="s">
        <v>3454</v>
      </c>
      <c r="C65" s="17" t="s">
        <v>7565</v>
      </c>
      <c r="D65" s="18">
        <v>10000</v>
      </c>
      <c r="E65" s="19">
        <v>10065</v>
      </c>
      <c r="F65" s="17" t="s">
        <v>8218</v>
      </c>
      <c r="G65" s="17" t="s">
        <v>8223</v>
      </c>
      <c r="H65" s="17" t="s">
        <v>8245</v>
      </c>
      <c r="I65" s="17">
        <v>1476381627</v>
      </c>
      <c r="J65" s="17">
        <v>1473789627</v>
      </c>
      <c r="K65" s="17" t="b">
        <v>0</v>
      </c>
      <c r="L65" s="17">
        <v>69</v>
      </c>
      <c r="M65" s="17" t="b">
        <v>1</v>
      </c>
      <c r="N65" s="17" t="s">
        <v>8269</v>
      </c>
      <c r="O65" s="17">
        <v>101</v>
      </c>
      <c r="P65" s="17">
        <v>145.87</v>
      </c>
      <c r="Q65" s="20" t="s">
        <v>8323</v>
      </c>
      <c r="R65" s="17" t="s">
        <v>8326</v>
      </c>
      <c r="S65" s="21">
        <v>42626.7503125</v>
      </c>
      <c r="T65" s="21">
        <v>42656.7503125</v>
      </c>
    </row>
    <row r="66" spans="1:20" x14ac:dyDescent="0.25">
      <c r="A66" s="17">
        <v>3400</v>
      </c>
      <c r="B66" s="17" t="s">
        <v>3399</v>
      </c>
      <c r="C66" s="17" t="s">
        <v>7510</v>
      </c>
      <c r="D66" s="18">
        <v>10000</v>
      </c>
      <c r="E66" s="19">
        <v>10041</v>
      </c>
      <c r="F66" s="17" t="s">
        <v>8218</v>
      </c>
      <c r="G66" s="17" t="s">
        <v>8223</v>
      </c>
      <c r="H66" s="17" t="s">
        <v>8245</v>
      </c>
      <c r="I66" s="17">
        <v>1409266414</v>
      </c>
      <c r="J66" s="17">
        <v>1405378414</v>
      </c>
      <c r="K66" s="17" t="b">
        <v>0</v>
      </c>
      <c r="L66" s="17">
        <v>85</v>
      </c>
      <c r="M66" s="17" t="b">
        <v>1</v>
      </c>
      <c r="N66" s="17" t="s">
        <v>8269</v>
      </c>
      <c r="O66" s="17">
        <v>100</v>
      </c>
      <c r="P66" s="17">
        <v>118.13</v>
      </c>
      <c r="Q66" s="20" t="s">
        <v>8323</v>
      </c>
      <c r="R66" s="17" t="s">
        <v>8326</v>
      </c>
      <c r="S66" s="21">
        <v>41834.953865740739</v>
      </c>
      <c r="T66" s="21">
        <v>41879.953865740739</v>
      </c>
    </row>
    <row r="67" spans="1:20" x14ac:dyDescent="0.25">
      <c r="A67" s="17">
        <v>3406</v>
      </c>
      <c r="B67" s="17" t="s">
        <v>3405</v>
      </c>
      <c r="C67" s="17" t="s">
        <v>7516</v>
      </c>
      <c r="D67" s="18">
        <v>10000</v>
      </c>
      <c r="E67" s="19">
        <v>10031</v>
      </c>
      <c r="F67" s="17" t="s">
        <v>8218</v>
      </c>
      <c r="G67" s="17" t="s">
        <v>8223</v>
      </c>
      <c r="H67" s="17" t="s">
        <v>8245</v>
      </c>
      <c r="I67" s="17">
        <v>1405511376</v>
      </c>
      <c r="J67" s="17">
        <v>1401623376</v>
      </c>
      <c r="K67" s="17" t="b">
        <v>0</v>
      </c>
      <c r="L67" s="17">
        <v>91</v>
      </c>
      <c r="M67" s="17" t="b">
        <v>1</v>
      </c>
      <c r="N67" s="17" t="s">
        <v>8269</v>
      </c>
      <c r="O67" s="17">
        <v>100</v>
      </c>
      <c r="P67" s="17">
        <v>110.23</v>
      </c>
      <c r="Q67" s="20" t="s">
        <v>8323</v>
      </c>
      <c r="R67" s="17" t="s">
        <v>8326</v>
      </c>
      <c r="S67" s="21">
        <v>41791.492777777778</v>
      </c>
      <c r="T67" s="21">
        <v>41836.492777777778</v>
      </c>
    </row>
    <row r="68" spans="1:20" x14ac:dyDescent="0.25">
      <c r="A68" s="17">
        <v>3241</v>
      </c>
      <c r="B68" s="17" t="s">
        <v>3241</v>
      </c>
      <c r="C68" s="17" t="s">
        <v>7351</v>
      </c>
      <c r="D68" s="18">
        <v>8500</v>
      </c>
      <c r="E68" s="19">
        <v>9801</v>
      </c>
      <c r="F68" s="17" t="s">
        <v>8218</v>
      </c>
      <c r="G68" s="17" t="s">
        <v>8223</v>
      </c>
      <c r="H68" s="17" t="s">
        <v>8245</v>
      </c>
      <c r="I68" s="17">
        <v>1413269940</v>
      </c>
      <c r="J68" s="17">
        <v>1410421670</v>
      </c>
      <c r="K68" s="17" t="b">
        <v>1</v>
      </c>
      <c r="L68" s="17">
        <v>167</v>
      </c>
      <c r="M68" s="17" t="b">
        <v>1</v>
      </c>
      <c r="N68" s="17" t="s">
        <v>8269</v>
      </c>
      <c r="O68" s="17">
        <v>115</v>
      </c>
      <c r="P68" s="17">
        <v>58.69</v>
      </c>
      <c r="Q68" s="20" t="s">
        <v>8323</v>
      </c>
      <c r="R68" s="17" t="s">
        <v>8326</v>
      </c>
      <c r="S68" s="21">
        <v>41893.324884259258</v>
      </c>
      <c r="T68" s="21">
        <v>41926.290972222225</v>
      </c>
    </row>
    <row r="69" spans="1:20" x14ac:dyDescent="0.25">
      <c r="A69" s="17">
        <v>3433</v>
      </c>
      <c r="B69" s="17" t="s">
        <v>3432</v>
      </c>
      <c r="C69" s="17" t="s">
        <v>7543</v>
      </c>
      <c r="D69" s="18">
        <v>9500</v>
      </c>
      <c r="E69" s="19">
        <v>9525</v>
      </c>
      <c r="F69" s="17" t="s">
        <v>8218</v>
      </c>
      <c r="G69" s="17" t="s">
        <v>8223</v>
      </c>
      <c r="H69" s="17" t="s">
        <v>8245</v>
      </c>
      <c r="I69" s="17">
        <v>1402974000</v>
      </c>
      <c r="J69" s="17">
        <v>1400290255</v>
      </c>
      <c r="K69" s="17" t="b">
        <v>0</v>
      </c>
      <c r="L69" s="17">
        <v>71</v>
      </c>
      <c r="M69" s="17" t="b">
        <v>1</v>
      </c>
      <c r="N69" s="17" t="s">
        <v>8269</v>
      </c>
      <c r="O69" s="17">
        <v>100</v>
      </c>
      <c r="P69" s="17">
        <v>134.15</v>
      </c>
      <c r="Q69" s="20" t="s">
        <v>8323</v>
      </c>
      <c r="R69" s="17" t="s">
        <v>8326</v>
      </c>
      <c r="S69" s="21">
        <v>41776.063136574077</v>
      </c>
      <c r="T69" s="21">
        <v>41807.125</v>
      </c>
    </row>
    <row r="70" spans="1:20" x14ac:dyDescent="0.25">
      <c r="A70" s="17">
        <v>2973</v>
      </c>
      <c r="B70" s="17" t="s">
        <v>2973</v>
      </c>
      <c r="C70" s="17" t="s">
        <v>7083</v>
      </c>
      <c r="D70" s="18">
        <v>5000</v>
      </c>
      <c r="E70" s="19">
        <v>8740</v>
      </c>
      <c r="F70" s="17" t="s">
        <v>8218</v>
      </c>
      <c r="G70" s="17" t="s">
        <v>8223</v>
      </c>
      <c r="H70" s="17" t="s">
        <v>8245</v>
      </c>
      <c r="I70" s="17">
        <v>1451620800</v>
      </c>
      <c r="J70" s="17">
        <v>1449171508</v>
      </c>
      <c r="K70" s="17" t="b">
        <v>0</v>
      </c>
      <c r="L70" s="17">
        <v>33</v>
      </c>
      <c r="M70" s="17" t="b">
        <v>1</v>
      </c>
      <c r="N70" s="17" t="s">
        <v>8269</v>
      </c>
      <c r="O70" s="17">
        <v>175</v>
      </c>
      <c r="P70" s="17">
        <v>264.85000000000002</v>
      </c>
      <c r="Q70" s="20" t="s">
        <v>8323</v>
      </c>
      <c r="R70" s="17" t="s">
        <v>8326</v>
      </c>
      <c r="S70" s="21">
        <v>42341.818379629629</v>
      </c>
      <c r="T70" s="21">
        <v>42370.166666666672</v>
      </c>
    </row>
    <row r="71" spans="1:20" x14ac:dyDescent="0.25">
      <c r="A71" s="17">
        <v>3339</v>
      </c>
      <c r="B71" s="17" t="s">
        <v>3339</v>
      </c>
      <c r="C71" s="17" t="s">
        <v>7449</v>
      </c>
      <c r="D71" s="18">
        <v>8000</v>
      </c>
      <c r="E71" s="19">
        <v>8348</v>
      </c>
      <c r="F71" s="17" t="s">
        <v>8218</v>
      </c>
      <c r="G71" s="17" t="s">
        <v>8223</v>
      </c>
      <c r="H71" s="17" t="s">
        <v>8245</v>
      </c>
      <c r="I71" s="17">
        <v>1469721518</v>
      </c>
      <c r="J71" s="17">
        <v>1467129518</v>
      </c>
      <c r="K71" s="17" t="b">
        <v>0</v>
      </c>
      <c r="L71" s="17">
        <v>47</v>
      </c>
      <c r="M71" s="17" t="b">
        <v>1</v>
      </c>
      <c r="N71" s="17" t="s">
        <v>8269</v>
      </c>
      <c r="O71" s="17">
        <v>104</v>
      </c>
      <c r="P71" s="17">
        <v>177.62</v>
      </c>
      <c r="Q71" s="20" t="s">
        <v>8323</v>
      </c>
      <c r="R71" s="17" t="s">
        <v>8326</v>
      </c>
      <c r="S71" s="21">
        <v>42549.665717592594</v>
      </c>
      <c r="T71" s="21">
        <v>42579.665717592594</v>
      </c>
    </row>
    <row r="72" spans="1:20" x14ac:dyDescent="0.25">
      <c r="A72" s="17">
        <v>3169</v>
      </c>
      <c r="B72" s="17" t="s">
        <v>3169</v>
      </c>
      <c r="C72" s="17" t="s">
        <v>7279</v>
      </c>
      <c r="D72" s="18">
        <v>8000</v>
      </c>
      <c r="E72" s="19">
        <v>8241</v>
      </c>
      <c r="F72" s="17" t="s">
        <v>8218</v>
      </c>
      <c r="G72" s="17" t="s">
        <v>8223</v>
      </c>
      <c r="H72" s="17" t="s">
        <v>8245</v>
      </c>
      <c r="I72" s="17">
        <v>1386910740</v>
      </c>
      <c r="J72" s="17">
        <v>1384364561</v>
      </c>
      <c r="K72" s="17" t="b">
        <v>1</v>
      </c>
      <c r="L72" s="17">
        <v>82</v>
      </c>
      <c r="M72" s="17" t="b">
        <v>1</v>
      </c>
      <c r="N72" s="17" t="s">
        <v>8269</v>
      </c>
      <c r="O72" s="17">
        <v>103</v>
      </c>
      <c r="P72" s="17">
        <v>100.5</v>
      </c>
      <c r="Q72" s="20" t="s">
        <v>8323</v>
      </c>
      <c r="R72" s="17" t="s">
        <v>8326</v>
      </c>
      <c r="S72" s="21">
        <v>41591.737974537034</v>
      </c>
      <c r="T72" s="21">
        <v>41621.207638888889</v>
      </c>
    </row>
    <row r="73" spans="1:20" x14ac:dyDescent="0.25">
      <c r="A73" s="17">
        <v>3243</v>
      </c>
      <c r="B73" s="17" t="s">
        <v>3243</v>
      </c>
      <c r="C73" s="17" t="s">
        <v>7353</v>
      </c>
      <c r="D73" s="18">
        <v>8000</v>
      </c>
      <c r="E73" s="19">
        <v>8227</v>
      </c>
      <c r="F73" s="17" t="s">
        <v>8218</v>
      </c>
      <c r="G73" s="17" t="s">
        <v>8223</v>
      </c>
      <c r="H73" s="17" t="s">
        <v>8245</v>
      </c>
      <c r="I73" s="17">
        <v>1444348800</v>
      </c>
      <c r="J73" s="17">
        <v>1442283562</v>
      </c>
      <c r="K73" s="17" t="b">
        <v>1</v>
      </c>
      <c r="L73" s="17">
        <v>71</v>
      </c>
      <c r="M73" s="17" t="b">
        <v>1</v>
      </c>
      <c r="N73" s="17" t="s">
        <v>8269</v>
      </c>
      <c r="O73" s="17">
        <v>103</v>
      </c>
      <c r="P73" s="17">
        <v>115.87</v>
      </c>
      <c r="Q73" s="20" t="s">
        <v>8323</v>
      </c>
      <c r="R73" s="17" t="s">
        <v>8326</v>
      </c>
      <c r="S73" s="21">
        <v>42262.096782407403</v>
      </c>
      <c r="T73" s="21">
        <v>42286</v>
      </c>
    </row>
    <row r="74" spans="1:20" x14ac:dyDescent="0.25">
      <c r="A74" s="17">
        <v>3586</v>
      </c>
      <c r="B74" s="17" t="s">
        <v>3585</v>
      </c>
      <c r="C74" s="17" t="s">
        <v>7696</v>
      </c>
      <c r="D74" s="18">
        <v>7500</v>
      </c>
      <c r="E74" s="19">
        <v>8207</v>
      </c>
      <c r="F74" s="17" t="s">
        <v>8218</v>
      </c>
      <c r="G74" s="17" t="s">
        <v>8223</v>
      </c>
      <c r="H74" s="17" t="s">
        <v>8245</v>
      </c>
      <c r="I74" s="17">
        <v>1474649070</v>
      </c>
      <c r="J74" s="17">
        <v>1469465070</v>
      </c>
      <c r="K74" s="17" t="b">
        <v>0</v>
      </c>
      <c r="L74" s="17">
        <v>54</v>
      </c>
      <c r="M74" s="17" t="b">
        <v>1</v>
      </c>
      <c r="N74" s="17" t="s">
        <v>8269</v>
      </c>
      <c r="O74" s="17">
        <v>109</v>
      </c>
      <c r="P74" s="17">
        <v>151.97999999999999</v>
      </c>
      <c r="Q74" s="20" t="s">
        <v>8323</v>
      </c>
      <c r="R74" s="17" t="s">
        <v>8326</v>
      </c>
      <c r="S74" s="21">
        <v>42576.697569444441</v>
      </c>
      <c r="T74" s="21">
        <v>42636.697569444441</v>
      </c>
    </row>
    <row r="75" spans="1:20" x14ac:dyDescent="0.25">
      <c r="A75" s="17">
        <v>3326</v>
      </c>
      <c r="B75" s="17" t="s">
        <v>3326</v>
      </c>
      <c r="C75" s="17" t="s">
        <v>7436</v>
      </c>
      <c r="D75" s="18">
        <v>8000</v>
      </c>
      <c r="E75" s="19">
        <v>8110</v>
      </c>
      <c r="F75" s="17" t="s">
        <v>8218</v>
      </c>
      <c r="G75" s="17" t="s">
        <v>8223</v>
      </c>
      <c r="H75" s="17" t="s">
        <v>8245</v>
      </c>
      <c r="I75" s="17">
        <v>1425830905</v>
      </c>
      <c r="J75" s="17">
        <v>1423242505</v>
      </c>
      <c r="K75" s="17" t="b">
        <v>0</v>
      </c>
      <c r="L75" s="17">
        <v>57</v>
      </c>
      <c r="M75" s="17" t="b">
        <v>1</v>
      </c>
      <c r="N75" s="17" t="s">
        <v>8269</v>
      </c>
      <c r="O75" s="17">
        <v>101</v>
      </c>
      <c r="P75" s="17">
        <v>142.28</v>
      </c>
      <c r="Q75" s="20" t="s">
        <v>8323</v>
      </c>
      <c r="R75" s="17" t="s">
        <v>8326</v>
      </c>
      <c r="S75" s="21">
        <v>42041.714178240742</v>
      </c>
      <c r="T75" s="21">
        <v>42071.67251157407</v>
      </c>
    </row>
    <row r="76" spans="1:20" x14ac:dyDescent="0.25">
      <c r="A76" s="17">
        <v>2975</v>
      </c>
      <c r="B76" s="17" t="s">
        <v>2975</v>
      </c>
      <c r="C76" s="17" t="s">
        <v>7085</v>
      </c>
      <c r="D76" s="18">
        <v>8000</v>
      </c>
      <c r="E76" s="19">
        <v>8010</v>
      </c>
      <c r="F76" s="17" t="s">
        <v>8218</v>
      </c>
      <c r="G76" s="17" t="s">
        <v>8223</v>
      </c>
      <c r="H76" s="17" t="s">
        <v>8245</v>
      </c>
      <c r="I76" s="17">
        <v>1417057200</v>
      </c>
      <c r="J76" s="17">
        <v>1414599886</v>
      </c>
      <c r="K76" s="17" t="b">
        <v>0</v>
      </c>
      <c r="L76" s="17">
        <v>113</v>
      </c>
      <c r="M76" s="17" t="b">
        <v>1</v>
      </c>
      <c r="N76" s="17" t="s">
        <v>8269</v>
      </c>
      <c r="O76" s="17">
        <v>100</v>
      </c>
      <c r="P76" s="17">
        <v>70.88</v>
      </c>
      <c r="Q76" s="20" t="s">
        <v>8323</v>
      </c>
      <c r="R76" s="17" t="s">
        <v>8326</v>
      </c>
      <c r="S76" s="21">
        <v>41941.683865740742</v>
      </c>
      <c r="T76" s="21">
        <v>41970.125</v>
      </c>
    </row>
    <row r="77" spans="1:20" x14ac:dyDescent="0.25">
      <c r="A77" s="17">
        <v>3376</v>
      </c>
      <c r="B77" s="17" t="s">
        <v>3375</v>
      </c>
      <c r="C77" s="17" t="s">
        <v>7486</v>
      </c>
      <c r="D77" s="18">
        <v>8000</v>
      </c>
      <c r="E77" s="19">
        <v>8001</v>
      </c>
      <c r="F77" s="17" t="s">
        <v>8218</v>
      </c>
      <c r="G77" s="17" t="s">
        <v>8223</v>
      </c>
      <c r="H77" s="17" t="s">
        <v>8245</v>
      </c>
      <c r="I77" s="17">
        <v>1429976994</v>
      </c>
      <c r="J77" s="17">
        <v>1424796594</v>
      </c>
      <c r="K77" s="17" t="b">
        <v>0</v>
      </c>
      <c r="L77" s="17">
        <v>19</v>
      </c>
      <c r="M77" s="17" t="b">
        <v>1</v>
      </c>
      <c r="N77" s="17" t="s">
        <v>8269</v>
      </c>
      <c r="O77" s="17">
        <v>100</v>
      </c>
      <c r="P77" s="17">
        <v>421.11</v>
      </c>
      <c r="Q77" s="20" t="s">
        <v>8323</v>
      </c>
      <c r="R77" s="17" t="s">
        <v>8326</v>
      </c>
      <c r="S77" s="21">
        <v>42059.701319444444</v>
      </c>
      <c r="T77" s="21">
        <v>42119.659652777773</v>
      </c>
    </row>
    <row r="78" spans="1:20" x14ac:dyDescent="0.25">
      <c r="A78" s="17">
        <v>3154</v>
      </c>
      <c r="B78" s="17" t="s">
        <v>3154</v>
      </c>
      <c r="C78" s="17" t="s">
        <v>7264</v>
      </c>
      <c r="D78" s="18">
        <v>7000</v>
      </c>
      <c r="E78" s="19">
        <v>7905</v>
      </c>
      <c r="F78" s="17" t="s">
        <v>8218</v>
      </c>
      <c r="G78" s="17" t="s">
        <v>8223</v>
      </c>
      <c r="H78" s="17" t="s">
        <v>8245</v>
      </c>
      <c r="I78" s="17">
        <v>1333310458</v>
      </c>
      <c r="J78" s="17">
        <v>1330722058</v>
      </c>
      <c r="K78" s="17" t="b">
        <v>1</v>
      </c>
      <c r="L78" s="17">
        <v>123</v>
      </c>
      <c r="M78" s="17" t="b">
        <v>1</v>
      </c>
      <c r="N78" s="17" t="s">
        <v>8269</v>
      </c>
      <c r="O78" s="17">
        <v>113</v>
      </c>
      <c r="P78" s="17">
        <v>64.27</v>
      </c>
      <c r="Q78" s="20" t="s">
        <v>8323</v>
      </c>
      <c r="R78" s="17" t="s">
        <v>8326</v>
      </c>
      <c r="S78" s="21">
        <v>40970.875671296293</v>
      </c>
      <c r="T78" s="21">
        <v>41000.834004629629</v>
      </c>
    </row>
    <row r="79" spans="1:20" x14ac:dyDescent="0.25">
      <c r="A79" s="17">
        <v>3266</v>
      </c>
      <c r="B79" s="17" t="s">
        <v>3266</v>
      </c>
      <c r="C79" s="17" t="s">
        <v>7376</v>
      </c>
      <c r="D79" s="18">
        <v>6000</v>
      </c>
      <c r="E79" s="19">
        <v>7877</v>
      </c>
      <c r="F79" s="17" t="s">
        <v>8218</v>
      </c>
      <c r="G79" s="17" t="s">
        <v>8223</v>
      </c>
      <c r="H79" s="17" t="s">
        <v>8245</v>
      </c>
      <c r="I79" s="17">
        <v>1434142800</v>
      </c>
      <c r="J79" s="17">
        <v>1431435122</v>
      </c>
      <c r="K79" s="17" t="b">
        <v>1</v>
      </c>
      <c r="L79" s="17">
        <v>163</v>
      </c>
      <c r="M79" s="17" t="b">
        <v>1</v>
      </c>
      <c r="N79" s="17" t="s">
        <v>8269</v>
      </c>
      <c r="O79" s="17">
        <v>131</v>
      </c>
      <c r="P79" s="17">
        <v>48.33</v>
      </c>
      <c r="Q79" s="20" t="s">
        <v>8323</v>
      </c>
      <c r="R79" s="17" t="s">
        <v>8326</v>
      </c>
      <c r="S79" s="21">
        <v>42136.536134259266</v>
      </c>
      <c r="T79" s="21">
        <v>42167.875</v>
      </c>
    </row>
    <row r="80" spans="1:20" x14ac:dyDescent="0.25">
      <c r="A80" s="17">
        <v>3363</v>
      </c>
      <c r="B80" s="17" t="s">
        <v>3362</v>
      </c>
      <c r="C80" s="17" t="s">
        <v>7473</v>
      </c>
      <c r="D80" s="18">
        <v>7750</v>
      </c>
      <c r="E80" s="19">
        <v>7860</v>
      </c>
      <c r="F80" s="17" t="s">
        <v>8218</v>
      </c>
      <c r="G80" s="17" t="s">
        <v>8223</v>
      </c>
      <c r="H80" s="17" t="s">
        <v>8245</v>
      </c>
      <c r="I80" s="17">
        <v>1408464000</v>
      </c>
      <c r="J80" s="17">
        <v>1406831445</v>
      </c>
      <c r="K80" s="17" t="b">
        <v>0</v>
      </c>
      <c r="L80" s="17">
        <v>26</v>
      </c>
      <c r="M80" s="17" t="b">
        <v>1</v>
      </c>
      <c r="N80" s="17" t="s">
        <v>8269</v>
      </c>
      <c r="O80" s="17">
        <v>101</v>
      </c>
      <c r="P80" s="17">
        <v>302.31</v>
      </c>
      <c r="Q80" s="20" t="s">
        <v>8323</v>
      </c>
      <c r="R80" s="17" t="s">
        <v>8326</v>
      </c>
      <c r="S80" s="21">
        <v>41851.771354166667</v>
      </c>
      <c r="T80" s="21">
        <v>41870.666666666664</v>
      </c>
    </row>
    <row r="81" spans="1:20" x14ac:dyDescent="0.25">
      <c r="A81" s="17">
        <v>3534</v>
      </c>
      <c r="B81" s="17" t="s">
        <v>3533</v>
      </c>
      <c r="C81" s="17" t="s">
        <v>7644</v>
      </c>
      <c r="D81" s="18">
        <v>5000</v>
      </c>
      <c r="E81" s="19">
        <v>7810</v>
      </c>
      <c r="F81" s="17" t="s">
        <v>8218</v>
      </c>
      <c r="G81" s="17" t="s">
        <v>8223</v>
      </c>
      <c r="H81" s="17" t="s">
        <v>8245</v>
      </c>
      <c r="I81" s="17">
        <v>1443711623</v>
      </c>
      <c r="J81" s="17">
        <v>1440687623</v>
      </c>
      <c r="K81" s="17" t="b">
        <v>0</v>
      </c>
      <c r="L81" s="17">
        <v>204</v>
      </c>
      <c r="M81" s="17" t="b">
        <v>1</v>
      </c>
      <c r="N81" s="17" t="s">
        <v>8269</v>
      </c>
      <c r="O81" s="17">
        <v>156</v>
      </c>
      <c r="P81" s="17">
        <v>38.28</v>
      </c>
      <c r="Q81" s="20" t="s">
        <v>8323</v>
      </c>
      <c r="R81" s="17" t="s">
        <v>8326</v>
      </c>
      <c r="S81" s="21">
        <v>42243.6252662037</v>
      </c>
      <c r="T81" s="21">
        <v>42278.6252662037</v>
      </c>
    </row>
    <row r="82" spans="1:20" x14ac:dyDescent="0.25">
      <c r="A82" s="17">
        <v>3258</v>
      </c>
      <c r="B82" s="17" t="s">
        <v>3258</v>
      </c>
      <c r="C82" s="17" t="s">
        <v>7368</v>
      </c>
      <c r="D82" s="18">
        <v>7000</v>
      </c>
      <c r="E82" s="19">
        <v>7365</v>
      </c>
      <c r="F82" s="17" t="s">
        <v>8218</v>
      </c>
      <c r="G82" s="17" t="s">
        <v>8223</v>
      </c>
      <c r="H82" s="17" t="s">
        <v>8245</v>
      </c>
      <c r="I82" s="17">
        <v>1420751861</v>
      </c>
      <c r="J82" s="17">
        <v>1418159861</v>
      </c>
      <c r="K82" s="17" t="b">
        <v>1</v>
      </c>
      <c r="L82" s="17">
        <v>75</v>
      </c>
      <c r="M82" s="17" t="b">
        <v>1</v>
      </c>
      <c r="N82" s="17" t="s">
        <v>8269</v>
      </c>
      <c r="O82" s="17">
        <v>105</v>
      </c>
      <c r="P82" s="17">
        <v>98.2</v>
      </c>
      <c r="Q82" s="20" t="s">
        <v>8323</v>
      </c>
      <c r="R82" s="17" t="s">
        <v>8326</v>
      </c>
      <c r="S82" s="21">
        <v>41982.887280092589</v>
      </c>
      <c r="T82" s="21">
        <v>42012.887280092589</v>
      </c>
    </row>
    <row r="83" spans="1:20" x14ac:dyDescent="0.25">
      <c r="A83" s="17">
        <v>3228</v>
      </c>
      <c r="B83" s="17" t="s">
        <v>3228</v>
      </c>
      <c r="C83" s="17" t="s">
        <v>7338</v>
      </c>
      <c r="D83" s="18">
        <v>7000</v>
      </c>
      <c r="E83" s="19">
        <v>7164</v>
      </c>
      <c r="F83" s="17" t="s">
        <v>8218</v>
      </c>
      <c r="G83" s="17" t="s">
        <v>8223</v>
      </c>
      <c r="H83" s="17" t="s">
        <v>8245</v>
      </c>
      <c r="I83" s="17">
        <v>1450328340</v>
      </c>
      <c r="J83" s="17">
        <v>1447606884</v>
      </c>
      <c r="K83" s="17" t="b">
        <v>1</v>
      </c>
      <c r="L83" s="17">
        <v>37</v>
      </c>
      <c r="M83" s="17" t="b">
        <v>1</v>
      </c>
      <c r="N83" s="17" t="s">
        <v>8269</v>
      </c>
      <c r="O83" s="17">
        <v>102</v>
      </c>
      <c r="P83" s="17">
        <v>193.62</v>
      </c>
      <c r="Q83" s="20" t="s">
        <v>8323</v>
      </c>
      <c r="R83" s="17" t="s">
        <v>8326</v>
      </c>
      <c r="S83" s="21">
        <v>42323.70930555556</v>
      </c>
      <c r="T83" s="21">
        <v>42355.207638888889</v>
      </c>
    </row>
    <row r="84" spans="1:20" x14ac:dyDescent="0.25">
      <c r="A84" s="17">
        <v>2784</v>
      </c>
      <c r="B84" s="17" t="s">
        <v>2784</v>
      </c>
      <c r="C84" s="17" t="s">
        <v>6894</v>
      </c>
      <c r="D84" s="18">
        <v>6000</v>
      </c>
      <c r="E84" s="19">
        <v>7140</v>
      </c>
      <c r="F84" s="17" t="s">
        <v>8218</v>
      </c>
      <c r="G84" s="17" t="s">
        <v>8223</v>
      </c>
      <c r="H84" s="17" t="s">
        <v>8245</v>
      </c>
      <c r="I84" s="17">
        <v>1414608843</v>
      </c>
      <c r="J84" s="17">
        <v>1412794443</v>
      </c>
      <c r="K84" s="17" t="b">
        <v>0</v>
      </c>
      <c r="L84" s="17">
        <v>108</v>
      </c>
      <c r="M84" s="17" t="b">
        <v>1</v>
      </c>
      <c r="N84" s="17" t="s">
        <v>8269</v>
      </c>
      <c r="O84" s="17">
        <v>119</v>
      </c>
      <c r="P84" s="17">
        <v>66.11</v>
      </c>
      <c r="Q84" s="20" t="s">
        <v>8323</v>
      </c>
      <c r="R84" s="17" t="s">
        <v>8326</v>
      </c>
      <c r="S84" s="21">
        <v>41920.787534722222</v>
      </c>
      <c r="T84" s="21">
        <v>41941.787534722222</v>
      </c>
    </row>
    <row r="85" spans="1:20" x14ac:dyDescent="0.25">
      <c r="A85" s="17">
        <v>3182</v>
      </c>
      <c r="B85" s="17" t="s">
        <v>3182</v>
      </c>
      <c r="C85" s="17" t="s">
        <v>7292</v>
      </c>
      <c r="D85" s="18">
        <v>7000</v>
      </c>
      <c r="E85" s="19">
        <v>7062</v>
      </c>
      <c r="F85" s="17" t="s">
        <v>8218</v>
      </c>
      <c r="G85" s="17" t="s">
        <v>8223</v>
      </c>
      <c r="H85" s="17" t="s">
        <v>8245</v>
      </c>
      <c r="I85" s="17">
        <v>1328029200</v>
      </c>
      <c r="J85" s="17">
        <v>1323211621</v>
      </c>
      <c r="K85" s="17" t="b">
        <v>1</v>
      </c>
      <c r="L85" s="17">
        <v>151</v>
      </c>
      <c r="M85" s="17" t="b">
        <v>1</v>
      </c>
      <c r="N85" s="17" t="s">
        <v>8269</v>
      </c>
      <c r="O85" s="17">
        <v>101</v>
      </c>
      <c r="P85" s="17">
        <v>46.77</v>
      </c>
      <c r="Q85" s="20" t="s">
        <v>8323</v>
      </c>
      <c r="R85" s="17" t="s">
        <v>8326</v>
      </c>
      <c r="S85" s="21">
        <v>40883.949317129627</v>
      </c>
      <c r="T85" s="21">
        <v>40939.708333333336</v>
      </c>
    </row>
    <row r="86" spans="1:20" x14ac:dyDescent="0.25">
      <c r="A86" s="17">
        <v>3527</v>
      </c>
      <c r="B86" s="17" t="s">
        <v>3526</v>
      </c>
      <c r="C86" s="17" t="s">
        <v>7637</v>
      </c>
      <c r="D86" s="18">
        <v>6000</v>
      </c>
      <c r="E86" s="19">
        <v>7015</v>
      </c>
      <c r="F86" s="17" t="s">
        <v>8218</v>
      </c>
      <c r="G86" s="17" t="s">
        <v>8223</v>
      </c>
      <c r="H86" s="17" t="s">
        <v>8245</v>
      </c>
      <c r="I86" s="17">
        <v>1436587140</v>
      </c>
      <c r="J86" s="17">
        <v>1434069205</v>
      </c>
      <c r="K86" s="17" t="b">
        <v>0</v>
      </c>
      <c r="L86" s="17">
        <v>86</v>
      </c>
      <c r="M86" s="17" t="b">
        <v>1</v>
      </c>
      <c r="N86" s="17" t="s">
        <v>8269</v>
      </c>
      <c r="O86" s="17">
        <v>117</v>
      </c>
      <c r="P86" s="17">
        <v>81.569999999999993</v>
      </c>
      <c r="Q86" s="20" t="s">
        <v>8323</v>
      </c>
      <c r="R86" s="17" t="s">
        <v>8326</v>
      </c>
      <c r="S86" s="21">
        <v>42167.023206018523</v>
      </c>
      <c r="T86" s="21">
        <v>42196.165972222225</v>
      </c>
    </row>
    <row r="87" spans="1:20" x14ac:dyDescent="0.25">
      <c r="A87" s="17">
        <v>3279</v>
      </c>
      <c r="B87" s="17" t="s">
        <v>3279</v>
      </c>
      <c r="C87" s="17" t="s">
        <v>7389</v>
      </c>
      <c r="D87" s="18">
        <v>5800</v>
      </c>
      <c r="E87" s="19">
        <v>6628</v>
      </c>
      <c r="F87" s="17" t="s">
        <v>8218</v>
      </c>
      <c r="G87" s="17" t="s">
        <v>8223</v>
      </c>
      <c r="H87" s="17" t="s">
        <v>8245</v>
      </c>
      <c r="I87" s="17">
        <v>1459474059</v>
      </c>
      <c r="J87" s="17">
        <v>1456885659</v>
      </c>
      <c r="K87" s="17" t="b">
        <v>0</v>
      </c>
      <c r="L87" s="17">
        <v>63</v>
      </c>
      <c r="M87" s="17" t="b">
        <v>1</v>
      </c>
      <c r="N87" s="17" t="s">
        <v>8269</v>
      </c>
      <c r="O87" s="17">
        <v>114</v>
      </c>
      <c r="P87" s="17">
        <v>105.21</v>
      </c>
      <c r="Q87" s="20" t="s">
        <v>8323</v>
      </c>
      <c r="R87" s="17" t="s">
        <v>8326</v>
      </c>
      <c r="S87" s="21">
        <v>42431.102534722217</v>
      </c>
      <c r="T87" s="21">
        <v>42461.06086805556</v>
      </c>
    </row>
    <row r="88" spans="1:20" x14ac:dyDescent="0.25">
      <c r="A88" s="17">
        <v>3310</v>
      </c>
      <c r="B88" s="17" t="s">
        <v>3310</v>
      </c>
      <c r="C88" s="17" t="s">
        <v>7420</v>
      </c>
      <c r="D88" s="18">
        <v>6500</v>
      </c>
      <c r="E88" s="19">
        <v>6505</v>
      </c>
      <c r="F88" s="17" t="s">
        <v>8218</v>
      </c>
      <c r="G88" s="17" t="s">
        <v>8223</v>
      </c>
      <c r="H88" s="17" t="s">
        <v>8245</v>
      </c>
      <c r="I88" s="17">
        <v>1444169825</v>
      </c>
      <c r="J88" s="17">
        <v>1441577825</v>
      </c>
      <c r="K88" s="17" t="b">
        <v>0</v>
      </c>
      <c r="L88" s="17">
        <v>31</v>
      </c>
      <c r="M88" s="17" t="b">
        <v>1</v>
      </c>
      <c r="N88" s="17" t="s">
        <v>8269</v>
      </c>
      <c r="O88" s="17">
        <v>100</v>
      </c>
      <c r="P88" s="17">
        <v>209.84</v>
      </c>
      <c r="Q88" s="20" t="s">
        <v>8323</v>
      </c>
      <c r="R88" s="17" t="s">
        <v>8326</v>
      </c>
      <c r="S88" s="21">
        <v>42253.928530092591</v>
      </c>
      <c r="T88" s="21">
        <v>42283.928530092591</v>
      </c>
    </row>
    <row r="89" spans="1:20" x14ac:dyDescent="0.25">
      <c r="A89" s="17">
        <v>2970</v>
      </c>
      <c r="B89" s="17" t="s">
        <v>2970</v>
      </c>
      <c r="C89" s="17" t="s">
        <v>7080</v>
      </c>
      <c r="D89" s="18">
        <v>6000</v>
      </c>
      <c r="E89" s="19">
        <v>6360</v>
      </c>
      <c r="F89" s="17" t="s">
        <v>8218</v>
      </c>
      <c r="G89" s="17" t="s">
        <v>8223</v>
      </c>
      <c r="H89" s="17" t="s">
        <v>8245</v>
      </c>
      <c r="I89" s="17">
        <v>1405699451</v>
      </c>
      <c r="J89" s="17">
        <v>1403107451</v>
      </c>
      <c r="K89" s="17" t="b">
        <v>0</v>
      </c>
      <c r="L89" s="17">
        <v>91</v>
      </c>
      <c r="M89" s="17" t="b">
        <v>1</v>
      </c>
      <c r="N89" s="17" t="s">
        <v>8269</v>
      </c>
      <c r="O89" s="17">
        <v>106</v>
      </c>
      <c r="P89" s="17">
        <v>69.89</v>
      </c>
      <c r="Q89" s="20" t="s">
        <v>8323</v>
      </c>
      <c r="R89" s="17" t="s">
        <v>8326</v>
      </c>
      <c r="S89" s="21">
        <v>41808.669571759259</v>
      </c>
      <c r="T89" s="21">
        <v>41838.669571759259</v>
      </c>
    </row>
    <row r="90" spans="1:20" x14ac:dyDescent="0.25">
      <c r="A90" s="17">
        <v>2807</v>
      </c>
      <c r="B90" s="17" t="s">
        <v>2807</v>
      </c>
      <c r="C90" s="17" t="s">
        <v>6917</v>
      </c>
      <c r="D90" s="18">
        <v>5000</v>
      </c>
      <c r="E90" s="19">
        <v>6300</v>
      </c>
      <c r="F90" s="17" t="s">
        <v>8218</v>
      </c>
      <c r="G90" s="17" t="s">
        <v>8223</v>
      </c>
      <c r="H90" s="17" t="s">
        <v>8245</v>
      </c>
      <c r="I90" s="17">
        <v>1435611438</v>
      </c>
      <c r="J90" s="17">
        <v>1433019438</v>
      </c>
      <c r="K90" s="17" t="b">
        <v>0</v>
      </c>
      <c r="L90" s="17">
        <v>93</v>
      </c>
      <c r="M90" s="17" t="b">
        <v>1</v>
      </c>
      <c r="N90" s="17" t="s">
        <v>8269</v>
      </c>
      <c r="O90" s="17">
        <v>126</v>
      </c>
      <c r="P90" s="17">
        <v>67.739999999999995</v>
      </c>
      <c r="Q90" s="20" t="s">
        <v>8323</v>
      </c>
      <c r="R90" s="17" t="s">
        <v>8326</v>
      </c>
      <c r="S90" s="21">
        <v>42154.873124999998</v>
      </c>
      <c r="T90" s="21">
        <v>42184.873124999998</v>
      </c>
    </row>
    <row r="91" spans="1:20" x14ac:dyDescent="0.25">
      <c r="A91" s="17">
        <v>3424</v>
      </c>
      <c r="B91" s="17" t="s">
        <v>3423</v>
      </c>
      <c r="C91" s="17" t="s">
        <v>7534</v>
      </c>
      <c r="D91" s="18">
        <v>6000</v>
      </c>
      <c r="E91" s="19">
        <v>6215</v>
      </c>
      <c r="F91" s="17" t="s">
        <v>8218</v>
      </c>
      <c r="G91" s="17" t="s">
        <v>8223</v>
      </c>
      <c r="H91" s="17" t="s">
        <v>8245</v>
      </c>
      <c r="I91" s="17">
        <v>1423119540</v>
      </c>
      <c r="J91" s="17">
        <v>1421252084</v>
      </c>
      <c r="K91" s="17" t="b">
        <v>0</v>
      </c>
      <c r="L91" s="17">
        <v>76</v>
      </c>
      <c r="M91" s="17" t="b">
        <v>1</v>
      </c>
      <c r="N91" s="17" t="s">
        <v>8269</v>
      </c>
      <c r="O91" s="17">
        <v>104</v>
      </c>
      <c r="P91" s="17">
        <v>81.78</v>
      </c>
      <c r="Q91" s="20" t="s">
        <v>8323</v>
      </c>
      <c r="R91" s="17" t="s">
        <v>8326</v>
      </c>
      <c r="S91" s="21">
        <v>42018.676898148144</v>
      </c>
      <c r="T91" s="21">
        <v>42040.290972222225</v>
      </c>
    </row>
    <row r="92" spans="1:20" x14ac:dyDescent="0.25">
      <c r="A92" s="17">
        <v>3574</v>
      </c>
      <c r="B92" s="17" t="s">
        <v>3573</v>
      </c>
      <c r="C92" s="17" t="s">
        <v>7684</v>
      </c>
      <c r="D92" s="18">
        <v>5800</v>
      </c>
      <c r="E92" s="19">
        <v>6155</v>
      </c>
      <c r="F92" s="17" t="s">
        <v>8218</v>
      </c>
      <c r="G92" s="17" t="s">
        <v>8223</v>
      </c>
      <c r="H92" s="17" t="s">
        <v>8245</v>
      </c>
      <c r="I92" s="17">
        <v>1415921848</v>
      </c>
      <c r="J92" s="17">
        <v>1413326248</v>
      </c>
      <c r="K92" s="17" t="b">
        <v>0</v>
      </c>
      <c r="L92" s="17">
        <v>45</v>
      </c>
      <c r="M92" s="17" t="b">
        <v>1</v>
      </c>
      <c r="N92" s="17" t="s">
        <v>8269</v>
      </c>
      <c r="O92" s="17">
        <v>106</v>
      </c>
      <c r="P92" s="17">
        <v>136.78</v>
      </c>
      <c r="Q92" s="20" t="s">
        <v>8323</v>
      </c>
      <c r="R92" s="17" t="s">
        <v>8326</v>
      </c>
      <c r="S92" s="21">
        <v>41926.942685185182</v>
      </c>
      <c r="T92" s="21">
        <v>41956.984351851846</v>
      </c>
    </row>
    <row r="93" spans="1:20" x14ac:dyDescent="0.25">
      <c r="A93" s="17">
        <v>3342</v>
      </c>
      <c r="B93" s="17" t="s">
        <v>3342</v>
      </c>
      <c r="C93" s="17" t="s">
        <v>7452</v>
      </c>
      <c r="D93" s="18">
        <v>6000</v>
      </c>
      <c r="E93" s="19">
        <v>6100</v>
      </c>
      <c r="F93" s="17" t="s">
        <v>8218</v>
      </c>
      <c r="G93" s="17" t="s">
        <v>8223</v>
      </c>
      <c r="H93" s="17" t="s">
        <v>8245</v>
      </c>
      <c r="I93" s="17">
        <v>1427864340</v>
      </c>
      <c r="J93" s="17">
        <v>1425020810</v>
      </c>
      <c r="K93" s="17" t="b">
        <v>0</v>
      </c>
      <c r="L93" s="17">
        <v>78</v>
      </c>
      <c r="M93" s="17" t="b">
        <v>1</v>
      </c>
      <c r="N93" s="17" t="s">
        <v>8269</v>
      </c>
      <c r="O93" s="17">
        <v>102</v>
      </c>
      <c r="P93" s="17">
        <v>78.209999999999994</v>
      </c>
      <c r="Q93" s="20" t="s">
        <v>8323</v>
      </c>
      <c r="R93" s="17" t="s">
        <v>8326</v>
      </c>
      <c r="S93" s="21">
        <v>42062.296412037031</v>
      </c>
      <c r="T93" s="21">
        <v>42095.207638888889</v>
      </c>
    </row>
    <row r="94" spans="1:20" x14ac:dyDescent="0.25">
      <c r="A94" s="17">
        <v>3281</v>
      </c>
      <c r="B94" s="17" t="s">
        <v>3281</v>
      </c>
      <c r="C94" s="17" t="s">
        <v>7391</v>
      </c>
      <c r="D94" s="18">
        <v>5000</v>
      </c>
      <c r="E94" s="19">
        <v>6080</v>
      </c>
      <c r="F94" s="17" t="s">
        <v>8218</v>
      </c>
      <c r="G94" s="17" t="s">
        <v>8223</v>
      </c>
      <c r="H94" s="17" t="s">
        <v>8245</v>
      </c>
      <c r="I94" s="17">
        <v>1441153705</v>
      </c>
      <c r="J94" s="17">
        <v>1438561705</v>
      </c>
      <c r="K94" s="17" t="b">
        <v>0</v>
      </c>
      <c r="L94" s="17">
        <v>47</v>
      </c>
      <c r="M94" s="17" t="b">
        <v>1</v>
      </c>
      <c r="N94" s="17" t="s">
        <v>8269</v>
      </c>
      <c r="O94" s="17">
        <v>122</v>
      </c>
      <c r="P94" s="17">
        <v>129.36000000000001</v>
      </c>
      <c r="Q94" s="20" t="s">
        <v>8323</v>
      </c>
      <c r="R94" s="17" t="s">
        <v>8326</v>
      </c>
      <c r="S94" s="21">
        <v>42219.019733796296</v>
      </c>
      <c r="T94" s="21">
        <v>42249.019733796296</v>
      </c>
    </row>
    <row r="95" spans="1:20" x14ac:dyDescent="0.25">
      <c r="A95" s="17">
        <v>523</v>
      </c>
      <c r="B95" s="17" t="s">
        <v>524</v>
      </c>
      <c r="C95" s="17" t="s">
        <v>4633</v>
      </c>
      <c r="D95" s="18">
        <v>5000</v>
      </c>
      <c r="E95" s="19">
        <v>6030</v>
      </c>
      <c r="F95" s="17" t="s">
        <v>8218</v>
      </c>
      <c r="G95" s="17" t="s">
        <v>8223</v>
      </c>
      <c r="H95" s="17" t="s">
        <v>8245</v>
      </c>
      <c r="I95" s="17">
        <v>1442805076</v>
      </c>
      <c r="J95" s="17">
        <v>1440213076</v>
      </c>
      <c r="K95" s="17" t="b">
        <v>0</v>
      </c>
      <c r="L95" s="17">
        <v>84</v>
      </c>
      <c r="M95" s="17" t="b">
        <v>1</v>
      </c>
      <c r="N95" s="17" t="s">
        <v>8269</v>
      </c>
      <c r="O95" s="17">
        <v>121</v>
      </c>
      <c r="P95" s="17">
        <v>71.790000000000006</v>
      </c>
      <c r="Q95" s="20" t="s">
        <v>8323</v>
      </c>
      <c r="R95" s="17" t="s">
        <v>8326</v>
      </c>
      <c r="S95" s="21">
        <v>42238.13282407407</v>
      </c>
      <c r="T95" s="21">
        <v>42268.13282407407</v>
      </c>
    </row>
    <row r="96" spans="1:20" x14ac:dyDescent="0.25">
      <c r="A96" s="17">
        <v>3384</v>
      </c>
      <c r="B96" s="17" t="s">
        <v>3383</v>
      </c>
      <c r="C96" s="17" t="s">
        <v>7494</v>
      </c>
      <c r="D96" s="18">
        <v>6000</v>
      </c>
      <c r="E96" s="19">
        <v>6000.66</v>
      </c>
      <c r="F96" s="17" t="s">
        <v>8218</v>
      </c>
      <c r="G96" s="17" t="s">
        <v>8223</v>
      </c>
      <c r="H96" s="17" t="s">
        <v>8245</v>
      </c>
      <c r="I96" s="17">
        <v>1448074800</v>
      </c>
      <c r="J96" s="17">
        <v>1444874768</v>
      </c>
      <c r="K96" s="17" t="b">
        <v>0</v>
      </c>
      <c r="L96" s="17">
        <v>64</v>
      </c>
      <c r="M96" s="17" t="b">
        <v>1</v>
      </c>
      <c r="N96" s="17" t="s">
        <v>8269</v>
      </c>
      <c r="O96" s="17">
        <v>100</v>
      </c>
      <c r="P96" s="17">
        <v>93.76</v>
      </c>
      <c r="Q96" s="20" t="s">
        <v>8323</v>
      </c>
      <c r="R96" s="17" t="s">
        <v>8326</v>
      </c>
      <c r="S96" s="21">
        <v>42292.087592592594</v>
      </c>
      <c r="T96" s="21">
        <v>42329.125</v>
      </c>
    </row>
    <row r="97" spans="1:20" x14ac:dyDescent="0.25">
      <c r="A97" s="17">
        <v>2822</v>
      </c>
      <c r="B97" s="17" t="s">
        <v>2822</v>
      </c>
      <c r="C97" s="17" t="s">
        <v>6932</v>
      </c>
      <c r="D97" s="18">
        <v>6000</v>
      </c>
      <c r="E97" s="19">
        <v>6000</v>
      </c>
      <c r="F97" s="17" t="s">
        <v>8218</v>
      </c>
      <c r="G97" s="17" t="s">
        <v>8223</v>
      </c>
      <c r="H97" s="17" t="s">
        <v>8245</v>
      </c>
      <c r="I97" s="17">
        <v>1427469892</v>
      </c>
      <c r="J97" s="17">
        <v>1424881492</v>
      </c>
      <c r="K97" s="17" t="b">
        <v>0</v>
      </c>
      <c r="L97" s="17">
        <v>94</v>
      </c>
      <c r="M97" s="17" t="b">
        <v>1</v>
      </c>
      <c r="N97" s="17" t="s">
        <v>8269</v>
      </c>
      <c r="O97" s="17">
        <v>100</v>
      </c>
      <c r="P97" s="17">
        <v>63.83</v>
      </c>
      <c r="Q97" s="20" t="s">
        <v>8323</v>
      </c>
      <c r="R97" s="17" t="s">
        <v>8326</v>
      </c>
      <c r="S97" s="21">
        <v>42060.683935185181</v>
      </c>
      <c r="T97" s="21">
        <v>42090.642268518524</v>
      </c>
    </row>
    <row r="98" spans="1:20" x14ac:dyDescent="0.25">
      <c r="A98" s="17">
        <v>3332</v>
      </c>
      <c r="B98" s="17" t="s">
        <v>3332</v>
      </c>
      <c r="C98" s="17" t="s">
        <v>7442</v>
      </c>
      <c r="D98" s="18">
        <v>6000</v>
      </c>
      <c r="E98" s="19">
        <v>6000</v>
      </c>
      <c r="F98" s="17" t="s">
        <v>8218</v>
      </c>
      <c r="G98" s="17" t="s">
        <v>8223</v>
      </c>
      <c r="H98" s="17" t="s">
        <v>8245</v>
      </c>
      <c r="I98" s="17">
        <v>1405802330</v>
      </c>
      <c r="J98" s="17">
        <v>1403210330</v>
      </c>
      <c r="K98" s="17" t="b">
        <v>0</v>
      </c>
      <c r="L98" s="17">
        <v>83</v>
      </c>
      <c r="M98" s="17" t="b">
        <v>1</v>
      </c>
      <c r="N98" s="17" t="s">
        <v>8269</v>
      </c>
      <c r="O98" s="17">
        <v>100</v>
      </c>
      <c r="P98" s="17">
        <v>72.290000000000006</v>
      </c>
      <c r="Q98" s="20" t="s">
        <v>8323</v>
      </c>
      <c r="R98" s="17" t="s">
        <v>8326</v>
      </c>
      <c r="S98" s="21">
        <v>41809.860300925924</v>
      </c>
      <c r="T98" s="21">
        <v>41839.860300925924</v>
      </c>
    </row>
    <row r="99" spans="1:20" x14ac:dyDescent="0.25">
      <c r="A99" s="17">
        <v>3233</v>
      </c>
      <c r="B99" s="17" t="s">
        <v>3233</v>
      </c>
      <c r="C99" s="17" t="s">
        <v>7343</v>
      </c>
      <c r="D99" s="18">
        <v>5000</v>
      </c>
      <c r="E99" s="19">
        <v>5940</v>
      </c>
      <c r="F99" s="17" t="s">
        <v>8218</v>
      </c>
      <c r="G99" s="17" t="s">
        <v>8223</v>
      </c>
      <c r="H99" s="17" t="s">
        <v>8245</v>
      </c>
      <c r="I99" s="17">
        <v>1488482355</v>
      </c>
      <c r="J99" s="17">
        <v>1485890355</v>
      </c>
      <c r="K99" s="17" t="b">
        <v>0</v>
      </c>
      <c r="L99" s="17">
        <v>61</v>
      </c>
      <c r="M99" s="17" t="b">
        <v>1</v>
      </c>
      <c r="N99" s="17" t="s">
        <v>8269</v>
      </c>
      <c r="O99" s="17">
        <v>119</v>
      </c>
      <c r="P99" s="17">
        <v>97.38</v>
      </c>
      <c r="Q99" s="20" t="s">
        <v>8323</v>
      </c>
      <c r="R99" s="17" t="s">
        <v>8326</v>
      </c>
      <c r="S99" s="21">
        <v>42766.805034722223</v>
      </c>
      <c r="T99" s="21">
        <v>42796.805034722223</v>
      </c>
    </row>
    <row r="100" spans="1:20" x14ac:dyDescent="0.25">
      <c r="A100" s="17">
        <v>3553</v>
      </c>
      <c r="B100" s="17" t="s">
        <v>3552</v>
      </c>
      <c r="C100" s="17" t="s">
        <v>7663</v>
      </c>
      <c r="D100" s="18">
        <v>5500</v>
      </c>
      <c r="E100" s="19">
        <v>5845</v>
      </c>
      <c r="F100" s="17" t="s">
        <v>8218</v>
      </c>
      <c r="G100" s="17" t="s">
        <v>8223</v>
      </c>
      <c r="H100" s="17" t="s">
        <v>8245</v>
      </c>
      <c r="I100" s="17">
        <v>1439337600</v>
      </c>
      <c r="J100" s="17">
        <v>1436575280</v>
      </c>
      <c r="K100" s="17" t="b">
        <v>0</v>
      </c>
      <c r="L100" s="17">
        <v>104</v>
      </c>
      <c r="M100" s="17" t="b">
        <v>1</v>
      </c>
      <c r="N100" s="17" t="s">
        <v>8269</v>
      </c>
      <c r="O100" s="17">
        <v>106</v>
      </c>
      <c r="P100" s="17">
        <v>56.2</v>
      </c>
      <c r="Q100" s="20" t="s">
        <v>8323</v>
      </c>
      <c r="R100" s="17" t="s">
        <v>8326</v>
      </c>
      <c r="S100" s="21">
        <v>42196.028703703705</v>
      </c>
      <c r="T100" s="21">
        <v>42228</v>
      </c>
    </row>
    <row r="101" spans="1:20" x14ac:dyDescent="0.25">
      <c r="A101" s="17">
        <v>3655</v>
      </c>
      <c r="B101" s="17" t="s">
        <v>3652</v>
      </c>
      <c r="C101" s="17" t="s">
        <v>7765</v>
      </c>
      <c r="D101" s="18">
        <v>5000</v>
      </c>
      <c r="E101" s="19">
        <v>5813</v>
      </c>
      <c r="F101" s="17" t="s">
        <v>8218</v>
      </c>
      <c r="G101" s="17" t="s">
        <v>8223</v>
      </c>
      <c r="H101" s="17" t="s">
        <v>8245</v>
      </c>
      <c r="I101" s="17">
        <v>1437202740</v>
      </c>
      <c r="J101" s="17">
        <v>1434654998</v>
      </c>
      <c r="K101" s="17" t="b">
        <v>0</v>
      </c>
      <c r="L101" s="17">
        <v>79</v>
      </c>
      <c r="M101" s="17" t="b">
        <v>1</v>
      </c>
      <c r="N101" s="17" t="s">
        <v>8269</v>
      </c>
      <c r="O101" s="17">
        <v>116</v>
      </c>
      <c r="P101" s="17">
        <v>73.58</v>
      </c>
      <c r="Q101" s="20" t="s">
        <v>8323</v>
      </c>
      <c r="R101" s="17" t="s">
        <v>8326</v>
      </c>
      <c r="S101" s="21">
        <v>42173.803217592591</v>
      </c>
      <c r="T101" s="21">
        <v>42203.290972222225</v>
      </c>
    </row>
    <row r="102" spans="1:20" x14ac:dyDescent="0.25">
      <c r="A102" s="17">
        <v>3249</v>
      </c>
      <c r="B102" s="17" t="s">
        <v>3249</v>
      </c>
      <c r="C102" s="17" t="s">
        <v>7359</v>
      </c>
      <c r="D102" s="18">
        <v>5500</v>
      </c>
      <c r="E102" s="19">
        <v>5771</v>
      </c>
      <c r="F102" s="17" t="s">
        <v>8218</v>
      </c>
      <c r="G102" s="17" t="s">
        <v>8223</v>
      </c>
      <c r="H102" s="17" t="s">
        <v>8245</v>
      </c>
      <c r="I102" s="17">
        <v>1434822914</v>
      </c>
      <c r="J102" s="17">
        <v>1432230914</v>
      </c>
      <c r="K102" s="17" t="b">
        <v>1</v>
      </c>
      <c r="L102" s="17">
        <v>88</v>
      </c>
      <c r="M102" s="17" t="b">
        <v>1</v>
      </c>
      <c r="N102" s="17" t="s">
        <v>8269</v>
      </c>
      <c r="O102" s="17">
        <v>105</v>
      </c>
      <c r="P102" s="17">
        <v>65.58</v>
      </c>
      <c r="Q102" s="20" t="s">
        <v>8323</v>
      </c>
      <c r="R102" s="17" t="s">
        <v>8326</v>
      </c>
      <c r="S102" s="21">
        <v>42145.746689814812</v>
      </c>
      <c r="T102" s="21">
        <v>42175.746689814812</v>
      </c>
    </row>
    <row r="103" spans="1:20" x14ac:dyDescent="0.25">
      <c r="A103" s="17">
        <v>3456</v>
      </c>
      <c r="B103" s="17" t="s">
        <v>3455</v>
      </c>
      <c r="C103" s="17" t="s">
        <v>7566</v>
      </c>
      <c r="D103" s="18">
        <v>3000</v>
      </c>
      <c r="E103" s="19">
        <v>5739</v>
      </c>
      <c r="F103" s="17" t="s">
        <v>8218</v>
      </c>
      <c r="G103" s="17" t="s">
        <v>8223</v>
      </c>
      <c r="H103" s="17" t="s">
        <v>8245</v>
      </c>
      <c r="I103" s="17">
        <v>1406876340</v>
      </c>
      <c r="J103" s="17">
        <v>1404190567</v>
      </c>
      <c r="K103" s="17" t="b">
        <v>0</v>
      </c>
      <c r="L103" s="17">
        <v>16</v>
      </c>
      <c r="M103" s="17" t="b">
        <v>1</v>
      </c>
      <c r="N103" s="17" t="s">
        <v>8269</v>
      </c>
      <c r="O103" s="17">
        <v>191</v>
      </c>
      <c r="P103" s="17">
        <v>358.69</v>
      </c>
      <c r="Q103" s="20" t="s">
        <v>8323</v>
      </c>
      <c r="R103" s="17" t="s">
        <v>8326</v>
      </c>
      <c r="S103" s="21">
        <v>41821.205636574072</v>
      </c>
      <c r="T103" s="21">
        <v>41852.290972222225</v>
      </c>
    </row>
    <row r="104" spans="1:20" x14ac:dyDescent="0.25">
      <c r="A104" s="17">
        <v>3158</v>
      </c>
      <c r="B104" s="17" t="s">
        <v>3158</v>
      </c>
      <c r="C104" s="17" t="s">
        <v>7268</v>
      </c>
      <c r="D104" s="18">
        <v>5000</v>
      </c>
      <c r="E104" s="19">
        <v>5700</v>
      </c>
      <c r="F104" s="17" t="s">
        <v>8218</v>
      </c>
      <c r="G104" s="17" t="s">
        <v>8223</v>
      </c>
      <c r="H104" s="17" t="s">
        <v>8245</v>
      </c>
      <c r="I104" s="17">
        <v>1374523752</v>
      </c>
      <c r="J104" s="17">
        <v>1371931752</v>
      </c>
      <c r="K104" s="17" t="b">
        <v>1</v>
      </c>
      <c r="L104" s="17">
        <v>69</v>
      </c>
      <c r="M104" s="17" t="b">
        <v>1</v>
      </c>
      <c r="N104" s="17" t="s">
        <v>8269</v>
      </c>
      <c r="O104" s="17">
        <v>114</v>
      </c>
      <c r="P104" s="17">
        <v>82.61</v>
      </c>
      <c r="Q104" s="20" t="s">
        <v>8323</v>
      </c>
      <c r="R104" s="17" t="s">
        <v>8326</v>
      </c>
      <c r="S104" s="21">
        <v>41447.839722222219</v>
      </c>
      <c r="T104" s="21">
        <v>41477.839722222219</v>
      </c>
    </row>
    <row r="105" spans="1:20" x14ac:dyDescent="0.25">
      <c r="A105" s="17">
        <v>2967</v>
      </c>
      <c r="B105" s="17" t="s">
        <v>2967</v>
      </c>
      <c r="C105" s="17" t="s">
        <v>7077</v>
      </c>
      <c r="D105" s="18">
        <v>5000</v>
      </c>
      <c r="E105" s="19">
        <v>5696</v>
      </c>
      <c r="F105" s="17" t="s">
        <v>8218</v>
      </c>
      <c r="G105" s="17" t="s">
        <v>8223</v>
      </c>
      <c r="H105" s="17" t="s">
        <v>8245</v>
      </c>
      <c r="I105" s="17">
        <v>1425872692</v>
      </c>
      <c r="J105" s="17">
        <v>1423284292</v>
      </c>
      <c r="K105" s="17" t="b">
        <v>0</v>
      </c>
      <c r="L105" s="17">
        <v>71</v>
      </c>
      <c r="M105" s="17" t="b">
        <v>1</v>
      </c>
      <c r="N105" s="17" t="s">
        <v>8269</v>
      </c>
      <c r="O105" s="17">
        <v>114</v>
      </c>
      <c r="P105" s="17">
        <v>80.23</v>
      </c>
      <c r="Q105" s="20" t="s">
        <v>8323</v>
      </c>
      <c r="R105" s="17" t="s">
        <v>8326</v>
      </c>
      <c r="S105" s="21">
        <v>42042.197824074072</v>
      </c>
      <c r="T105" s="21">
        <v>42072.156157407408</v>
      </c>
    </row>
    <row r="106" spans="1:20" x14ac:dyDescent="0.25">
      <c r="A106" s="17">
        <v>3361</v>
      </c>
      <c r="B106" s="17" t="s">
        <v>3360</v>
      </c>
      <c r="C106" s="17" t="s">
        <v>7471</v>
      </c>
      <c r="D106" s="18">
        <v>5000</v>
      </c>
      <c r="E106" s="19">
        <v>5673</v>
      </c>
      <c r="F106" s="17" t="s">
        <v>8218</v>
      </c>
      <c r="G106" s="17" t="s">
        <v>8223</v>
      </c>
      <c r="H106" s="17" t="s">
        <v>8245</v>
      </c>
      <c r="I106" s="17">
        <v>1409587140</v>
      </c>
      <c r="J106" s="17">
        <v>1408062990</v>
      </c>
      <c r="K106" s="17" t="b">
        <v>0</v>
      </c>
      <c r="L106" s="17">
        <v>68</v>
      </c>
      <c r="M106" s="17" t="b">
        <v>1</v>
      </c>
      <c r="N106" s="17" t="s">
        <v>8269</v>
      </c>
      <c r="O106" s="17">
        <v>113</v>
      </c>
      <c r="P106" s="17">
        <v>83.43</v>
      </c>
      <c r="Q106" s="20" t="s">
        <v>8323</v>
      </c>
      <c r="R106" s="17" t="s">
        <v>8326</v>
      </c>
      <c r="S106" s="21">
        <v>41866.025347222225</v>
      </c>
      <c r="T106" s="21">
        <v>41883.665972222225</v>
      </c>
    </row>
    <row r="107" spans="1:20" x14ac:dyDescent="0.25">
      <c r="A107" s="17">
        <v>3554</v>
      </c>
      <c r="B107" s="17" t="s">
        <v>3553</v>
      </c>
      <c r="C107" s="17" t="s">
        <v>7664</v>
      </c>
      <c r="D107" s="18">
        <v>5000</v>
      </c>
      <c r="E107" s="19">
        <v>5671.11</v>
      </c>
      <c r="F107" s="17" t="s">
        <v>8218</v>
      </c>
      <c r="G107" s="17" t="s">
        <v>8223</v>
      </c>
      <c r="H107" s="17" t="s">
        <v>8245</v>
      </c>
      <c r="I107" s="17">
        <v>1423674000</v>
      </c>
      <c r="J107" s="17">
        <v>1421025159</v>
      </c>
      <c r="K107" s="17" t="b">
        <v>0</v>
      </c>
      <c r="L107" s="17">
        <v>53</v>
      </c>
      <c r="M107" s="17" t="b">
        <v>1</v>
      </c>
      <c r="N107" s="17" t="s">
        <v>8269</v>
      </c>
      <c r="O107" s="17">
        <v>113</v>
      </c>
      <c r="P107" s="17">
        <v>107</v>
      </c>
      <c r="Q107" s="20" t="s">
        <v>8323</v>
      </c>
      <c r="R107" s="17" t="s">
        <v>8326</v>
      </c>
      <c r="S107" s="21">
        <v>42016.050451388888</v>
      </c>
      <c r="T107" s="21">
        <v>42046.708333333328</v>
      </c>
    </row>
    <row r="108" spans="1:20" x14ac:dyDescent="0.25">
      <c r="A108" s="17">
        <v>3542</v>
      </c>
      <c r="B108" s="17" t="s">
        <v>3541</v>
      </c>
      <c r="C108" s="17" t="s">
        <v>7652</v>
      </c>
      <c r="D108" s="18">
        <v>5500</v>
      </c>
      <c r="E108" s="19">
        <v>5623</v>
      </c>
      <c r="F108" s="17" t="s">
        <v>8218</v>
      </c>
      <c r="G108" s="17" t="s">
        <v>8223</v>
      </c>
      <c r="H108" s="17" t="s">
        <v>8245</v>
      </c>
      <c r="I108" s="17">
        <v>1410099822</v>
      </c>
      <c r="J108" s="17">
        <v>1404915822</v>
      </c>
      <c r="K108" s="17" t="b">
        <v>0</v>
      </c>
      <c r="L108" s="17">
        <v>85</v>
      </c>
      <c r="M108" s="17" t="b">
        <v>1</v>
      </c>
      <c r="N108" s="17" t="s">
        <v>8269</v>
      </c>
      <c r="O108" s="17">
        <v>102</v>
      </c>
      <c r="P108" s="17">
        <v>66.150000000000006</v>
      </c>
      <c r="Q108" s="20" t="s">
        <v>8323</v>
      </c>
      <c r="R108" s="17" t="s">
        <v>8326</v>
      </c>
      <c r="S108" s="21">
        <v>41829.599791666667</v>
      </c>
      <c r="T108" s="21">
        <v>41889.599791666667</v>
      </c>
    </row>
    <row r="109" spans="1:20" x14ac:dyDescent="0.25">
      <c r="A109" s="17">
        <v>3285</v>
      </c>
      <c r="B109" s="17" t="s">
        <v>3285</v>
      </c>
      <c r="C109" s="17" t="s">
        <v>7395</v>
      </c>
      <c r="D109" s="18">
        <v>4999</v>
      </c>
      <c r="E109" s="19">
        <v>5604</v>
      </c>
      <c r="F109" s="17" t="s">
        <v>8218</v>
      </c>
      <c r="G109" s="17" t="s">
        <v>8223</v>
      </c>
      <c r="H109" s="17" t="s">
        <v>8245</v>
      </c>
      <c r="I109" s="17">
        <v>1488258000</v>
      </c>
      <c r="J109" s="17">
        <v>1485556626</v>
      </c>
      <c r="K109" s="17" t="b">
        <v>0</v>
      </c>
      <c r="L109" s="17">
        <v>81</v>
      </c>
      <c r="M109" s="17" t="b">
        <v>1</v>
      </c>
      <c r="N109" s="17" t="s">
        <v>8269</v>
      </c>
      <c r="O109" s="17">
        <v>112</v>
      </c>
      <c r="P109" s="17">
        <v>69.19</v>
      </c>
      <c r="Q109" s="20" t="s">
        <v>8323</v>
      </c>
      <c r="R109" s="17" t="s">
        <v>8326</v>
      </c>
      <c r="S109" s="21">
        <v>42762.942430555559</v>
      </c>
      <c r="T109" s="21">
        <v>42794.208333333328</v>
      </c>
    </row>
    <row r="110" spans="1:20" x14ac:dyDescent="0.25">
      <c r="A110" s="17">
        <v>3156</v>
      </c>
      <c r="B110" s="17" t="s">
        <v>3156</v>
      </c>
      <c r="C110" s="17" t="s">
        <v>7266</v>
      </c>
      <c r="D110" s="18">
        <v>5500</v>
      </c>
      <c r="E110" s="19">
        <v>5600</v>
      </c>
      <c r="F110" s="17" t="s">
        <v>8218</v>
      </c>
      <c r="G110" s="17" t="s">
        <v>8223</v>
      </c>
      <c r="H110" s="17" t="s">
        <v>8245</v>
      </c>
      <c r="I110" s="17">
        <v>1338591144</v>
      </c>
      <c r="J110" s="17">
        <v>1335567144</v>
      </c>
      <c r="K110" s="17" t="b">
        <v>1</v>
      </c>
      <c r="L110" s="17">
        <v>89</v>
      </c>
      <c r="M110" s="17" t="b">
        <v>1</v>
      </c>
      <c r="N110" s="17" t="s">
        <v>8269</v>
      </c>
      <c r="O110" s="17">
        <v>102</v>
      </c>
      <c r="P110" s="17">
        <v>62.92</v>
      </c>
      <c r="Q110" s="20" t="s">
        <v>8323</v>
      </c>
      <c r="R110" s="17" t="s">
        <v>8326</v>
      </c>
      <c r="S110" s="21">
        <v>41026.953055555554</v>
      </c>
      <c r="T110" s="21">
        <v>41061.953055555554</v>
      </c>
    </row>
    <row r="111" spans="1:20" x14ac:dyDescent="0.25">
      <c r="A111" s="17">
        <v>3698</v>
      </c>
      <c r="B111" s="17" t="s">
        <v>3695</v>
      </c>
      <c r="C111" s="17" t="s">
        <v>7808</v>
      </c>
      <c r="D111" s="18">
        <v>5000</v>
      </c>
      <c r="E111" s="19">
        <v>5526</v>
      </c>
      <c r="F111" s="17" t="s">
        <v>8218</v>
      </c>
      <c r="G111" s="17" t="s">
        <v>8223</v>
      </c>
      <c r="H111" s="17" t="s">
        <v>8245</v>
      </c>
      <c r="I111" s="17">
        <v>1456946487</v>
      </c>
      <c r="J111" s="17">
        <v>1454354487</v>
      </c>
      <c r="K111" s="17" t="b">
        <v>0</v>
      </c>
      <c r="L111" s="17">
        <v>136</v>
      </c>
      <c r="M111" s="17" t="b">
        <v>1</v>
      </c>
      <c r="N111" s="17" t="s">
        <v>8269</v>
      </c>
      <c r="O111" s="17">
        <v>111</v>
      </c>
      <c r="P111" s="17">
        <v>40.630000000000003</v>
      </c>
      <c r="Q111" s="20" t="s">
        <v>8323</v>
      </c>
      <c r="R111" s="17" t="s">
        <v>8326</v>
      </c>
      <c r="S111" s="21">
        <v>42401.806562500002</v>
      </c>
      <c r="T111" s="21">
        <v>42431.806562500002</v>
      </c>
    </row>
    <row r="112" spans="1:20" x14ac:dyDescent="0.25">
      <c r="A112" s="17">
        <v>3348</v>
      </c>
      <c r="B112" s="17" t="s">
        <v>3266</v>
      </c>
      <c r="C112" s="17" t="s">
        <v>7458</v>
      </c>
      <c r="D112" s="18">
        <v>5500</v>
      </c>
      <c r="E112" s="19">
        <v>5516</v>
      </c>
      <c r="F112" s="17" t="s">
        <v>8218</v>
      </c>
      <c r="G112" s="17" t="s">
        <v>8223</v>
      </c>
      <c r="H112" s="17" t="s">
        <v>8245</v>
      </c>
      <c r="I112" s="17">
        <v>1461988740</v>
      </c>
      <c r="J112" s="17">
        <v>1459949080</v>
      </c>
      <c r="K112" s="17" t="b">
        <v>0</v>
      </c>
      <c r="L112" s="17">
        <v>79</v>
      </c>
      <c r="M112" s="17" t="b">
        <v>1</v>
      </c>
      <c r="N112" s="17" t="s">
        <v>8269</v>
      </c>
      <c r="O112" s="17">
        <v>100</v>
      </c>
      <c r="P112" s="17">
        <v>69.819999999999993</v>
      </c>
      <c r="Q112" s="20" t="s">
        <v>8323</v>
      </c>
      <c r="R112" s="17" t="s">
        <v>8326</v>
      </c>
      <c r="S112" s="21">
        <v>42466.558796296296</v>
      </c>
      <c r="T112" s="21">
        <v>42490.165972222225</v>
      </c>
    </row>
    <row r="113" spans="1:20" x14ac:dyDescent="0.25">
      <c r="A113" s="17">
        <v>2961</v>
      </c>
      <c r="B113" s="17" t="s">
        <v>2961</v>
      </c>
      <c r="C113" s="17" t="s">
        <v>7071</v>
      </c>
      <c r="D113" s="18">
        <v>5000</v>
      </c>
      <c r="E113" s="19">
        <v>5481</v>
      </c>
      <c r="F113" s="17" t="s">
        <v>8218</v>
      </c>
      <c r="G113" s="17" t="s">
        <v>8223</v>
      </c>
      <c r="H113" s="17" t="s">
        <v>8245</v>
      </c>
      <c r="I113" s="17">
        <v>1427342400</v>
      </c>
      <c r="J113" s="17">
        <v>1424927159</v>
      </c>
      <c r="K113" s="17" t="b">
        <v>0</v>
      </c>
      <c r="L113" s="17">
        <v>108</v>
      </c>
      <c r="M113" s="17" t="b">
        <v>1</v>
      </c>
      <c r="N113" s="17" t="s">
        <v>8269</v>
      </c>
      <c r="O113" s="17">
        <v>110</v>
      </c>
      <c r="P113" s="17">
        <v>50.75</v>
      </c>
      <c r="Q113" s="20" t="s">
        <v>8323</v>
      </c>
      <c r="R113" s="17" t="s">
        <v>8326</v>
      </c>
      <c r="S113" s="21">
        <v>42061.212488425925</v>
      </c>
      <c r="T113" s="21">
        <v>42089.166666666672</v>
      </c>
    </row>
    <row r="114" spans="1:20" x14ac:dyDescent="0.25">
      <c r="A114" s="17">
        <v>3175</v>
      </c>
      <c r="B114" s="17" t="s">
        <v>3175</v>
      </c>
      <c r="C114" s="17" t="s">
        <v>7285</v>
      </c>
      <c r="D114" s="18">
        <v>5000</v>
      </c>
      <c r="E114" s="19">
        <v>5478</v>
      </c>
      <c r="F114" s="17" t="s">
        <v>8218</v>
      </c>
      <c r="G114" s="17" t="s">
        <v>8223</v>
      </c>
      <c r="H114" s="17" t="s">
        <v>8245</v>
      </c>
      <c r="I114" s="17">
        <v>1297977427</v>
      </c>
      <c r="J114" s="17">
        <v>1292793427</v>
      </c>
      <c r="K114" s="17" t="b">
        <v>1</v>
      </c>
      <c r="L114" s="17">
        <v>60</v>
      </c>
      <c r="M114" s="17" t="b">
        <v>1</v>
      </c>
      <c r="N114" s="17" t="s">
        <v>8269</v>
      </c>
      <c r="O114" s="17">
        <v>110</v>
      </c>
      <c r="P114" s="17">
        <v>91.3</v>
      </c>
      <c r="Q114" s="20" t="s">
        <v>8323</v>
      </c>
      <c r="R114" s="17" t="s">
        <v>8326</v>
      </c>
      <c r="S114" s="21">
        <v>40531.886886574073</v>
      </c>
      <c r="T114" s="21">
        <v>40591.886886574073</v>
      </c>
    </row>
    <row r="115" spans="1:20" x14ac:dyDescent="0.25">
      <c r="A115" s="17">
        <v>3260</v>
      </c>
      <c r="B115" s="17" t="s">
        <v>3260</v>
      </c>
      <c r="C115" s="17" t="s">
        <v>7370</v>
      </c>
      <c r="D115" s="18">
        <v>5000</v>
      </c>
      <c r="E115" s="19">
        <v>5462</v>
      </c>
      <c r="F115" s="17" t="s">
        <v>8218</v>
      </c>
      <c r="G115" s="17" t="s">
        <v>8223</v>
      </c>
      <c r="H115" s="17" t="s">
        <v>8245</v>
      </c>
      <c r="I115" s="17">
        <v>1448903318</v>
      </c>
      <c r="J115" s="17">
        <v>1445875718</v>
      </c>
      <c r="K115" s="17" t="b">
        <v>1</v>
      </c>
      <c r="L115" s="17">
        <v>73</v>
      </c>
      <c r="M115" s="17" t="b">
        <v>1</v>
      </c>
      <c r="N115" s="17" t="s">
        <v>8269</v>
      </c>
      <c r="O115" s="17">
        <v>109</v>
      </c>
      <c r="P115" s="17">
        <v>74.819999999999993</v>
      </c>
      <c r="Q115" s="20" t="s">
        <v>8323</v>
      </c>
      <c r="R115" s="17" t="s">
        <v>8326</v>
      </c>
      <c r="S115" s="21">
        <v>42303.672662037032</v>
      </c>
      <c r="T115" s="21">
        <v>42338.714328703703</v>
      </c>
    </row>
    <row r="116" spans="1:20" x14ac:dyDescent="0.25">
      <c r="A116" s="17">
        <v>3334</v>
      </c>
      <c r="B116" s="17" t="s">
        <v>3334</v>
      </c>
      <c r="C116" s="17" t="s">
        <v>7444</v>
      </c>
      <c r="D116" s="18">
        <v>3871</v>
      </c>
      <c r="E116" s="19">
        <v>5366</v>
      </c>
      <c r="F116" s="17" t="s">
        <v>8218</v>
      </c>
      <c r="G116" s="17" t="s">
        <v>8223</v>
      </c>
      <c r="H116" s="17" t="s">
        <v>8245</v>
      </c>
      <c r="I116" s="17">
        <v>1438259422</v>
      </c>
      <c r="J116" s="17">
        <v>1435667422</v>
      </c>
      <c r="K116" s="17" t="b">
        <v>0</v>
      </c>
      <c r="L116" s="17">
        <v>46</v>
      </c>
      <c r="M116" s="17" t="b">
        <v>1</v>
      </c>
      <c r="N116" s="17" t="s">
        <v>8269</v>
      </c>
      <c r="O116" s="17">
        <v>139</v>
      </c>
      <c r="P116" s="17">
        <v>116.65</v>
      </c>
      <c r="Q116" s="20" t="s">
        <v>8323</v>
      </c>
      <c r="R116" s="17" t="s">
        <v>8326</v>
      </c>
      <c r="S116" s="21">
        <v>42185.521087962959</v>
      </c>
      <c r="T116" s="21">
        <v>42215.521087962959</v>
      </c>
    </row>
    <row r="117" spans="1:20" x14ac:dyDescent="0.25">
      <c r="A117" s="17">
        <v>3483</v>
      </c>
      <c r="B117" s="17" t="s">
        <v>3482</v>
      </c>
      <c r="C117" s="17" t="s">
        <v>7593</v>
      </c>
      <c r="D117" s="18">
        <v>3350</v>
      </c>
      <c r="E117" s="19">
        <v>5358</v>
      </c>
      <c r="F117" s="17" t="s">
        <v>8218</v>
      </c>
      <c r="G117" s="17" t="s">
        <v>8223</v>
      </c>
      <c r="H117" s="17" t="s">
        <v>8245</v>
      </c>
      <c r="I117" s="17">
        <v>1404403381</v>
      </c>
      <c r="J117" s="17">
        <v>1401811381</v>
      </c>
      <c r="K117" s="17" t="b">
        <v>0</v>
      </c>
      <c r="L117" s="17">
        <v>133</v>
      </c>
      <c r="M117" s="17" t="b">
        <v>1</v>
      </c>
      <c r="N117" s="17" t="s">
        <v>8269</v>
      </c>
      <c r="O117" s="17">
        <v>160</v>
      </c>
      <c r="P117" s="17">
        <v>40.29</v>
      </c>
      <c r="Q117" s="20" t="s">
        <v>8323</v>
      </c>
      <c r="R117" s="17" t="s">
        <v>8326</v>
      </c>
      <c r="S117" s="21">
        <v>41793.668761574074</v>
      </c>
      <c r="T117" s="21">
        <v>41823.668761574074</v>
      </c>
    </row>
    <row r="118" spans="1:20" x14ac:dyDescent="0.25">
      <c r="A118" s="17">
        <v>3436</v>
      </c>
      <c r="B118" s="17" t="s">
        <v>3435</v>
      </c>
      <c r="C118" s="17" t="s">
        <v>7546</v>
      </c>
      <c r="D118" s="18">
        <v>5000</v>
      </c>
      <c r="E118" s="19">
        <v>5295</v>
      </c>
      <c r="F118" s="17" t="s">
        <v>8218</v>
      </c>
      <c r="G118" s="17" t="s">
        <v>8223</v>
      </c>
      <c r="H118" s="17" t="s">
        <v>8245</v>
      </c>
      <c r="I118" s="17">
        <v>1408638480</v>
      </c>
      <c r="J118" s="17">
        <v>1406811593</v>
      </c>
      <c r="K118" s="17" t="b">
        <v>0</v>
      </c>
      <c r="L118" s="17">
        <v>37</v>
      </c>
      <c r="M118" s="17" t="b">
        <v>1</v>
      </c>
      <c r="N118" s="17" t="s">
        <v>8269</v>
      </c>
      <c r="O118" s="17">
        <v>106</v>
      </c>
      <c r="P118" s="17">
        <v>143.11000000000001</v>
      </c>
      <c r="Q118" s="20" t="s">
        <v>8323</v>
      </c>
      <c r="R118" s="17" t="s">
        <v>8326</v>
      </c>
      <c r="S118" s="21">
        <v>41851.541585648149</v>
      </c>
      <c r="T118" s="21">
        <v>41872.686111111114</v>
      </c>
    </row>
    <row r="119" spans="1:20" x14ac:dyDescent="0.25">
      <c r="A119" s="17">
        <v>3685</v>
      </c>
      <c r="B119" s="17" t="s">
        <v>3682</v>
      </c>
      <c r="C119" s="17" t="s">
        <v>7795</v>
      </c>
      <c r="D119" s="18">
        <v>5000</v>
      </c>
      <c r="E119" s="19">
        <v>5285</v>
      </c>
      <c r="F119" s="17" t="s">
        <v>8218</v>
      </c>
      <c r="G119" s="17" t="s">
        <v>8223</v>
      </c>
      <c r="H119" s="17" t="s">
        <v>8245</v>
      </c>
      <c r="I119" s="17">
        <v>1400533200</v>
      </c>
      <c r="J119" s="17">
        <v>1398348859</v>
      </c>
      <c r="K119" s="17" t="b">
        <v>0</v>
      </c>
      <c r="L119" s="17">
        <v>126</v>
      </c>
      <c r="M119" s="17" t="b">
        <v>1</v>
      </c>
      <c r="N119" s="17" t="s">
        <v>8269</v>
      </c>
      <c r="O119" s="17">
        <v>106</v>
      </c>
      <c r="P119" s="17">
        <v>41.94</v>
      </c>
      <c r="Q119" s="20" t="s">
        <v>8323</v>
      </c>
      <c r="R119" s="17" t="s">
        <v>8326</v>
      </c>
      <c r="S119" s="21">
        <v>41753.593275462961</v>
      </c>
      <c r="T119" s="21">
        <v>41778.875</v>
      </c>
    </row>
    <row r="120" spans="1:20" x14ac:dyDescent="0.25">
      <c r="A120" s="17">
        <v>3825</v>
      </c>
      <c r="B120" s="17" t="s">
        <v>3822</v>
      </c>
      <c r="C120" s="17" t="s">
        <v>7934</v>
      </c>
      <c r="D120" s="18">
        <v>5000</v>
      </c>
      <c r="E120" s="19">
        <v>5271</v>
      </c>
      <c r="F120" s="17" t="s">
        <v>8218</v>
      </c>
      <c r="G120" s="17" t="s">
        <v>8223</v>
      </c>
      <c r="H120" s="17" t="s">
        <v>8245</v>
      </c>
      <c r="I120" s="17">
        <v>1434505214</v>
      </c>
      <c r="J120" s="17">
        <v>1432690814</v>
      </c>
      <c r="K120" s="17" t="b">
        <v>0</v>
      </c>
      <c r="L120" s="17">
        <v>49</v>
      </c>
      <c r="M120" s="17" t="b">
        <v>1</v>
      </c>
      <c r="N120" s="17" t="s">
        <v>8269</v>
      </c>
      <c r="O120" s="17">
        <v>105</v>
      </c>
      <c r="P120" s="17">
        <v>107.57</v>
      </c>
      <c r="Q120" s="20" t="s">
        <v>8323</v>
      </c>
      <c r="R120" s="17" t="s">
        <v>8326</v>
      </c>
      <c r="S120" s="21">
        <v>42151.069606481484</v>
      </c>
      <c r="T120" s="21">
        <v>42172.069606481484</v>
      </c>
    </row>
    <row r="121" spans="1:20" x14ac:dyDescent="0.25">
      <c r="A121" s="17">
        <v>3440</v>
      </c>
      <c r="B121" s="17" t="s">
        <v>3439</v>
      </c>
      <c r="C121" s="17" t="s">
        <v>7550</v>
      </c>
      <c r="D121" s="18">
        <v>5000</v>
      </c>
      <c r="E121" s="19">
        <v>5260.92</v>
      </c>
      <c r="F121" s="17" t="s">
        <v>8218</v>
      </c>
      <c r="G121" s="17" t="s">
        <v>8223</v>
      </c>
      <c r="H121" s="17" t="s">
        <v>8245</v>
      </c>
      <c r="I121" s="17">
        <v>1405095300</v>
      </c>
      <c r="J121" s="17">
        <v>1403146628</v>
      </c>
      <c r="K121" s="17" t="b">
        <v>0</v>
      </c>
      <c r="L121" s="17">
        <v>82</v>
      </c>
      <c r="M121" s="17" t="b">
        <v>1</v>
      </c>
      <c r="N121" s="17" t="s">
        <v>8269</v>
      </c>
      <c r="O121" s="17">
        <v>105</v>
      </c>
      <c r="P121" s="17">
        <v>64.16</v>
      </c>
      <c r="Q121" s="20" t="s">
        <v>8323</v>
      </c>
      <c r="R121" s="17" t="s">
        <v>8326</v>
      </c>
      <c r="S121" s="21">
        <v>41809.12300925926</v>
      </c>
      <c r="T121" s="21">
        <v>41831.677083333336</v>
      </c>
    </row>
    <row r="122" spans="1:20" x14ac:dyDescent="0.25">
      <c r="A122" s="17">
        <v>2785</v>
      </c>
      <c r="B122" s="17" t="s">
        <v>2785</v>
      </c>
      <c r="C122" s="17" t="s">
        <v>6895</v>
      </c>
      <c r="D122" s="18">
        <v>5000</v>
      </c>
      <c r="E122" s="19">
        <v>5234</v>
      </c>
      <c r="F122" s="17" t="s">
        <v>8218</v>
      </c>
      <c r="G122" s="17" t="s">
        <v>8223</v>
      </c>
      <c r="H122" s="17" t="s">
        <v>8245</v>
      </c>
      <c r="I122" s="17">
        <v>1470430800</v>
      </c>
      <c r="J122" s="17">
        <v>1467865967</v>
      </c>
      <c r="K122" s="17" t="b">
        <v>0</v>
      </c>
      <c r="L122" s="17">
        <v>142</v>
      </c>
      <c r="M122" s="17" t="b">
        <v>1</v>
      </c>
      <c r="N122" s="17" t="s">
        <v>8269</v>
      </c>
      <c r="O122" s="17">
        <v>105</v>
      </c>
      <c r="P122" s="17">
        <v>36.86</v>
      </c>
      <c r="Q122" s="20" t="s">
        <v>8323</v>
      </c>
      <c r="R122" s="17" t="s">
        <v>8326</v>
      </c>
      <c r="S122" s="21">
        <v>42558.189432870371</v>
      </c>
      <c r="T122" s="21">
        <v>42587.875</v>
      </c>
    </row>
    <row r="123" spans="1:20" x14ac:dyDescent="0.25">
      <c r="A123" s="17">
        <v>521</v>
      </c>
      <c r="B123" s="17" t="s">
        <v>522</v>
      </c>
      <c r="C123" s="17" t="s">
        <v>4631</v>
      </c>
      <c r="D123" s="18">
        <v>5000</v>
      </c>
      <c r="E123" s="19">
        <v>5232</v>
      </c>
      <c r="F123" s="17" t="s">
        <v>8218</v>
      </c>
      <c r="G123" s="17" t="s">
        <v>8223</v>
      </c>
      <c r="H123" s="17" t="s">
        <v>8245</v>
      </c>
      <c r="I123" s="17">
        <v>1477976340</v>
      </c>
      <c r="J123" s="17">
        <v>1475460819</v>
      </c>
      <c r="K123" s="17" t="b">
        <v>0</v>
      </c>
      <c r="L123" s="17">
        <v>56</v>
      </c>
      <c r="M123" s="17" t="b">
        <v>1</v>
      </c>
      <c r="N123" s="17" t="s">
        <v>8269</v>
      </c>
      <c r="O123" s="17">
        <v>105</v>
      </c>
      <c r="P123" s="17">
        <v>93.43</v>
      </c>
      <c r="Q123" s="20" t="s">
        <v>8323</v>
      </c>
      <c r="R123" s="17" t="s">
        <v>8326</v>
      </c>
      <c r="S123" s="21">
        <v>42646.092812499999</v>
      </c>
      <c r="T123" s="21">
        <v>42675.207638888889</v>
      </c>
    </row>
    <row r="124" spans="1:20" x14ac:dyDescent="0.25">
      <c r="A124" s="17">
        <v>3331</v>
      </c>
      <c r="B124" s="17" t="s">
        <v>3331</v>
      </c>
      <c r="C124" s="17" t="s">
        <v>7441</v>
      </c>
      <c r="D124" s="18">
        <v>5000</v>
      </c>
      <c r="E124" s="19">
        <v>5226</v>
      </c>
      <c r="F124" s="17" t="s">
        <v>8218</v>
      </c>
      <c r="G124" s="17" t="s">
        <v>8223</v>
      </c>
      <c r="H124" s="17" t="s">
        <v>8245</v>
      </c>
      <c r="I124" s="17">
        <v>1444149886</v>
      </c>
      <c r="J124" s="17">
        <v>1441125886</v>
      </c>
      <c r="K124" s="17" t="b">
        <v>0</v>
      </c>
      <c r="L124" s="17">
        <v>65</v>
      </c>
      <c r="M124" s="17" t="b">
        <v>1</v>
      </c>
      <c r="N124" s="17" t="s">
        <v>8269</v>
      </c>
      <c r="O124" s="17">
        <v>105</v>
      </c>
      <c r="P124" s="17">
        <v>80.400000000000006</v>
      </c>
      <c r="Q124" s="20" t="s">
        <v>8323</v>
      </c>
      <c r="R124" s="17" t="s">
        <v>8326</v>
      </c>
      <c r="S124" s="21">
        <v>42248.697754629626</v>
      </c>
      <c r="T124" s="21">
        <v>42283.697754629626</v>
      </c>
    </row>
    <row r="125" spans="1:20" x14ac:dyDescent="0.25">
      <c r="A125" s="17">
        <v>3217</v>
      </c>
      <c r="B125" s="17" t="s">
        <v>3217</v>
      </c>
      <c r="C125" s="17" t="s">
        <v>7327</v>
      </c>
      <c r="D125" s="18">
        <v>4500</v>
      </c>
      <c r="E125" s="19">
        <v>5221</v>
      </c>
      <c r="F125" s="17" t="s">
        <v>8218</v>
      </c>
      <c r="G125" s="17" t="s">
        <v>8223</v>
      </c>
      <c r="H125" s="17" t="s">
        <v>8245</v>
      </c>
      <c r="I125" s="17">
        <v>1478264784</v>
      </c>
      <c r="J125" s="17">
        <v>1475672784</v>
      </c>
      <c r="K125" s="17" t="b">
        <v>1</v>
      </c>
      <c r="L125" s="17">
        <v>104</v>
      </c>
      <c r="M125" s="17" t="b">
        <v>1</v>
      </c>
      <c r="N125" s="17" t="s">
        <v>8269</v>
      </c>
      <c r="O125" s="17">
        <v>116</v>
      </c>
      <c r="P125" s="17">
        <v>50.2</v>
      </c>
      <c r="Q125" s="20" t="s">
        <v>8323</v>
      </c>
      <c r="R125" s="17" t="s">
        <v>8326</v>
      </c>
      <c r="S125" s="21">
        <v>42648.546111111107</v>
      </c>
      <c r="T125" s="21">
        <v>42678.546111111107</v>
      </c>
    </row>
    <row r="126" spans="1:20" x14ac:dyDescent="0.25">
      <c r="A126" s="17">
        <v>3208</v>
      </c>
      <c r="B126" s="17" t="s">
        <v>3208</v>
      </c>
      <c r="C126" s="17" t="s">
        <v>7318</v>
      </c>
      <c r="D126" s="18">
        <v>5000</v>
      </c>
      <c r="E126" s="19">
        <v>5175</v>
      </c>
      <c r="F126" s="17" t="s">
        <v>8218</v>
      </c>
      <c r="G126" s="17" t="s">
        <v>8223</v>
      </c>
      <c r="H126" s="17" t="s">
        <v>8245</v>
      </c>
      <c r="I126" s="17">
        <v>1406557877</v>
      </c>
      <c r="J126" s="17">
        <v>1404743477</v>
      </c>
      <c r="K126" s="17" t="b">
        <v>1</v>
      </c>
      <c r="L126" s="17">
        <v>82</v>
      </c>
      <c r="M126" s="17" t="b">
        <v>1</v>
      </c>
      <c r="N126" s="17" t="s">
        <v>8269</v>
      </c>
      <c r="O126" s="17">
        <v>104</v>
      </c>
      <c r="P126" s="17">
        <v>63.11</v>
      </c>
      <c r="Q126" s="20" t="s">
        <v>8323</v>
      </c>
      <c r="R126" s="17" t="s">
        <v>8326</v>
      </c>
      <c r="S126" s="21">
        <v>41827.605057870373</v>
      </c>
      <c r="T126" s="21">
        <v>41848.605057870373</v>
      </c>
    </row>
    <row r="127" spans="1:20" x14ac:dyDescent="0.25">
      <c r="A127" s="17">
        <v>3464</v>
      </c>
      <c r="B127" s="17" t="s">
        <v>3463</v>
      </c>
      <c r="C127" s="17" t="s">
        <v>7574</v>
      </c>
      <c r="D127" s="18">
        <v>5000</v>
      </c>
      <c r="E127" s="19">
        <v>5116.18</v>
      </c>
      <c r="F127" s="17" t="s">
        <v>8218</v>
      </c>
      <c r="G127" s="17" t="s">
        <v>8223</v>
      </c>
      <c r="H127" s="17" t="s">
        <v>8245</v>
      </c>
      <c r="I127" s="17">
        <v>1471921637</v>
      </c>
      <c r="J127" s="17">
        <v>1469329637</v>
      </c>
      <c r="K127" s="17" t="b">
        <v>0</v>
      </c>
      <c r="L127" s="17">
        <v>93</v>
      </c>
      <c r="M127" s="17" t="b">
        <v>1</v>
      </c>
      <c r="N127" s="17" t="s">
        <v>8269</v>
      </c>
      <c r="O127" s="17">
        <v>102</v>
      </c>
      <c r="P127" s="17">
        <v>55.01</v>
      </c>
      <c r="Q127" s="20" t="s">
        <v>8323</v>
      </c>
      <c r="R127" s="17" t="s">
        <v>8326</v>
      </c>
      <c r="S127" s="21">
        <v>42575.130057870367</v>
      </c>
      <c r="T127" s="21">
        <v>42605.130057870367</v>
      </c>
    </row>
    <row r="128" spans="1:20" x14ac:dyDescent="0.25">
      <c r="A128" s="17">
        <v>3589</v>
      </c>
      <c r="B128" s="17" t="s">
        <v>3588</v>
      </c>
      <c r="C128" s="17" t="s">
        <v>7699</v>
      </c>
      <c r="D128" s="18">
        <v>4000</v>
      </c>
      <c r="E128" s="19">
        <v>5100</v>
      </c>
      <c r="F128" s="17" t="s">
        <v>8218</v>
      </c>
      <c r="G128" s="17" t="s">
        <v>8223</v>
      </c>
      <c r="H128" s="17" t="s">
        <v>8245</v>
      </c>
      <c r="I128" s="17">
        <v>1432654347</v>
      </c>
      <c r="J128" s="17">
        <v>1430494347</v>
      </c>
      <c r="K128" s="17" t="b">
        <v>0</v>
      </c>
      <c r="L128" s="17">
        <v>62</v>
      </c>
      <c r="M128" s="17" t="b">
        <v>1</v>
      </c>
      <c r="N128" s="17" t="s">
        <v>8269</v>
      </c>
      <c r="O128" s="17">
        <v>128</v>
      </c>
      <c r="P128" s="17">
        <v>82.26</v>
      </c>
      <c r="Q128" s="20" t="s">
        <v>8323</v>
      </c>
      <c r="R128" s="17" t="s">
        <v>8326</v>
      </c>
      <c r="S128" s="21">
        <v>42125.647534722222</v>
      </c>
      <c r="T128" s="21">
        <v>42150.647534722222</v>
      </c>
    </row>
    <row r="129" spans="1:20" x14ac:dyDescent="0.25">
      <c r="A129" s="17">
        <v>2974</v>
      </c>
      <c r="B129" s="17" t="s">
        <v>2974</v>
      </c>
      <c r="C129" s="17" t="s">
        <v>7084</v>
      </c>
      <c r="D129" s="18">
        <v>5000</v>
      </c>
      <c r="E129" s="19">
        <v>5100</v>
      </c>
      <c r="F129" s="17" t="s">
        <v>8218</v>
      </c>
      <c r="G129" s="17" t="s">
        <v>8223</v>
      </c>
      <c r="H129" s="17" t="s">
        <v>8245</v>
      </c>
      <c r="I129" s="17">
        <v>1411695300</v>
      </c>
      <c r="J129" s="17">
        <v>1409275671</v>
      </c>
      <c r="K129" s="17" t="b">
        <v>0</v>
      </c>
      <c r="L129" s="17">
        <v>87</v>
      </c>
      <c r="M129" s="17" t="b">
        <v>1</v>
      </c>
      <c r="N129" s="17" t="s">
        <v>8269</v>
      </c>
      <c r="O129" s="17">
        <v>102</v>
      </c>
      <c r="P129" s="17">
        <v>58.62</v>
      </c>
      <c r="Q129" s="20" t="s">
        <v>8323</v>
      </c>
      <c r="R129" s="17" t="s">
        <v>8326</v>
      </c>
      <c r="S129" s="21">
        <v>41880.061006944445</v>
      </c>
      <c r="T129" s="21">
        <v>41908.065972222219</v>
      </c>
    </row>
    <row r="130" spans="1:20" x14ac:dyDescent="0.25">
      <c r="A130" s="17">
        <v>3162</v>
      </c>
      <c r="B130" s="17" t="s">
        <v>3162</v>
      </c>
      <c r="C130" s="17" t="s">
        <v>7272</v>
      </c>
      <c r="D130" s="18">
        <v>4000</v>
      </c>
      <c r="E130" s="19">
        <v>5086</v>
      </c>
      <c r="F130" s="17" t="s">
        <v>8218</v>
      </c>
      <c r="G130" s="17" t="s">
        <v>8223</v>
      </c>
      <c r="H130" s="17" t="s">
        <v>8245</v>
      </c>
      <c r="I130" s="17">
        <v>1404698400</v>
      </c>
      <c r="J130" s="17">
        <v>1402331262</v>
      </c>
      <c r="K130" s="17" t="b">
        <v>1</v>
      </c>
      <c r="L130" s="17">
        <v>63</v>
      </c>
      <c r="M130" s="17" t="b">
        <v>1</v>
      </c>
      <c r="N130" s="17" t="s">
        <v>8269</v>
      </c>
      <c r="O130" s="17">
        <v>127</v>
      </c>
      <c r="P130" s="17">
        <v>80.73</v>
      </c>
      <c r="Q130" s="20" t="s">
        <v>8323</v>
      </c>
      <c r="R130" s="17" t="s">
        <v>8326</v>
      </c>
      <c r="S130" s="21">
        <v>41799.685902777775</v>
      </c>
      <c r="T130" s="21">
        <v>41827.083333333336</v>
      </c>
    </row>
    <row r="131" spans="1:20" x14ac:dyDescent="0.25">
      <c r="A131" s="17">
        <v>2979</v>
      </c>
      <c r="B131" s="17" t="s">
        <v>2979</v>
      </c>
      <c r="C131" s="17" t="s">
        <v>7089</v>
      </c>
      <c r="D131" s="18">
        <v>5000</v>
      </c>
      <c r="E131" s="19">
        <v>5070</v>
      </c>
      <c r="F131" s="17" t="s">
        <v>8218</v>
      </c>
      <c r="G131" s="17" t="s">
        <v>8223</v>
      </c>
      <c r="H131" s="17" t="s">
        <v>8245</v>
      </c>
      <c r="I131" s="17">
        <v>1420524000</v>
      </c>
      <c r="J131" s="17">
        <v>1419104823</v>
      </c>
      <c r="K131" s="17" t="b">
        <v>0</v>
      </c>
      <c r="L131" s="17">
        <v>46</v>
      </c>
      <c r="M131" s="17" t="b">
        <v>1</v>
      </c>
      <c r="N131" s="17" t="s">
        <v>8269</v>
      </c>
      <c r="O131" s="17">
        <v>101</v>
      </c>
      <c r="P131" s="17">
        <v>110.22</v>
      </c>
      <c r="Q131" s="20" t="s">
        <v>8323</v>
      </c>
      <c r="R131" s="17" t="s">
        <v>8326</v>
      </c>
      <c r="S131" s="21">
        <v>41993.824340277773</v>
      </c>
      <c r="T131" s="21">
        <v>42010.25</v>
      </c>
    </row>
    <row r="132" spans="1:20" x14ac:dyDescent="0.25">
      <c r="A132" s="17">
        <v>3212</v>
      </c>
      <c r="B132" s="17" t="s">
        <v>3212</v>
      </c>
      <c r="C132" s="17" t="s">
        <v>7322</v>
      </c>
      <c r="D132" s="18">
        <v>4000</v>
      </c>
      <c r="E132" s="19">
        <v>5050</v>
      </c>
      <c r="F132" s="17" t="s">
        <v>8218</v>
      </c>
      <c r="G132" s="17" t="s">
        <v>8223</v>
      </c>
      <c r="H132" s="17" t="s">
        <v>8245</v>
      </c>
      <c r="I132" s="17">
        <v>1407524751</v>
      </c>
      <c r="J132" s="17">
        <v>1404932751</v>
      </c>
      <c r="K132" s="17" t="b">
        <v>1</v>
      </c>
      <c r="L132" s="17">
        <v>94</v>
      </c>
      <c r="M132" s="17" t="b">
        <v>1</v>
      </c>
      <c r="N132" s="17" t="s">
        <v>8269</v>
      </c>
      <c r="O132" s="17">
        <v>126</v>
      </c>
      <c r="P132" s="17">
        <v>53.72</v>
      </c>
      <c r="Q132" s="20" t="s">
        <v>8323</v>
      </c>
      <c r="R132" s="17" t="s">
        <v>8326</v>
      </c>
      <c r="S132" s="21">
        <v>41829.795729166668</v>
      </c>
      <c r="T132" s="21">
        <v>41859.795729166668</v>
      </c>
    </row>
    <row r="133" spans="1:20" x14ac:dyDescent="0.25">
      <c r="A133" s="17">
        <v>3721</v>
      </c>
      <c r="B133" s="17" t="s">
        <v>3718</v>
      </c>
      <c r="C133" s="17" t="s">
        <v>7831</v>
      </c>
      <c r="D133" s="18">
        <v>5000</v>
      </c>
      <c r="E133" s="19">
        <v>5040</v>
      </c>
      <c r="F133" s="17" t="s">
        <v>8218</v>
      </c>
      <c r="G133" s="17" t="s">
        <v>8223</v>
      </c>
      <c r="H133" s="17" t="s">
        <v>8245</v>
      </c>
      <c r="I133" s="17">
        <v>1415230084</v>
      </c>
      <c r="J133" s="17">
        <v>1413412084</v>
      </c>
      <c r="K133" s="17" t="b">
        <v>0</v>
      </c>
      <c r="L133" s="17">
        <v>44</v>
      </c>
      <c r="M133" s="17" t="b">
        <v>1</v>
      </c>
      <c r="N133" s="17" t="s">
        <v>8269</v>
      </c>
      <c r="O133" s="17">
        <v>101</v>
      </c>
      <c r="P133" s="17">
        <v>114.55</v>
      </c>
      <c r="Q133" s="20" t="s">
        <v>8323</v>
      </c>
      <c r="R133" s="17" t="s">
        <v>8326</v>
      </c>
      <c r="S133" s="21">
        <v>41927.936157407406</v>
      </c>
      <c r="T133" s="21">
        <v>41948.977824074071</v>
      </c>
    </row>
    <row r="134" spans="1:20" x14ac:dyDescent="0.25">
      <c r="A134" s="17">
        <v>2964</v>
      </c>
      <c r="B134" s="17" t="s">
        <v>2964</v>
      </c>
      <c r="C134" s="17" t="s">
        <v>7074</v>
      </c>
      <c r="D134" s="18">
        <v>5000</v>
      </c>
      <c r="E134" s="19">
        <v>5035.6899999999996</v>
      </c>
      <c r="F134" s="17" t="s">
        <v>8218</v>
      </c>
      <c r="G134" s="17" t="s">
        <v>8223</v>
      </c>
      <c r="H134" s="17" t="s">
        <v>8245</v>
      </c>
      <c r="I134" s="17">
        <v>1407360720</v>
      </c>
      <c r="J134" s="17">
        <v>1404769819</v>
      </c>
      <c r="K134" s="17" t="b">
        <v>0</v>
      </c>
      <c r="L134" s="17">
        <v>196</v>
      </c>
      <c r="M134" s="17" t="b">
        <v>1</v>
      </c>
      <c r="N134" s="17" t="s">
        <v>8269</v>
      </c>
      <c r="O134" s="17">
        <v>101</v>
      </c>
      <c r="P134" s="17">
        <v>25.69</v>
      </c>
      <c r="Q134" s="20" t="s">
        <v>8323</v>
      </c>
      <c r="R134" s="17" t="s">
        <v>8326</v>
      </c>
      <c r="S134" s="21">
        <v>41827.909942129627</v>
      </c>
      <c r="T134" s="21">
        <v>41857.897222222222</v>
      </c>
    </row>
    <row r="135" spans="1:20" x14ac:dyDescent="0.25">
      <c r="A135" s="17">
        <v>3569</v>
      </c>
      <c r="B135" s="17" t="s">
        <v>3568</v>
      </c>
      <c r="C135" s="17" t="s">
        <v>7679</v>
      </c>
      <c r="D135" s="18">
        <v>5000</v>
      </c>
      <c r="E135" s="19">
        <v>5024</v>
      </c>
      <c r="F135" s="17" t="s">
        <v>8218</v>
      </c>
      <c r="G135" s="17" t="s">
        <v>8223</v>
      </c>
      <c r="H135" s="17" t="s">
        <v>8245</v>
      </c>
      <c r="I135" s="17">
        <v>1420734696</v>
      </c>
      <c r="J135" s="17">
        <v>1418142696</v>
      </c>
      <c r="K135" s="17" t="b">
        <v>0</v>
      </c>
      <c r="L135" s="17">
        <v>41</v>
      </c>
      <c r="M135" s="17" t="b">
        <v>1</v>
      </c>
      <c r="N135" s="17" t="s">
        <v>8269</v>
      </c>
      <c r="O135" s="17">
        <v>100</v>
      </c>
      <c r="P135" s="17">
        <v>122.54</v>
      </c>
      <c r="Q135" s="20" t="s">
        <v>8323</v>
      </c>
      <c r="R135" s="17" t="s">
        <v>8326</v>
      </c>
      <c r="S135" s="21">
        <v>41982.688611111109</v>
      </c>
      <c r="T135" s="21">
        <v>42012.688611111109</v>
      </c>
    </row>
    <row r="136" spans="1:20" x14ac:dyDescent="0.25">
      <c r="A136" s="17">
        <v>3687</v>
      </c>
      <c r="B136" s="17" t="s">
        <v>3684</v>
      </c>
      <c r="C136" s="17" t="s">
        <v>7797</v>
      </c>
      <c r="D136" s="18">
        <v>5000</v>
      </c>
      <c r="E136" s="19">
        <v>5012.25</v>
      </c>
      <c r="F136" s="17" t="s">
        <v>8218</v>
      </c>
      <c r="G136" s="17" t="s">
        <v>8223</v>
      </c>
      <c r="H136" s="17" t="s">
        <v>8245</v>
      </c>
      <c r="I136" s="17">
        <v>1403846055</v>
      </c>
      <c r="J136" s="17">
        <v>1401254055</v>
      </c>
      <c r="K136" s="17" t="b">
        <v>0</v>
      </c>
      <c r="L136" s="17">
        <v>25</v>
      </c>
      <c r="M136" s="17" t="b">
        <v>1</v>
      </c>
      <c r="N136" s="17" t="s">
        <v>8269</v>
      </c>
      <c r="O136" s="17">
        <v>100</v>
      </c>
      <c r="P136" s="17">
        <v>200.49</v>
      </c>
      <c r="Q136" s="20" t="s">
        <v>8323</v>
      </c>
      <c r="R136" s="17" t="s">
        <v>8326</v>
      </c>
      <c r="S136" s="21">
        <v>41787.218229166669</v>
      </c>
      <c r="T136" s="21">
        <v>41817.218229166669</v>
      </c>
    </row>
    <row r="137" spans="1:20" x14ac:dyDescent="0.25">
      <c r="A137" s="17">
        <v>3828</v>
      </c>
      <c r="B137" s="17" t="s">
        <v>3825</v>
      </c>
      <c r="C137" s="17" t="s">
        <v>7937</v>
      </c>
      <c r="D137" s="18">
        <v>5000</v>
      </c>
      <c r="E137" s="19">
        <v>5000</v>
      </c>
      <c r="F137" s="17" t="s">
        <v>8218</v>
      </c>
      <c r="G137" s="17" t="s">
        <v>8223</v>
      </c>
      <c r="H137" s="17" t="s">
        <v>8245</v>
      </c>
      <c r="I137" s="17">
        <v>1420033187</v>
      </c>
      <c r="J137" s="17">
        <v>1414845587</v>
      </c>
      <c r="K137" s="17" t="b">
        <v>0</v>
      </c>
      <c r="L137" s="17">
        <v>28</v>
      </c>
      <c r="M137" s="17" t="b">
        <v>1</v>
      </c>
      <c r="N137" s="17" t="s">
        <v>8269</v>
      </c>
      <c r="O137" s="17">
        <v>100</v>
      </c>
      <c r="P137" s="17">
        <v>178.57</v>
      </c>
      <c r="Q137" s="20" t="s">
        <v>8323</v>
      </c>
      <c r="R137" s="17" t="s">
        <v>8326</v>
      </c>
      <c r="S137" s="21">
        <v>41944.527627314819</v>
      </c>
      <c r="T137" s="21">
        <v>42004.569293981483</v>
      </c>
    </row>
    <row r="138" spans="1:20" x14ac:dyDescent="0.25">
      <c r="A138" s="17">
        <v>3473</v>
      </c>
      <c r="B138" s="17" t="s">
        <v>3472</v>
      </c>
      <c r="C138" s="17" t="s">
        <v>7583</v>
      </c>
      <c r="D138" s="18">
        <v>4900</v>
      </c>
      <c r="E138" s="19">
        <v>4900</v>
      </c>
      <c r="F138" s="17" t="s">
        <v>8218</v>
      </c>
      <c r="G138" s="17" t="s">
        <v>8223</v>
      </c>
      <c r="H138" s="17" t="s">
        <v>8245</v>
      </c>
      <c r="I138" s="17">
        <v>1426883220</v>
      </c>
      <c r="J138" s="17">
        <v>1425067296</v>
      </c>
      <c r="K138" s="17" t="b">
        <v>0</v>
      </c>
      <c r="L138" s="17">
        <v>33</v>
      </c>
      <c r="M138" s="17" t="b">
        <v>1</v>
      </c>
      <c r="N138" s="17" t="s">
        <v>8269</v>
      </c>
      <c r="O138" s="17">
        <v>100</v>
      </c>
      <c r="P138" s="17">
        <v>148.47999999999999</v>
      </c>
      <c r="Q138" s="20" t="s">
        <v>8323</v>
      </c>
      <c r="R138" s="17" t="s">
        <v>8326</v>
      </c>
      <c r="S138" s="21">
        <v>42062.834444444445</v>
      </c>
      <c r="T138" s="21">
        <v>42083.852083333331</v>
      </c>
    </row>
    <row r="139" spans="1:20" x14ac:dyDescent="0.25">
      <c r="A139" s="17">
        <v>3179</v>
      </c>
      <c r="B139" s="17" t="s">
        <v>3179</v>
      </c>
      <c r="C139" s="17" t="s">
        <v>7289</v>
      </c>
      <c r="D139" s="18">
        <v>4200</v>
      </c>
      <c r="E139" s="19">
        <v>4794.82</v>
      </c>
      <c r="F139" s="17" t="s">
        <v>8218</v>
      </c>
      <c r="G139" s="17" t="s">
        <v>8223</v>
      </c>
      <c r="H139" s="17" t="s">
        <v>8245</v>
      </c>
      <c r="I139" s="17">
        <v>1367859071</v>
      </c>
      <c r="J139" s="17">
        <v>1365699071</v>
      </c>
      <c r="K139" s="17" t="b">
        <v>1</v>
      </c>
      <c r="L139" s="17">
        <v>62</v>
      </c>
      <c r="M139" s="17" t="b">
        <v>1</v>
      </c>
      <c r="N139" s="17" t="s">
        <v>8269</v>
      </c>
      <c r="O139" s="17">
        <v>114</v>
      </c>
      <c r="P139" s="17">
        <v>77.34</v>
      </c>
      <c r="Q139" s="20" t="s">
        <v>8323</v>
      </c>
      <c r="R139" s="17" t="s">
        <v>8326</v>
      </c>
      <c r="S139" s="21">
        <v>41375.702210648145</v>
      </c>
      <c r="T139" s="21">
        <v>41400.702210648145</v>
      </c>
    </row>
    <row r="140" spans="1:20" x14ac:dyDescent="0.25">
      <c r="A140" s="17">
        <v>3486</v>
      </c>
      <c r="B140" s="17" t="s">
        <v>3485</v>
      </c>
      <c r="C140" s="17" t="s">
        <v>7596</v>
      </c>
      <c r="D140" s="18">
        <v>3000</v>
      </c>
      <c r="E140" s="19">
        <v>4656</v>
      </c>
      <c r="F140" s="17" t="s">
        <v>8218</v>
      </c>
      <c r="G140" s="17" t="s">
        <v>8223</v>
      </c>
      <c r="H140" s="17" t="s">
        <v>8245</v>
      </c>
      <c r="I140" s="17">
        <v>1433314740</v>
      </c>
      <c r="J140" s="17">
        <v>1430600401</v>
      </c>
      <c r="K140" s="17" t="b">
        <v>0</v>
      </c>
      <c r="L140" s="17">
        <v>56</v>
      </c>
      <c r="M140" s="17" t="b">
        <v>1</v>
      </c>
      <c r="N140" s="17" t="s">
        <v>8269</v>
      </c>
      <c r="O140" s="17">
        <v>155</v>
      </c>
      <c r="P140" s="17">
        <v>83.14</v>
      </c>
      <c r="Q140" s="20" t="s">
        <v>8323</v>
      </c>
      <c r="R140" s="17" t="s">
        <v>8326</v>
      </c>
      <c r="S140" s="21">
        <v>42126.87501157407</v>
      </c>
      <c r="T140" s="21">
        <v>42158.290972222225</v>
      </c>
    </row>
    <row r="141" spans="1:20" x14ac:dyDescent="0.25">
      <c r="A141" s="17">
        <v>3184</v>
      </c>
      <c r="B141" s="17" t="s">
        <v>3184</v>
      </c>
      <c r="C141" s="17" t="s">
        <v>7294</v>
      </c>
      <c r="D141" s="18">
        <v>4300</v>
      </c>
      <c r="E141" s="19">
        <v>4610</v>
      </c>
      <c r="F141" s="17" t="s">
        <v>8218</v>
      </c>
      <c r="G141" s="17" t="s">
        <v>8223</v>
      </c>
      <c r="H141" s="17" t="s">
        <v>8245</v>
      </c>
      <c r="I141" s="17">
        <v>1404258631</v>
      </c>
      <c r="J141" s="17">
        <v>1401666631</v>
      </c>
      <c r="K141" s="17" t="b">
        <v>1</v>
      </c>
      <c r="L141" s="17">
        <v>46</v>
      </c>
      <c r="M141" s="17" t="b">
        <v>1</v>
      </c>
      <c r="N141" s="17" t="s">
        <v>8269</v>
      </c>
      <c r="O141" s="17">
        <v>107</v>
      </c>
      <c r="P141" s="17">
        <v>100.22</v>
      </c>
      <c r="Q141" s="20" t="s">
        <v>8323</v>
      </c>
      <c r="R141" s="17" t="s">
        <v>8326</v>
      </c>
      <c r="S141" s="21">
        <v>41791.993414351848</v>
      </c>
      <c r="T141" s="21">
        <v>41821.993414351848</v>
      </c>
    </row>
    <row r="142" spans="1:20" x14ac:dyDescent="0.25">
      <c r="A142" s="17">
        <v>3160</v>
      </c>
      <c r="B142" s="17" t="s">
        <v>3160</v>
      </c>
      <c r="C142" s="17" t="s">
        <v>7270</v>
      </c>
      <c r="D142" s="18">
        <v>4500</v>
      </c>
      <c r="E142" s="19">
        <v>4569</v>
      </c>
      <c r="F142" s="17" t="s">
        <v>8218</v>
      </c>
      <c r="G142" s="17" t="s">
        <v>8223</v>
      </c>
      <c r="H142" s="17" t="s">
        <v>8245</v>
      </c>
      <c r="I142" s="17">
        <v>1407905940</v>
      </c>
      <c r="J142" s="17">
        <v>1405923687</v>
      </c>
      <c r="K142" s="17" t="b">
        <v>1</v>
      </c>
      <c r="L142" s="17">
        <v>57</v>
      </c>
      <c r="M142" s="17" t="b">
        <v>1</v>
      </c>
      <c r="N142" s="17" t="s">
        <v>8269</v>
      </c>
      <c r="O142" s="17">
        <v>102</v>
      </c>
      <c r="P142" s="17">
        <v>80.16</v>
      </c>
      <c r="Q142" s="20" t="s">
        <v>8323</v>
      </c>
      <c r="R142" s="17" t="s">
        <v>8326</v>
      </c>
      <c r="S142" s="21">
        <v>41841.26489583333</v>
      </c>
      <c r="T142" s="21">
        <v>41864.207638888889</v>
      </c>
    </row>
    <row r="143" spans="1:20" x14ac:dyDescent="0.25">
      <c r="A143" s="17">
        <v>3344</v>
      </c>
      <c r="B143" s="17" t="s">
        <v>3344</v>
      </c>
      <c r="C143" s="17" t="s">
        <v>7454</v>
      </c>
      <c r="D143" s="18">
        <v>4500</v>
      </c>
      <c r="E143" s="19">
        <v>4565</v>
      </c>
      <c r="F143" s="17" t="s">
        <v>8218</v>
      </c>
      <c r="G143" s="17" t="s">
        <v>8223</v>
      </c>
      <c r="H143" s="17" t="s">
        <v>8245</v>
      </c>
      <c r="I143" s="17">
        <v>1409374093</v>
      </c>
      <c r="J143" s="17">
        <v>1406782093</v>
      </c>
      <c r="K143" s="17" t="b">
        <v>0</v>
      </c>
      <c r="L143" s="17">
        <v>40</v>
      </c>
      <c r="M143" s="17" t="b">
        <v>1</v>
      </c>
      <c r="N143" s="17" t="s">
        <v>8269</v>
      </c>
      <c r="O143" s="17">
        <v>101</v>
      </c>
      <c r="P143" s="17">
        <v>114.13</v>
      </c>
      <c r="Q143" s="20" t="s">
        <v>8323</v>
      </c>
      <c r="R143" s="17" t="s">
        <v>8326</v>
      </c>
      <c r="S143" s="21">
        <v>41851.200150462959</v>
      </c>
      <c r="T143" s="21">
        <v>41881.200150462959</v>
      </c>
    </row>
    <row r="144" spans="1:20" x14ac:dyDescent="0.25">
      <c r="A144" s="17">
        <v>2808</v>
      </c>
      <c r="B144" s="17" t="s">
        <v>2808</v>
      </c>
      <c r="C144" s="17" t="s">
        <v>6918</v>
      </c>
      <c r="D144" s="18">
        <v>4500</v>
      </c>
      <c r="E144" s="19">
        <v>4511</v>
      </c>
      <c r="F144" s="17" t="s">
        <v>8218</v>
      </c>
      <c r="G144" s="17" t="s">
        <v>8223</v>
      </c>
      <c r="H144" s="17" t="s">
        <v>8245</v>
      </c>
      <c r="I144" s="17">
        <v>1440274735</v>
      </c>
      <c r="J144" s="17">
        <v>1437682735</v>
      </c>
      <c r="K144" s="17" t="b">
        <v>0</v>
      </c>
      <c r="L144" s="17">
        <v>69</v>
      </c>
      <c r="M144" s="17" t="b">
        <v>1</v>
      </c>
      <c r="N144" s="17" t="s">
        <v>8269</v>
      </c>
      <c r="O144" s="17">
        <v>100</v>
      </c>
      <c r="P144" s="17">
        <v>65.38</v>
      </c>
      <c r="Q144" s="20" t="s">
        <v>8323</v>
      </c>
      <c r="R144" s="17" t="s">
        <v>8326</v>
      </c>
      <c r="S144" s="21">
        <v>42208.84646990741</v>
      </c>
      <c r="T144" s="21">
        <v>42238.84646990741</v>
      </c>
    </row>
    <row r="145" spans="1:20" x14ac:dyDescent="0.25">
      <c r="A145" s="17">
        <v>3466</v>
      </c>
      <c r="B145" s="17" t="s">
        <v>3465</v>
      </c>
      <c r="C145" s="17" t="s">
        <v>7576</v>
      </c>
      <c r="D145" s="18">
        <v>3500</v>
      </c>
      <c r="E145" s="19">
        <v>4450</v>
      </c>
      <c r="F145" s="17" t="s">
        <v>8218</v>
      </c>
      <c r="G145" s="17" t="s">
        <v>8223</v>
      </c>
      <c r="H145" s="17" t="s">
        <v>8245</v>
      </c>
      <c r="I145" s="17">
        <v>1461108450</v>
      </c>
      <c r="J145" s="17">
        <v>1455928050</v>
      </c>
      <c r="K145" s="17" t="b">
        <v>0</v>
      </c>
      <c r="L145" s="17">
        <v>61</v>
      </c>
      <c r="M145" s="17" t="b">
        <v>1</v>
      </c>
      <c r="N145" s="17" t="s">
        <v>8269</v>
      </c>
      <c r="O145" s="17">
        <v>127</v>
      </c>
      <c r="P145" s="17">
        <v>72.95</v>
      </c>
      <c r="Q145" s="20" t="s">
        <v>8323</v>
      </c>
      <c r="R145" s="17" t="s">
        <v>8326</v>
      </c>
      <c r="S145" s="21">
        <v>42420.019097222219</v>
      </c>
      <c r="T145" s="21">
        <v>42479.977430555555</v>
      </c>
    </row>
    <row r="146" spans="1:20" x14ac:dyDescent="0.25">
      <c r="A146" s="17">
        <v>3398</v>
      </c>
      <c r="B146" s="17" t="s">
        <v>3397</v>
      </c>
      <c r="C146" s="17" t="s">
        <v>7508</v>
      </c>
      <c r="D146" s="18">
        <v>4000</v>
      </c>
      <c r="E146" s="19">
        <v>4443</v>
      </c>
      <c r="F146" s="17" t="s">
        <v>8218</v>
      </c>
      <c r="G146" s="17" t="s">
        <v>8223</v>
      </c>
      <c r="H146" s="17" t="s">
        <v>8245</v>
      </c>
      <c r="I146" s="17">
        <v>1416589200</v>
      </c>
      <c r="J146" s="17">
        <v>1414605776</v>
      </c>
      <c r="K146" s="17" t="b">
        <v>0</v>
      </c>
      <c r="L146" s="17">
        <v>65</v>
      </c>
      <c r="M146" s="17" t="b">
        <v>1</v>
      </c>
      <c r="N146" s="17" t="s">
        <v>8269</v>
      </c>
      <c r="O146" s="17">
        <v>111</v>
      </c>
      <c r="P146" s="17">
        <v>68.349999999999994</v>
      </c>
      <c r="Q146" s="20" t="s">
        <v>8323</v>
      </c>
      <c r="R146" s="17" t="s">
        <v>8326</v>
      </c>
      <c r="S146" s="21">
        <v>41941.75203703704</v>
      </c>
      <c r="T146" s="21">
        <v>41964.708333333328</v>
      </c>
    </row>
    <row r="147" spans="1:20" x14ac:dyDescent="0.25">
      <c r="A147" s="17">
        <v>1291</v>
      </c>
      <c r="B147" s="17" t="s">
        <v>1292</v>
      </c>
      <c r="C147" s="17" t="s">
        <v>5401</v>
      </c>
      <c r="D147" s="18">
        <v>3000</v>
      </c>
      <c r="E147" s="19">
        <v>4371</v>
      </c>
      <c r="F147" s="17" t="s">
        <v>8218</v>
      </c>
      <c r="G147" s="17" t="s">
        <v>8223</v>
      </c>
      <c r="H147" s="17" t="s">
        <v>8245</v>
      </c>
      <c r="I147" s="17">
        <v>1428390000</v>
      </c>
      <c r="J147" s="17">
        <v>1425224391</v>
      </c>
      <c r="K147" s="17" t="b">
        <v>0</v>
      </c>
      <c r="L147" s="17">
        <v>42</v>
      </c>
      <c r="M147" s="17" t="b">
        <v>1</v>
      </c>
      <c r="N147" s="17" t="s">
        <v>8269</v>
      </c>
      <c r="O147" s="17">
        <v>146</v>
      </c>
      <c r="P147" s="17">
        <v>104.07</v>
      </c>
      <c r="Q147" s="20" t="s">
        <v>8323</v>
      </c>
      <c r="R147" s="17" t="s">
        <v>8326</v>
      </c>
      <c r="S147" s="21">
        <v>42064.652673611112</v>
      </c>
      <c r="T147" s="21">
        <v>42101.291666666672</v>
      </c>
    </row>
    <row r="148" spans="1:20" x14ac:dyDescent="0.25">
      <c r="A148" s="17">
        <v>1299</v>
      </c>
      <c r="B148" s="17" t="s">
        <v>1300</v>
      </c>
      <c r="C148" s="17" t="s">
        <v>5409</v>
      </c>
      <c r="D148" s="18">
        <v>3500</v>
      </c>
      <c r="E148" s="19">
        <v>4340</v>
      </c>
      <c r="F148" s="17" t="s">
        <v>8218</v>
      </c>
      <c r="G148" s="17" t="s">
        <v>8223</v>
      </c>
      <c r="H148" s="17" t="s">
        <v>8245</v>
      </c>
      <c r="I148" s="17">
        <v>1436902359</v>
      </c>
      <c r="J148" s="17">
        <v>1434310359</v>
      </c>
      <c r="K148" s="17" t="b">
        <v>0</v>
      </c>
      <c r="L148" s="17">
        <v>32</v>
      </c>
      <c r="M148" s="17" t="b">
        <v>1</v>
      </c>
      <c r="N148" s="17" t="s">
        <v>8269</v>
      </c>
      <c r="O148" s="17">
        <v>124</v>
      </c>
      <c r="P148" s="17">
        <v>135.63</v>
      </c>
      <c r="Q148" s="20" t="s">
        <v>8323</v>
      </c>
      <c r="R148" s="17" t="s">
        <v>8326</v>
      </c>
      <c r="S148" s="21">
        <v>42169.814340277779</v>
      </c>
      <c r="T148" s="21">
        <v>42199.814340277779</v>
      </c>
    </row>
    <row r="149" spans="1:20" x14ac:dyDescent="0.25">
      <c r="A149" s="17">
        <v>3273</v>
      </c>
      <c r="B149" s="17" t="s">
        <v>3273</v>
      </c>
      <c r="C149" s="17" t="s">
        <v>7383</v>
      </c>
      <c r="D149" s="18">
        <v>4000</v>
      </c>
      <c r="E149" s="19">
        <v>4296</v>
      </c>
      <c r="F149" s="17" t="s">
        <v>8218</v>
      </c>
      <c r="G149" s="17" t="s">
        <v>8223</v>
      </c>
      <c r="H149" s="17" t="s">
        <v>8245</v>
      </c>
      <c r="I149" s="17">
        <v>1473879600</v>
      </c>
      <c r="J149" s="17">
        <v>1472498042</v>
      </c>
      <c r="K149" s="17" t="b">
        <v>1</v>
      </c>
      <c r="L149" s="17">
        <v>21</v>
      </c>
      <c r="M149" s="17" t="b">
        <v>1</v>
      </c>
      <c r="N149" s="17" t="s">
        <v>8269</v>
      </c>
      <c r="O149" s="17">
        <v>107</v>
      </c>
      <c r="P149" s="17">
        <v>204.57</v>
      </c>
      <c r="Q149" s="20" t="s">
        <v>8323</v>
      </c>
      <c r="R149" s="17" t="s">
        <v>8326</v>
      </c>
      <c r="S149" s="21">
        <v>42611.801412037035</v>
      </c>
      <c r="T149" s="21">
        <v>42627.791666666672</v>
      </c>
    </row>
    <row r="150" spans="1:20" x14ac:dyDescent="0.25">
      <c r="A150" s="17">
        <v>3308</v>
      </c>
      <c r="B150" s="17" t="s">
        <v>3308</v>
      </c>
      <c r="C150" s="17" t="s">
        <v>7418</v>
      </c>
      <c r="D150" s="18">
        <v>3500</v>
      </c>
      <c r="E150" s="19">
        <v>4280</v>
      </c>
      <c r="F150" s="17" t="s">
        <v>8218</v>
      </c>
      <c r="G150" s="17" t="s">
        <v>8223</v>
      </c>
      <c r="H150" s="17" t="s">
        <v>8245</v>
      </c>
      <c r="I150" s="17">
        <v>1460581365</v>
      </c>
      <c r="J150" s="17">
        <v>1458766965</v>
      </c>
      <c r="K150" s="17" t="b">
        <v>0</v>
      </c>
      <c r="L150" s="17">
        <v>57</v>
      </c>
      <c r="M150" s="17" t="b">
        <v>1</v>
      </c>
      <c r="N150" s="17" t="s">
        <v>8269</v>
      </c>
      <c r="O150" s="17">
        <v>122</v>
      </c>
      <c r="P150" s="17">
        <v>75.09</v>
      </c>
      <c r="Q150" s="20" t="s">
        <v>8323</v>
      </c>
      <c r="R150" s="17" t="s">
        <v>8326</v>
      </c>
      <c r="S150" s="21">
        <v>42452.876909722225</v>
      </c>
      <c r="T150" s="21">
        <v>42473.876909722225</v>
      </c>
    </row>
    <row r="151" spans="1:20" x14ac:dyDescent="0.25">
      <c r="A151" s="17">
        <v>3359</v>
      </c>
      <c r="B151" s="17" t="s">
        <v>3358</v>
      </c>
      <c r="C151" s="17" t="s">
        <v>7469</v>
      </c>
      <c r="D151" s="18">
        <v>4000</v>
      </c>
      <c r="E151" s="19">
        <v>4250</v>
      </c>
      <c r="F151" s="17" t="s">
        <v>8218</v>
      </c>
      <c r="G151" s="17" t="s">
        <v>8223</v>
      </c>
      <c r="H151" s="17" t="s">
        <v>8245</v>
      </c>
      <c r="I151" s="17">
        <v>1487985734</v>
      </c>
      <c r="J151" s="17">
        <v>1484097734</v>
      </c>
      <c r="K151" s="17" t="b">
        <v>0</v>
      </c>
      <c r="L151" s="17">
        <v>23</v>
      </c>
      <c r="M151" s="17" t="b">
        <v>1</v>
      </c>
      <c r="N151" s="17" t="s">
        <v>8269</v>
      </c>
      <c r="O151" s="17">
        <v>106</v>
      </c>
      <c r="P151" s="17">
        <v>184.78</v>
      </c>
      <c r="Q151" s="20" t="s">
        <v>8323</v>
      </c>
      <c r="R151" s="17" t="s">
        <v>8326</v>
      </c>
      <c r="S151" s="21">
        <v>42746.057106481487</v>
      </c>
      <c r="T151" s="21">
        <v>42791.057106481487</v>
      </c>
    </row>
    <row r="152" spans="1:20" x14ac:dyDescent="0.25">
      <c r="A152" s="17">
        <v>3502</v>
      </c>
      <c r="B152" s="17" t="s">
        <v>3501</v>
      </c>
      <c r="C152" s="17" t="s">
        <v>7612</v>
      </c>
      <c r="D152" s="18">
        <v>4000</v>
      </c>
      <c r="E152" s="19">
        <v>4216</v>
      </c>
      <c r="F152" s="17" t="s">
        <v>8218</v>
      </c>
      <c r="G152" s="17" t="s">
        <v>8223</v>
      </c>
      <c r="H152" s="17" t="s">
        <v>8245</v>
      </c>
      <c r="I152" s="17">
        <v>1458100740</v>
      </c>
      <c r="J152" s="17">
        <v>1456862924</v>
      </c>
      <c r="K152" s="17" t="b">
        <v>0</v>
      </c>
      <c r="L152" s="17">
        <v>31</v>
      </c>
      <c r="M152" s="17" t="b">
        <v>1</v>
      </c>
      <c r="N152" s="17" t="s">
        <v>8269</v>
      </c>
      <c r="O152" s="17">
        <v>105</v>
      </c>
      <c r="P152" s="17">
        <v>136</v>
      </c>
      <c r="Q152" s="20" t="s">
        <v>8323</v>
      </c>
      <c r="R152" s="17" t="s">
        <v>8326</v>
      </c>
      <c r="S152" s="21">
        <v>42430.839398148149</v>
      </c>
      <c r="T152" s="21">
        <v>42445.165972222225</v>
      </c>
    </row>
    <row r="153" spans="1:20" x14ac:dyDescent="0.25">
      <c r="A153" s="17">
        <v>3682</v>
      </c>
      <c r="B153" s="17" t="s">
        <v>3679</v>
      </c>
      <c r="C153" s="17" t="s">
        <v>7792</v>
      </c>
      <c r="D153" s="18">
        <v>3000</v>
      </c>
      <c r="E153" s="19">
        <v>4176</v>
      </c>
      <c r="F153" s="17" t="s">
        <v>8218</v>
      </c>
      <c r="G153" s="17" t="s">
        <v>8223</v>
      </c>
      <c r="H153" s="17" t="s">
        <v>8245</v>
      </c>
      <c r="I153" s="17">
        <v>1402901940</v>
      </c>
      <c r="J153" s="17">
        <v>1399998418</v>
      </c>
      <c r="K153" s="17" t="b">
        <v>0</v>
      </c>
      <c r="L153" s="17">
        <v>67</v>
      </c>
      <c r="M153" s="17" t="b">
        <v>1</v>
      </c>
      <c r="N153" s="17" t="s">
        <v>8269</v>
      </c>
      <c r="O153" s="17">
        <v>139</v>
      </c>
      <c r="P153" s="17">
        <v>62.33</v>
      </c>
      <c r="Q153" s="20" t="s">
        <v>8323</v>
      </c>
      <c r="R153" s="17" t="s">
        <v>8326</v>
      </c>
      <c r="S153" s="21">
        <v>41772.685393518521</v>
      </c>
      <c r="T153" s="21">
        <v>41806.290972222225</v>
      </c>
    </row>
    <row r="154" spans="1:20" x14ac:dyDescent="0.25">
      <c r="A154" s="17">
        <v>3340</v>
      </c>
      <c r="B154" s="17" t="s">
        <v>3340</v>
      </c>
      <c r="C154" s="17" t="s">
        <v>7450</v>
      </c>
      <c r="D154" s="18">
        <v>3000</v>
      </c>
      <c r="E154" s="19">
        <v>4145</v>
      </c>
      <c r="F154" s="17" t="s">
        <v>8218</v>
      </c>
      <c r="G154" s="17" t="s">
        <v>8223</v>
      </c>
      <c r="H154" s="17" t="s">
        <v>8245</v>
      </c>
      <c r="I154" s="17">
        <v>1481066554</v>
      </c>
      <c r="J154" s="17">
        <v>1478906554</v>
      </c>
      <c r="K154" s="17" t="b">
        <v>0</v>
      </c>
      <c r="L154" s="17">
        <v>38</v>
      </c>
      <c r="M154" s="17" t="b">
        <v>1</v>
      </c>
      <c r="N154" s="17" t="s">
        <v>8269</v>
      </c>
      <c r="O154" s="17">
        <v>138</v>
      </c>
      <c r="P154" s="17">
        <v>109.08</v>
      </c>
      <c r="Q154" s="20" t="s">
        <v>8323</v>
      </c>
      <c r="R154" s="17" t="s">
        <v>8326</v>
      </c>
      <c r="S154" s="21">
        <v>42685.974004629628</v>
      </c>
      <c r="T154" s="21">
        <v>42710.974004629628</v>
      </c>
    </row>
    <row r="155" spans="1:20" x14ac:dyDescent="0.25">
      <c r="A155" s="17">
        <v>3381</v>
      </c>
      <c r="B155" s="17" t="s">
        <v>3380</v>
      </c>
      <c r="C155" s="17" t="s">
        <v>7491</v>
      </c>
      <c r="D155" s="18">
        <v>4000</v>
      </c>
      <c r="E155" s="19">
        <v>4090</v>
      </c>
      <c r="F155" s="17" t="s">
        <v>8218</v>
      </c>
      <c r="G155" s="17" t="s">
        <v>8223</v>
      </c>
      <c r="H155" s="17" t="s">
        <v>8245</v>
      </c>
      <c r="I155" s="17">
        <v>1426044383</v>
      </c>
      <c r="J155" s="17">
        <v>1423455983</v>
      </c>
      <c r="K155" s="17" t="b">
        <v>0</v>
      </c>
      <c r="L155" s="17">
        <v>48</v>
      </c>
      <c r="M155" s="17" t="b">
        <v>1</v>
      </c>
      <c r="N155" s="17" t="s">
        <v>8269</v>
      </c>
      <c r="O155" s="17">
        <v>102</v>
      </c>
      <c r="P155" s="17">
        <v>85.21</v>
      </c>
      <c r="Q155" s="20" t="s">
        <v>8323</v>
      </c>
      <c r="R155" s="17" t="s">
        <v>8326</v>
      </c>
      <c r="S155" s="21">
        <v>42044.184988425928</v>
      </c>
      <c r="T155" s="21">
        <v>42074.143321759257</v>
      </c>
    </row>
    <row r="156" spans="1:20" x14ac:dyDescent="0.25">
      <c r="A156" s="17">
        <v>3300</v>
      </c>
      <c r="B156" s="17" t="s">
        <v>3300</v>
      </c>
      <c r="C156" s="17" t="s">
        <v>7410</v>
      </c>
      <c r="D156" s="18">
        <v>3000</v>
      </c>
      <c r="E156" s="19">
        <v>4085</v>
      </c>
      <c r="F156" s="17" t="s">
        <v>8218</v>
      </c>
      <c r="G156" s="17" t="s">
        <v>8223</v>
      </c>
      <c r="H156" s="17" t="s">
        <v>8245</v>
      </c>
      <c r="I156" s="17">
        <v>1430329862</v>
      </c>
      <c r="J156" s="17">
        <v>1428515462</v>
      </c>
      <c r="K156" s="17" t="b">
        <v>0</v>
      </c>
      <c r="L156" s="17">
        <v>88</v>
      </c>
      <c r="M156" s="17" t="b">
        <v>1</v>
      </c>
      <c r="N156" s="17" t="s">
        <v>8269</v>
      </c>
      <c r="O156" s="17">
        <v>136</v>
      </c>
      <c r="P156" s="17">
        <v>46.42</v>
      </c>
      <c r="Q156" s="20" t="s">
        <v>8323</v>
      </c>
      <c r="R156" s="17" t="s">
        <v>8326</v>
      </c>
      <c r="S156" s="21">
        <v>42102.743773148148</v>
      </c>
      <c r="T156" s="21">
        <v>42123.743773148148</v>
      </c>
    </row>
    <row r="157" spans="1:20" x14ac:dyDescent="0.25">
      <c r="A157" s="17">
        <v>3305</v>
      </c>
      <c r="B157" s="17" t="s">
        <v>3305</v>
      </c>
      <c r="C157" s="17" t="s">
        <v>7415</v>
      </c>
      <c r="D157" s="18">
        <v>4000</v>
      </c>
      <c r="E157" s="19">
        <v>4081</v>
      </c>
      <c r="F157" s="17" t="s">
        <v>8218</v>
      </c>
      <c r="G157" s="17" t="s">
        <v>8223</v>
      </c>
      <c r="H157" s="17" t="s">
        <v>8245</v>
      </c>
      <c r="I157" s="17">
        <v>1438374748</v>
      </c>
      <c r="J157" s="17">
        <v>1435782748</v>
      </c>
      <c r="K157" s="17" t="b">
        <v>0</v>
      </c>
      <c r="L157" s="17">
        <v>20</v>
      </c>
      <c r="M157" s="17" t="b">
        <v>1</v>
      </c>
      <c r="N157" s="17" t="s">
        <v>8269</v>
      </c>
      <c r="O157" s="17">
        <v>102</v>
      </c>
      <c r="P157" s="17">
        <v>204.05</v>
      </c>
      <c r="Q157" s="20" t="s">
        <v>8323</v>
      </c>
      <c r="R157" s="17" t="s">
        <v>8326</v>
      </c>
      <c r="S157" s="21">
        <v>42186.855879629627</v>
      </c>
      <c r="T157" s="21">
        <v>42216.855879629627</v>
      </c>
    </row>
    <row r="158" spans="1:20" x14ac:dyDescent="0.25">
      <c r="A158" s="17">
        <v>3426</v>
      </c>
      <c r="B158" s="17" t="s">
        <v>3425</v>
      </c>
      <c r="C158" s="17" t="s">
        <v>7536</v>
      </c>
      <c r="D158" s="18">
        <v>3750</v>
      </c>
      <c r="E158" s="19">
        <v>4055</v>
      </c>
      <c r="F158" s="17" t="s">
        <v>8218</v>
      </c>
      <c r="G158" s="17" t="s">
        <v>8223</v>
      </c>
      <c r="H158" s="17" t="s">
        <v>8245</v>
      </c>
      <c r="I158" s="17">
        <v>1411264800</v>
      </c>
      <c r="J158" s="17">
        <v>1409620903</v>
      </c>
      <c r="K158" s="17" t="b">
        <v>0</v>
      </c>
      <c r="L158" s="17">
        <v>87</v>
      </c>
      <c r="M158" s="17" t="b">
        <v>1</v>
      </c>
      <c r="N158" s="17" t="s">
        <v>8269</v>
      </c>
      <c r="O158" s="17">
        <v>108</v>
      </c>
      <c r="P158" s="17">
        <v>46.61</v>
      </c>
      <c r="Q158" s="20" t="s">
        <v>8323</v>
      </c>
      <c r="R158" s="17" t="s">
        <v>8326</v>
      </c>
      <c r="S158" s="21">
        <v>41884.056747685187</v>
      </c>
      <c r="T158" s="21">
        <v>41903.083333333336</v>
      </c>
    </row>
    <row r="159" spans="1:20" x14ac:dyDescent="0.25">
      <c r="A159" s="17">
        <v>1300</v>
      </c>
      <c r="B159" s="17" t="s">
        <v>1301</v>
      </c>
      <c r="C159" s="17" t="s">
        <v>5410</v>
      </c>
      <c r="D159" s="18">
        <v>3000</v>
      </c>
      <c r="E159" s="19">
        <v>4050</v>
      </c>
      <c r="F159" s="17" t="s">
        <v>8218</v>
      </c>
      <c r="G159" s="17" t="s">
        <v>8223</v>
      </c>
      <c r="H159" s="17" t="s">
        <v>8245</v>
      </c>
      <c r="I159" s="17">
        <v>1464807420</v>
      </c>
      <c r="J159" s="17">
        <v>1461427938</v>
      </c>
      <c r="K159" s="17" t="b">
        <v>0</v>
      </c>
      <c r="L159" s="17">
        <v>24</v>
      </c>
      <c r="M159" s="17" t="b">
        <v>1</v>
      </c>
      <c r="N159" s="17" t="s">
        <v>8269</v>
      </c>
      <c r="O159" s="17">
        <v>135</v>
      </c>
      <c r="P159" s="17">
        <v>168.75</v>
      </c>
      <c r="Q159" s="20" t="s">
        <v>8323</v>
      </c>
      <c r="R159" s="17" t="s">
        <v>8326</v>
      </c>
      <c r="S159" s="21">
        <v>42483.675208333334</v>
      </c>
      <c r="T159" s="21">
        <v>42522.789583333331</v>
      </c>
    </row>
    <row r="160" spans="1:20" x14ac:dyDescent="0.25">
      <c r="A160" s="17">
        <v>3585</v>
      </c>
      <c r="B160" s="17" t="s">
        <v>3584</v>
      </c>
      <c r="C160" s="17" t="s">
        <v>7695</v>
      </c>
      <c r="D160" s="18">
        <v>3400</v>
      </c>
      <c r="E160" s="19">
        <v>4050</v>
      </c>
      <c r="F160" s="17" t="s">
        <v>8218</v>
      </c>
      <c r="G160" s="17" t="s">
        <v>8223</v>
      </c>
      <c r="H160" s="17" t="s">
        <v>8245</v>
      </c>
      <c r="I160" s="17">
        <v>1419181890</v>
      </c>
      <c r="J160" s="17">
        <v>1416589890</v>
      </c>
      <c r="K160" s="17" t="b">
        <v>0</v>
      </c>
      <c r="L160" s="17">
        <v>23</v>
      </c>
      <c r="M160" s="17" t="b">
        <v>1</v>
      </c>
      <c r="N160" s="17" t="s">
        <v>8269</v>
      </c>
      <c r="O160" s="17">
        <v>119</v>
      </c>
      <c r="P160" s="17">
        <v>176.09</v>
      </c>
      <c r="Q160" s="20" t="s">
        <v>8323</v>
      </c>
      <c r="R160" s="17" t="s">
        <v>8326</v>
      </c>
      <c r="S160" s="21">
        <v>41964.716319444444</v>
      </c>
      <c r="T160" s="21">
        <v>41994.716319444444</v>
      </c>
    </row>
    <row r="161" spans="1:20" x14ac:dyDescent="0.25">
      <c r="A161" s="17">
        <v>3157</v>
      </c>
      <c r="B161" s="17" t="s">
        <v>3157</v>
      </c>
      <c r="C161" s="17" t="s">
        <v>7267</v>
      </c>
      <c r="D161" s="18">
        <v>4000</v>
      </c>
      <c r="E161" s="19">
        <v>4040</v>
      </c>
      <c r="F161" s="17" t="s">
        <v>8218</v>
      </c>
      <c r="G161" s="17" t="s">
        <v>8223</v>
      </c>
      <c r="H161" s="17" t="s">
        <v>8245</v>
      </c>
      <c r="I161" s="17">
        <v>1405746000</v>
      </c>
      <c r="J161" s="17">
        <v>1404932105</v>
      </c>
      <c r="K161" s="17" t="b">
        <v>1</v>
      </c>
      <c r="L161" s="17">
        <v>41</v>
      </c>
      <c r="M161" s="17" t="b">
        <v>1</v>
      </c>
      <c r="N161" s="17" t="s">
        <v>8269</v>
      </c>
      <c r="O161" s="17">
        <v>101</v>
      </c>
      <c r="P161" s="17">
        <v>98.54</v>
      </c>
      <c r="Q161" s="20" t="s">
        <v>8323</v>
      </c>
      <c r="R161" s="17" t="s">
        <v>8326</v>
      </c>
      <c r="S161" s="21">
        <v>41829.788252314815</v>
      </c>
      <c r="T161" s="21">
        <v>41839.208333333336</v>
      </c>
    </row>
    <row r="162" spans="1:20" x14ac:dyDescent="0.25">
      <c r="A162" s="17">
        <v>3418</v>
      </c>
      <c r="B162" s="17" t="s">
        <v>3417</v>
      </c>
      <c r="C162" s="17" t="s">
        <v>7528</v>
      </c>
      <c r="D162" s="18">
        <v>4000</v>
      </c>
      <c r="E162" s="19">
        <v>4035</v>
      </c>
      <c r="F162" s="17" t="s">
        <v>8218</v>
      </c>
      <c r="G162" s="17" t="s">
        <v>8223</v>
      </c>
      <c r="H162" s="17" t="s">
        <v>8245</v>
      </c>
      <c r="I162" s="17">
        <v>1400875307</v>
      </c>
      <c r="J162" s="17">
        <v>1398283307</v>
      </c>
      <c r="K162" s="17" t="b">
        <v>0</v>
      </c>
      <c r="L162" s="17">
        <v>56</v>
      </c>
      <c r="M162" s="17" t="b">
        <v>1</v>
      </c>
      <c r="N162" s="17" t="s">
        <v>8269</v>
      </c>
      <c r="O162" s="17">
        <v>101</v>
      </c>
      <c r="P162" s="17">
        <v>72.05</v>
      </c>
      <c r="Q162" s="20" t="s">
        <v>8323</v>
      </c>
      <c r="R162" s="17" t="s">
        <v>8326</v>
      </c>
      <c r="S162" s="21">
        <v>41752.83457175926</v>
      </c>
      <c r="T162" s="21">
        <v>41782.83457175926</v>
      </c>
    </row>
    <row r="163" spans="1:20" x14ac:dyDescent="0.25">
      <c r="A163" s="17">
        <v>1288</v>
      </c>
      <c r="B163" s="17" t="s">
        <v>1289</v>
      </c>
      <c r="C163" s="17" t="s">
        <v>5398</v>
      </c>
      <c r="D163" s="18">
        <v>4000</v>
      </c>
      <c r="E163" s="19">
        <v>4018</v>
      </c>
      <c r="F163" s="17" t="s">
        <v>8218</v>
      </c>
      <c r="G163" s="17" t="s">
        <v>8223</v>
      </c>
      <c r="H163" s="17" t="s">
        <v>8245</v>
      </c>
      <c r="I163" s="17">
        <v>1470801600</v>
      </c>
      <c r="J163" s="17">
        <v>1468122163</v>
      </c>
      <c r="K163" s="17" t="b">
        <v>0</v>
      </c>
      <c r="L163" s="17">
        <v>61</v>
      </c>
      <c r="M163" s="17" t="b">
        <v>1</v>
      </c>
      <c r="N163" s="17" t="s">
        <v>8269</v>
      </c>
      <c r="O163" s="17">
        <v>100</v>
      </c>
      <c r="P163" s="17">
        <v>65.87</v>
      </c>
      <c r="Q163" s="20" t="s">
        <v>8323</v>
      </c>
      <c r="R163" s="17" t="s">
        <v>8326</v>
      </c>
      <c r="S163" s="21">
        <v>42561.154664351852</v>
      </c>
      <c r="T163" s="21">
        <v>42592.166666666672</v>
      </c>
    </row>
    <row r="164" spans="1:20" x14ac:dyDescent="0.25">
      <c r="A164" s="17">
        <v>3695</v>
      </c>
      <c r="B164" s="17" t="s">
        <v>3692</v>
      </c>
      <c r="C164" s="17" t="s">
        <v>7805</v>
      </c>
      <c r="D164" s="18">
        <v>4000</v>
      </c>
      <c r="E164" s="19">
        <v>4005</v>
      </c>
      <c r="F164" s="17" t="s">
        <v>8218</v>
      </c>
      <c r="G164" s="17" t="s">
        <v>8223</v>
      </c>
      <c r="H164" s="17" t="s">
        <v>8245</v>
      </c>
      <c r="I164" s="17">
        <v>1421009610</v>
      </c>
      <c r="J164" s="17">
        <v>1419281610</v>
      </c>
      <c r="K164" s="17" t="b">
        <v>0</v>
      </c>
      <c r="L164" s="17">
        <v>33</v>
      </c>
      <c r="M164" s="17" t="b">
        <v>1</v>
      </c>
      <c r="N164" s="17" t="s">
        <v>8269</v>
      </c>
      <c r="O164" s="17">
        <v>100</v>
      </c>
      <c r="P164" s="17">
        <v>121.36</v>
      </c>
      <c r="Q164" s="20" t="s">
        <v>8323</v>
      </c>
      <c r="R164" s="17" t="s">
        <v>8326</v>
      </c>
      <c r="S164" s="21">
        <v>41995.870486111111</v>
      </c>
      <c r="T164" s="21">
        <v>42015.870486111111</v>
      </c>
    </row>
    <row r="165" spans="1:20" x14ac:dyDescent="0.25">
      <c r="A165" s="17">
        <v>3301</v>
      </c>
      <c r="B165" s="17" t="s">
        <v>3301</v>
      </c>
      <c r="C165" s="17" t="s">
        <v>7411</v>
      </c>
      <c r="D165" s="18">
        <v>3000</v>
      </c>
      <c r="E165" s="19">
        <v>4004</v>
      </c>
      <c r="F165" s="17" t="s">
        <v>8218</v>
      </c>
      <c r="G165" s="17" t="s">
        <v>8223</v>
      </c>
      <c r="H165" s="17" t="s">
        <v>8245</v>
      </c>
      <c r="I165" s="17">
        <v>1470034740</v>
      </c>
      <c r="J165" s="17">
        <v>1466185176</v>
      </c>
      <c r="K165" s="17" t="b">
        <v>0</v>
      </c>
      <c r="L165" s="17">
        <v>70</v>
      </c>
      <c r="M165" s="17" t="b">
        <v>1</v>
      </c>
      <c r="N165" s="17" t="s">
        <v>8269</v>
      </c>
      <c r="O165" s="17">
        <v>133</v>
      </c>
      <c r="P165" s="17">
        <v>57.2</v>
      </c>
      <c r="Q165" s="20" t="s">
        <v>8323</v>
      </c>
      <c r="R165" s="17" t="s">
        <v>8326</v>
      </c>
      <c r="S165" s="21">
        <v>42538.73583333334</v>
      </c>
      <c r="T165" s="21">
        <v>42583.290972222225</v>
      </c>
    </row>
    <row r="166" spans="1:20" x14ac:dyDescent="0.25">
      <c r="A166" s="17">
        <v>3602</v>
      </c>
      <c r="B166" s="17" t="s">
        <v>3601</v>
      </c>
      <c r="C166" s="17" t="s">
        <v>7712</v>
      </c>
      <c r="D166" s="18">
        <v>4000</v>
      </c>
      <c r="E166" s="19">
        <v>4002</v>
      </c>
      <c r="F166" s="17" t="s">
        <v>8218</v>
      </c>
      <c r="G166" s="17" t="s">
        <v>8223</v>
      </c>
      <c r="H166" s="17" t="s">
        <v>8245</v>
      </c>
      <c r="I166" s="17">
        <v>1463520479</v>
      </c>
      <c r="J166" s="17">
        <v>1458336479</v>
      </c>
      <c r="K166" s="17" t="b">
        <v>0</v>
      </c>
      <c r="L166" s="17">
        <v>49</v>
      </c>
      <c r="M166" s="17" t="b">
        <v>1</v>
      </c>
      <c r="N166" s="17" t="s">
        <v>8269</v>
      </c>
      <c r="O166" s="17">
        <v>100</v>
      </c>
      <c r="P166" s="17">
        <v>81.67</v>
      </c>
      <c r="Q166" s="20" t="s">
        <v>8323</v>
      </c>
      <c r="R166" s="17" t="s">
        <v>8326</v>
      </c>
      <c r="S166" s="21">
        <v>42447.894432870366</v>
      </c>
      <c r="T166" s="21">
        <v>42507.894432870366</v>
      </c>
    </row>
    <row r="167" spans="1:20" x14ac:dyDescent="0.25">
      <c r="A167" s="17">
        <v>3492</v>
      </c>
      <c r="B167" s="17" t="s">
        <v>3491</v>
      </c>
      <c r="C167" s="17" t="s">
        <v>7602</v>
      </c>
      <c r="D167" s="18">
        <v>3800</v>
      </c>
      <c r="E167" s="19">
        <v>4000.22</v>
      </c>
      <c r="F167" s="17" t="s">
        <v>8218</v>
      </c>
      <c r="G167" s="17" t="s">
        <v>8223</v>
      </c>
      <c r="H167" s="17" t="s">
        <v>8245</v>
      </c>
      <c r="I167" s="17">
        <v>1445818397</v>
      </c>
      <c r="J167" s="17">
        <v>1442794397</v>
      </c>
      <c r="K167" s="17" t="b">
        <v>0</v>
      </c>
      <c r="L167" s="17">
        <v>35</v>
      </c>
      <c r="M167" s="17" t="b">
        <v>1</v>
      </c>
      <c r="N167" s="17" t="s">
        <v>8269</v>
      </c>
      <c r="O167" s="17">
        <v>105</v>
      </c>
      <c r="P167" s="17">
        <v>114.29</v>
      </c>
      <c r="Q167" s="20" t="s">
        <v>8323</v>
      </c>
      <c r="R167" s="17" t="s">
        <v>8326</v>
      </c>
      <c r="S167" s="21">
        <v>42268.009224537032</v>
      </c>
      <c r="T167" s="21">
        <v>42303.009224537032</v>
      </c>
    </row>
    <row r="168" spans="1:20" x14ac:dyDescent="0.25">
      <c r="A168" s="17">
        <v>531</v>
      </c>
      <c r="B168" s="17" t="s">
        <v>532</v>
      </c>
      <c r="C168" s="17" t="s">
        <v>4641</v>
      </c>
      <c r="D168" s="18">
        <v>4000</v>
      </c>
      <c r="E168" s="19">
        <v>4000</v>
      </c>
      <c r="F168" s="17" t="s">
        <v>8218</v>
      </c>
      <c r="G168" s="17" t="s">
        <v>8223</v>
      </c>
      <c r="H168" s="17" t="s">
        <v>8245</v>
      </c>
      <c r="I168" s="17">
        <v>1481957940</v>
      </c>
      <c r="J168" s="17">
        <v>1478050429</v>
      </c>
      <c r="K168" s="17" t="b">
        <v>0</v>
      </c>
      <c r="L168" s="17">
        <v>31</v>
      </c>
      <c r="M168" s="17" t="b">
        <v>1</v>
      </c>
      <c r="N168" s="17" t="s">
        <v>8269</v>
      </c>
      <c r="O168" s="17">
        <v>100</v>
      </c>
      <c r="P168" s="17">
        <v>129.03</v>
      </c>
      <c r="Q168" s="20" t="s">
        <v>8323</v>
      </c>
      <c r="R168" s="17" t="s">
        <v>8326</v>
      </c>
      <c r="S168" s="21">
        <v>42676.065150462964</v>
      </c>
      <c r="T168" s="21">
        <v>42721.290972222225</v>
      </c>
    </row>
    <row r="169" spans="1:20" x14ac:dyDescent="0.25">
      <c r="A169" s="17">
        <v>2839</v>
      </c>
      <c r="B169" s="17" t="s">
        <v>2839</v>
      </c>
      <c r="C169" s="17" t="s">
        <v>6949</v>
      </c>
      <c r="D169" s="18">
        <v>3500</v>
      </c>
      <c r="E169" s="19">
        <v>3900</v>
      </c>
      <c r="F169" s="17" t="s">
        <v>8218</v>
      </c>
      <c r="G169" s="17" t="s">
        <v>8223</v>
      </c>
      <c r="H169" s="17" t="s">
        <v>8245</v>
      </c>
      <c r="I169" s="17">
        <v>1408942740</v>
      </c>
      <c r="J169" s="17">
        <v>1406958354</v>
      </c>
      <c r="K169" s="17" t="b">
        <v>0</v>
      </c>
      <c r="L169" s="17">
        <v>31</v>
      </c>
      <c r="M169" s="17" t="b">
        <v>1</v>
      </c>
      <c r="N169" s="17" t="s">
        <v>8269</v>
      </c>
      <c r="O169" s="17">
        <v>111</v>
      </c>
      <c r="P169" s="17">
        <v>125.81</v>
      </c>
      <c r="Q169" s="20" t="s">
        <v>8323</v>
      </c>
      <c r="R169" s="17" t="s">
        <v>8326</v>
      </c>
      <c r="S169" s="21">
        <v>41853.240208333329</v>
      </c>
      <c r="T169" s="21">
        <v>41876.207638888889</v>
      </c>
    </row>
    <row r="170" spans="1:20" x14ac:dyDescent="0.25">
      <c r="A170" s="17">
        <v>3683</v>
      </c>
      <c r="B170" s="17" t="s">
        <v>3680</v>
      </c>
      <c r="C170" s="17" t="s">
        <v>7793</v>
      </c>
      <c r="D170" s="18">
        <v>3500</v>
      </c>
      <c r="E170" s="19">
        <v>3880</v>
      </c>
      <c r="F170" s="17" t="s">
        <v>8218</v>
      </c>
      <c r="G170" s="17" t="s">
        <v>8223</v>
      </c>
      <c r="H170" s="17" t="s">
        <v>8245</v>
      </c>
      <c r="I170" s="17">
        <v>1476931696</v>
      </c>
      <c r="J170" s="17">
        <v>1474339696</v>
      </c>
      <c r="K170" s="17" t="b">
        <v>0</v>
      </c>
      <c r="L170" s="17">
        <v>66</v>
      </c>
      <c r="M170" s="17" t="b">
        <v>1</v>
      </c>
      <c r="N170" s="17" t="s">
        <v>8269</v>
      </c>
      <c r="O170" s="17">
        <v>111</v>
      </c>
      <c r="P170" s="17">
        <v>58.79</v>
      </c>
      <c r="Q170" s="20" t="s">
        <v>8323</v>
      </c>
      <c r="R170" s="17" t="s">
        <v>8326</v>
      </c>
      <c r="S170" s="21">
        <v>42633.116851851853</v>
      </c>
      <c r="T170" s="21">
        <v>42663.116851851853</v>
      </c>
    </row>
    <row r="171" spans="1:20" x14ac:dyDescent="0.25">
      <c r="A171" s="17">
        <v>1290</v>
      </c>
      <c r="B171" s="17" t="s">
        <v>1291</v>
      </c>
      <c r="C171" s="17" t="s">
        <v>5400</v>
      </c>
      <c r="D171" s="18">
        <v>3500</v>
      </c>
      <c r="E171" s="19">
        <v>3800</v>
      </c>
      <c r="F171" s="17" t="s">
        <v>8218</v>
      </c>
      <c r="G171" s="17" t="s">
        <v>8223</v>
      </c>
      <c r="H171" s="17" t="s">
        <v>8245</v>
      </c>
      <c r="I171" s="17">
        <v>1429772340</v>
      </c>
      <c r="J171" s="17">
        <v>1427121931</v>
      </c>
      <c r="K171" s="17" t="b">
        <v>0</v>
      </c>
      <c r="L171" s="17">
        <v>86</v>
      </c>
      <c r="M171" s="17" t="b">
        <v>1</v>
      </c>
      <c r="N171" s="17" t="s">
        <v>8269</v>
      </c>
      <c r="O171" s="17">
        <v>109</v>
      </c>
      <c r="P171" s="17">
        <v>44.19</v>
      </c>
      <c r="Q171" s="20" t="s">
        <v>8323</v>
      </c>
      <c r="R171" s="17" t="s">
        <v>8326</v>
      </c>
      <c r="S171" s="21">
        <v>42086.614942129629</v>
      </c>
      <c r="T171" s="21">
        <v>42117.290972222225</v>
      </c>
    </row>
    <row r="172" spans="1:20" x14ac:dyDescent="0.25">
      <c r="A172" s="17">
        <v>3210</v>
      </c>
      <c r="B172" s="17" t="s">
        <v>3210</v>
      </c>
      <c r="C172" s="17" t="s">
        <v>7320</v>
      </c>
      <c r="D172" s="18">
        <v>3000</v>
      </c>
      <c r="E172" s="19">
        <v>3773</v>
      </c>
      <c r="F172" s="17" t="s">
        <v>8218</v>
      </c>
      <c r="G172" s="17" t="s">
        <v>8223</v>
      </c>
      <c r="H172" s="17" t="s">
        <v>8245</v>
      </c>
      <c r="I172" s="17">
        <v>1338523140</v>
      </c>
      <c r="J172" s="17">
        <v>1334442519</v>
      </c>
      <c r="K172" s="17" t="b">
        <v>1</v>
      </c>
      <c r="L172" s="17">
        <v>60</v>
      </c>
      <c r="M172" s="17" t="b">
        <v>1</v>
      </c>
      <c r="N172" s="17" t="s">
        <v>8269</v>
      </c>
      <c r="O172" s="17">
        <v>126</v>
      </c>
      <c r="P172" s="17">
        <v>62.88</v>
      </c>
      <c r="Q172" s="20" t="s">
        <v>8323</v>
      </c>
      <c r="R172" s="17" t="s">
        <v>8326</v>
      </c>
      <c r="S172" s="21">
        <v>41013.936562499999</v>
      </c>
      <c r="T172" s="21">
        <v>41061.165972222225</v>
      </c>
    </row>
    <row r="173" spans="1:20" x14ac:dyDescent="0.25">
      <c r="A173" s="17">
        <v>3694</v>
      </c>
      <c r="B173" s="17" t="s">
        <v>3691</v>
      </c>
      <c r="C173" s="17" t="s">
        <v>7804</v>
      </c>
      <c r="D173" s="18">
        <v>3500</v>
      </c>
      <c r="E173" s="19">
        <v>3760</v>
      </c>
      <c r="F173" s="17" t="s">
        <v>8218</v>
      </c>
      <c r="G173" s="17" t="s">
        <v>8223</v>
      </c>
      <c r="H173" s="17" t="s">
        <v>8245</v>
      </c>
      <c r="I173" s="17">
        <v>1465178400</v>
      </c>
      <c r="J173" s="17">
        <v>1461985967</v>
      </c>
      <c r="K173" s="17" t="b">
        <v>0</v>
      </c>
      <c r="L173" s="17">
        <v>60</v>
      </c>
      <c r="M173" s="17" t="b">
        <v>1</v>
      </c>
      <c r="N173" s="17" t="s">
        <v>8269</v>
      </c>
      <c r="O173" s="17">
        <v>107</v>
      </c>
      <c r="P173" s="17">
        <v>62.67</v>
      </c>
      <c r="Q173" s="20" t="s">
        <v>8323</v>
      </c>
      <c r="R173" s="17" t="s">
        <v>8326</v>
      </c>
      <c r="S173" s="21">
        <v>42490.133877314816</v>
      </c>
      <c r="T173" s="21">
        <v>42527.083333333328</v>
      </c>
    </row>
    <row r="174" spans="1:20" x14ac:dyDescent="0.25">
      <c r="A174" s="17">
        <v>3496</v>
      </c>
      <c r="B174" s="17" t="s">
        <v>3495</v>
      </c>
      <c r="C174" s="17" t="s">
        <v>7606</v>
      </c>
      <c r="D174" s="18">
        <v>3000</v>
      </c>
      <c r="E174" s="19">
        <v>3732</v>
      </c>
      <c r="F174" s="17" t="s">
        <v>8218</v>
      </c>
      <c r="G174" s="17" t="s">
        <v>8223</v>
      </c>
      <c r="H174" s="17" t="s">
        <v>8245</v>
      </c>
      <c r="I174" s="17">
        <v>1473625166</v>
      </c>
      <c r="J174" s="17">
        <v>1470169166</v>
      </c>
      <c r="K174" s="17" t="b">
        <v>0</v>
      </c>
      <c r="L174" s="17">
        <v>78</v>
      </c>
      <c r="M174" s="17" t="b">
        <v>1</v>
      </c>
      <c r="N174" s="17" t="s">
        <v>8269</v>
      </c>
      <c r="O174" s="17">
        <v>124</v>
      </c>
      <c r="P174" s="17">
        <v>47.85</v>
      </c>
      <c r="Q174" s="20" t="s">
        <v>8323</v>
      </c>
      <c r="R174" s="17" t="s">
        <v>8326</v>
      </c>
      <c r="S174" s="21">
        <v>42584.846828703703</v>
      </c>
      <c r="T174" s="21">
        <v>42624.846828703703</v>
      </c>
    </row>
    <row r="175" spans="1:20" x14ac:dyDescent="0.25">
      <c r="A175" s="17">
        <v>2968</v>
      </c>
      <c r="B175" s="17" t="s">
        <v>2968</v>
      </c>
      <c r="C175" s="17" t="s">
        <v>7078</v>
      </c>
      <c r="D175" s="18">
        <v>3500</v>
      </c>
      <c r="E175" s="19">
        <v>3710</v>
      </c>
      <c r="F175" s="17" t="s">
        <v>8218</v>
      </c>
      <c r="G175" s="17" t="s">
        <v>8223</v>
      </c>
      <c r="H175" s="17" t="s">
        <v>8245</v>
      </c>
      <c r="I175" s="17">
        <v>1471406340</v>
      </c>
      <c r="J175" s="17">
        <v>1470227660</v>
      </c>
      <c r="K175" s="17" t="b">
        <v>0</v>
      </c>
      <c r="L175" s="17">
        <v>47</v>
      </c>
      <c r="M175" s="17" t="b">
        <v>1</v>
      </c>
      <c r="N175" s="17" t="s">
        <v>8269</v>
      </c>
      <c r="O175" s="17">
        <v>106</v>
      </c>
      <c r="P175" s="17">
        <v>78.94</v>
      </c>
      <c r="Q175" s="20" t="s">
        <v>8323</v>
      </c>
      <c r="R175" s="17" t="s">
        <v>8326</v>
      </c>
      <c r="S175" s="21">
        <v>42585.523842592593</v>
      </c>
      <c r="T175" s="21">
        <v>42599.165972222225</v>
      </c>
    </row>
    <row r="176" spans="1:20" x14ac:dyDescent="0.25">
      <c r="A176" s="17">
        <v>530</v>
      </c>
      <c r="B176" s="17" t="s">
        <v>531</v>
      </c>
      <c r="C176" s="17" t="s">
        <v>4640</v>
      </c>
      <c r="D176" s="18">
        <v>3405</v>
      </c>
      <c r="E176" s="19">
        <v>3670</v>
      </c>
      <c r="F176" s="17" t="s">
        <v>8218</v>
      </c>
      <c r="G176" s="17" t="s">
        <v>8223</v>
      </c>
      <c r="H176" s="17" t="s">
        <v>8245</v>
      </c>
      <c r="I176" s="17">
        <v>1435111200</v>
      </c>
      <c r="J176" s="17">
        <v>1433254268</v>
      </c>
      <c r="K176" s="17" t="b">
        <v>0</v>
      </c>
      <c r="L176" s="17">
        <v>29</v>
      </c>
      <c r="M176" s="17" t="b">
        <v>1</v>
      </c>
      <c r="N176" s="17" t="s">
        <v>8269</v>
      </c>
      <c r="O176" s="17">
        <v>108</v>
      </c>
      <c r="P176" s="17">
        <v>126.55</v>
      </c>
      <c r="Q176" s="20" t="s">
        <v>8323</v>
      </c>
      <c r="R176" s="17" t="s">
        <v>8326</v>
      </c>
      <c r="S176" s="21">
        <v>42157.591064814813</v>
      </c>
      <c r="T176" s="21">
        <v>42179.083333333328</v>
      </c>
    </row>
    <row r="177" spans="1:20" x14ac:dyDescent="0.25">
      <c r="A177" s="17">
        <v>3333</v>
      </c>
      <c r="B177" s="17" t="s">
        <v>3333</v>
      </c>
      <c r="C177" s="17" t="s">
        <v>7443</v>
      </c>
      <c r="D177" s="18">
        <v>3500</v>
      </c>
      <c r="E177" s="19">
        <v>3660</v>
      </c>
      <c r="F177" s="17" t="s">
        <v>8218</v>
      </c>
      <c r="G177" s="17" t="s">
        <v>8223</v>
      </c>
      <c r="H177" s="17" t="s">
        <v>8245</v>
      </c>
      <c r="I177" s="17">
        <v>1434384880</v>
      </c>
      <c r="J177" s="17">
        <v>1432484080</v>
      </c>
      <c r="K177" s="17" t="b">
        <v>0</v>
      </c>
      <c r="L177" s="17">
        <v>111</v>
      </c>
      <c r="M177" s="17" t="b">
        <v>1</v>
      </c>
      <c r="N177" s="17" t="s">
        <v>8269</v>
      </c>
      <c r="O177" s="17">
        <v>105</v>
      </c>
      <c r="P177" s="17">
        <v>32.97</v>
      </c>
      <c r="Q177" s="20" t="s">
        <v>8323</v>
      </c>
      <c r="R177" s="17" t="s">
        <v>8326</v>
      </c>
      <c r="S177" s="21">
        <v>42148.676851851851</v>
      </c>
      <c r="T177" s="21">
        <v>42170.676851851851</v>
      </c>
    </row>
    <row r="178" spans="1:20" x14ac:dyDescent="0.25">
      <c r="A178" s="17">
        <v>3821</v>
      </c>
      <c r="B178" s="17" t="s">
        <v>3818</v>
      </c>
      <c r="C178" s="17" t="s">
        <v>7930</v>
      </c>
      <c r="D178" s="18">
        <v>3500</v>
      </c>
      <c r="E178" s="19">
        <v>3659</v>
      </c>
      <c r="F178" s="17" t="s">
        <v>8218</v>
      </c>
      <c r="G178" s="17" t="s">
        <v>8223</v>
      </c>
      <c r="H178" s="17" t="s">
        <v>8245</v>
      </c>
      <c r="I178" s="17">
        <v>1451881207</v>
      </c>
      <c r="J178" s="17">
        <v>1449116407</v>
      </c>
      <c r="K178" s="17" t="b">
        <v>0</v>
      </c>
      <c r="L178" s="17">
        <v>46</v>
      </c>
      <c r="M178" s="17" t="b">
        <v>1</v>
      </c>
      <c r="N178" s="17" t="s">
        <v>8269</v>
      </c>
      <c r="O178" s="17">
        <v>105</v>
      </c>
      <c r="P178" s="17">
        <v>79.540000000000006</v>
      </c>
      <c r="Q178" s="20" t="s">
        <v>8323</v>
      </c>
      <c r="R178" s="17" t="s">
        <v>8326</v>
      </c>
      <c r="S178" s="21">
        <v>42341.180636574078</v>
      </c>
      <c r="T178" s="21">
        <v>42373.180636574078</v>
      </c>
    </row>
    <row r="179" spans="1:20" x14ac:dyDescent="0.25">
      <c r="A179" s="17">
        <v>3488</v>
      </c>
      <c r="B179" s="17" t="s">
        <v>3487</v>
      </c>
      <c r="C179" s="17" t="s">
        <v>7598</v>
      </c>
      <c r="D179" s="18">
        <v>3000</v>
      </c>
      <c r="E179" s="19">
        <v>3636</v>
      </c>
      <c r="F179" s="17" t="s">
        <v>8218</v>
      </c>
      <c r="G179" s="17" t="s">
        <v>8223</v>
      </c>
      <c r="H179" s="17" t="s">
        <v>8245</v>
      </c>
      <c r="I179" s="17">
        <v>1429286400</v>
      </c>
      <c r="J179" s="17">
        <v>1427221560</v>
      </c>
      <c r="K179" s="17" t="b">
        <v>0</v>
      </c>
      <c r="L179" s="17">
        <v>29</v>
      </c>
      <c r="M179" s="17" t="b">
        <v>1</v>
      </c>
      <c r="N179" s="17" t="s">
        <v>8269</v>
      </c>
      <c r="O179" s="17">
        <v>121</v>
      </c>
      <c r="P179" s="17">
        <v>125.38</v>
      </c>
      <c r="Q179" s="20" t="s">
        <v>8323</v>
      </c>
      <c r="R179" s="17" t="s">
        <v>8326</v>
      </c>
      <c r="S179" s="21">
        <v>42087.768055555556</v>
      </c>
      <c r="T179" s="21">
        <v>42111.666666666672</v>
      </c>
    </row>
    <row r="180" spans="1:20" x14ac:dyDescent="0.25">
      <c r="A180" s="17">
        <v>2813</v>
      </c>
      <c r="B180" s="17" t="s">
        <v>2813</v>
      </c>
      <c r="C180" s="17" t="s">
        <v>6923</v>
      </c>
      <c r="D180" s="18">
        <v>2800</v>
      </c>
      <c r="E180" s="19">
        <v>3572.12</v>
      </c>
      <c r="F180" s="17" t="s">
        <v>8218</v>
      </c>
      <c r="G180" s="17" t="s">
        <v>8223</v>
      </c>
      <c r="H180" s="17" t="s">
        <v>8245</v>
      </c>
      <c r="I180" s="17">
        <v>1481737761</v>
      </c>
      <c r="J180" s="17">
        <v>1479577761</v>
      </c>
      <c r="K180" s="17" t="b">
        <v>0</v>
      </c>
      <c r="L180" s="17">
        <v>96</v>
      </c>
      <c r="M180" s="17" t="b">
        <v>1</v>
      </c>
      <c r="N180" s="17" t="s">
        <v>8269</v>
      </c>
      <c r="O180" s="17">
        <v>128</v>
      </c>
      <c r="P180" s="17">
        <v>37.21</v>
      </c>
      <c r="Q180" s="20" t="s">
        <v>8323</v>
      </c>
      <c r="R180" s="17" t="s">
        <v>8326</v>
      </c>
      <c r="S180" s="21">
        <v>42693.742604166662</v>
      </c>
      <c r="T180" s="21">
        <v>42718.742604166662</v>
      </c>
    </row>
    <row r="181" spans="1:20" x14ac:dyDescent="0.25">
      <c r="A181" s="17">
        <v>3689</v>
      </c>
      <c r="B181" s="17" t="s">
        <v>3686</v>
      </c>
      <c r="C181" s="17" t="s">
        <v>7799</v>
      </c>
      <c r="D181" s="18">
        <v>3000</v>
      </c>
      <c r="E181" s="19">
        <v>3550</v>
      </c>
      <c r="F181" s="17" t="s">
        <v>8218</v>
      </c>
      <c r="G181" s="17" t="s">
        <v>8223</v>
      </c>
      <c r="H181" s="17" t="s">
        <v>8245</v>
      </c>
      <c r="I181" s="17">
        <v>1434925500</v>
      </c>
      <c r="J181" s="17">
        <v>1432410639</v>
      </c>
      <c r="K181" s="17" t="b">
        <v>0</v>
      </c>
      <c r="L181" s="17">
        <v>62</v>
      </c>
      <c r="M181" s="17" t="b">
        <v>1</v>
      </c>
      <c r="N181" s="17" t="s">
        <v>8269</v>
      </c>
      <c r="O181" s="17">
        <v>118</v>
      </c>
      <c r="P181" s="17">
        <v>57.26</v>
      </c>
      <c r="Q181" s="20" t="s">
        <v>8323</v>
      </c>
      <c r="R181" s="17" t="s">
        <v>8326</v>
      </c>
      <c r="S181" s="21">
        <v>42147.826840277776</v>
      </c>
      <c r="T181" s="21">
        <v>42176.934027777781</v>
      </c>
    </row>
    <row r="182" spans="1:20" x14ac:dyDescent="0.25">
      <c r="A182" s="17">
        <v>3150</v>
      </c>
      <c r="B182" s="17" t="s">
        <v>3150</v>
      </c>
      <c r="C182" s="17" t="s">
        <v>7260</v>
      </c>
      <c r="D182" s="18">
        <v>3500</v>
      </c>
      <c r="E182" s="19">
        <v>3535</v>
      </c>
      <c r="F182" s="17" t="s">
        <v>8218</v>
      </c>
      <c r="G182" s="17" t="s">
        <v>8223</v>
      </c>
      <c r="H182" s="17" t="s">
        <v>8245</v>
      </c>
      <c r="I182" s="17">
        <v>1295928000</v>
      </c>
      <c r="J182" s="17">
        <v>1288160403</v>
      </c>
      <c r="K182" s="17" t="b">
        <v>1</v>
      </c>
      <c r="L182" s="17">
        <v>104</v>
      </c>
      <c r="M182" s="17" t="b">
        <v>1</v>
      </c>
      <c r="N182" s="17" t="s">
        <v>8269</v>
      </c>
      <c r="O182" s="17">
        <v>101</v>
      </c>
      <c r="P182" s="17">
        <v>33.99</v>
      </c>
      <c r="Q182" s="20" t="s">
        <v>8323</v>
      </c>
      <c r="R182" s="17" t="s">
        <v>8326</v>
      </c>
      <c r="S182" s="21">
        <v>40478.263923611114</v>
      </c>
      <c r="T182" s="21">
        <v>40568.166666666664</v>
      </c>
    </row>
    <row r="183" spans="1:20" x14ac:dyDescent="0.25">
      <c r="A183" s="17">
        <v>3671</v>
      </c>
      <c r="B183" s="17" t="s">
        <v>3668</v>
      </c>
      <c r="C183" s="17" t="s">
        <v>7781</v>
      </c>
      <c r="D183" s="18">
        <v>3500</v>
      </c>
      <c r="E183" s="19">
        <v>3530</v>
      </c>
      <c r="F183" s="17" t="s">
        <v>8218</v>
      </c>
      <c r="G183" s="17" t="s">
        <v>8223</v>
      </c>
      <c r="H183" s="17" t="s">
        <v>8245</v>
      </c>
      <c r="I183" s="17">
        <v>1405915140</v>
      </c>
      <c r="J183" s="17">
        <v>1404140667</v>
      </c>
      <c r="K183" s="17" t="b">
        <v>0</v>
      </c>
      <c r="L183" s="17">
        <v>40</v>
      </c>
      <c r="M183" s="17" t="b">
        <v>1</v>
      </c>
      <c r="N183" s="17" t="s">
        <v>8269</v>
      </c>
      <c r="O183" s="17">
        <v>101</v>
      </c>
      <c r="P183" s="17">
        <v>88.25</v>
      </c>
      <c r="Q183" s="20" t="s">
        <v>8323</v>
      </c>
      <c r="R183" s="17" t="s">
        <v>8326</v>
      </c>
      <c r="S183" s="21">
        <v>41820.62809027778</v>
      </c>
      <c r="T183" s="21">
        <v>41841.165972222225</v>
      </c>
    </row>
    <row r="184" spans="1:20" x14ac:dyDescent="0.25">
      <c r="A184" s="17">
        <v>3151</v>
      </c>
      <c r="B184" s="17" t="s">
        <v>3151</v>
      </c>
      <c r="C184" s="17" t="s">
        <v>7261</v>
      </c>
      <c r="D184" s="18">
        <v>3500</v>
      </c>
      <c r="E184" s="19">
        <v>3514</v>
      </c>
      <c r="F184" s="17" t="s">
        <v>8218</v>
      </c>
      <c r="G184" s="17" t="s">
        <v>8223</v>
      </c>
      <c r="H184" s="17" t="s">
        <v>8245</v>
      </c>
      <c r="I184" s="17">
        <v>1410379774</v>
      </c>
      <c r="J184" s="17">
        <v>1407787774</v>
      </c>
      <c r="K184" s="17" t="b">
        <v>1</v>
      </c>
      <c r="L184" s="17">
        <v>34</v>
      </c>
      <c r="M184" s="17" t="b">
        <v>1</v>
      </c>
      <c r="N184" s="17" t="s">
        <v>8269</v>
      </c>
      <c r="O184" s="17">
        <v>100</v>
      </c>
      <c r="P184" s="17">
        <v>103.35</v>
      </c>
      <c r="Q184" s="20" t="s">
        <v>8323</v>
      </c>
      <c r="R184" s="17" t="s">
        <v>8326</v>
      </c>
      <c r="S184" s="21">
        <v>41862.83997685185</v>
      </c>
      <c r="T184" s="21">
        <v>41892.83997685185</v>
      </c>
    </row>
    <row r="185" spans="1:20" x14ac:dyDescent="0.25">
      <c r="A185" s="17">
        <v>3387</v>
      </c>
      <c r="B185" s="17" t="s">
        <v>3386</v>
      </c>
      <c r="C185" s="17" t="s">
        <v>7497</v>
      </c>
      <c r="D185" s="18">
        <v>3000</v>
      </c>
      <c r="E185" s="19">
        <v>3506</v>
      </c>
      <c r="F185" s="17" t="s">
        <v>8218</v>
      </c>
      <c r="G185" s="17" t="s">
        <v>8223</v>
      </c>
      <c r="H185" s="17" t="s">
        <v>8245</v>
      </c>
      <c r="I185" s="17">
        <v>1418581088</v>
      </c>
      <c r="J185" s="17">
        <v>1415125088</v>
      </c>
      <c r="K185" s="17" t="b">
        <v>0</v>
      </c>
      <c r="L185" s="17">
        <v>35</v>
      </c>
      <c r="M185" s="17" t="b">
        <v>1</v>
      </c>
      <c r="N185" s="17" t="s">
        <v>8269</v>
      </c>
      <c r="O185" s="17">
        <v>117</v>
      </c>
      <c r="P185" s="17">
        <v>100.17</v>
      </c>
      <c r="Q185" s="20" t="s">
        <v>8323</v>
      </c>
      <c r="R185" s="17" t="s">
        <v>8326</v>
      </c>
      <c r="S185" s="21">
        <v>41947.762592592589</v>
      </c>
      <c r="T185" s="21">
        <v>41987.762592592597</v>
      </c>
    </row>
    <row r="186" spans="1:20" x14ac:dyDescent="0.25">
      <c r="A186" s="17">
        <v>3299</v>
      </c>
      <c r="B186" s="17" t="s">
        <v>3299</v>
      </c>
      <c r="C186" s="17" t="s">
        <v>7409</v>
      </c>
      <c r="D186" s="18">
        <v>3000</v>
      </c>
      <c r="E186" s="19">
        <v>3486</v>
      </c>
      <c r="F186" s="17" t="s">
        <v>8218</v>
      </c>
      <c r="G186" s="17" t="s">
        <v>8223</v>
      </c>
      <c r="H186" s="17" t="s">
        <v>8245</v>
      </c>
      <c r="I186" s="17">
        <v>1444860063</v>
      </c>
      <c r="J186" s="17">
        <v>1442268063</v>
      </c>
      <c r="K186" s="17" t="b">
        <v>0</v>
      </c>
      <c r="L186" s="17">
        <v>63</v>
      </c>
      <c r="M186" s="17" t="b">
        <v>1</v>
      </c>
      <c r="N186" s="17" t="s">
        <v>8269</v>
      </c>
      <c r="O186" s="17">
        <v>116</v>
      </c>
      <c r="P186" s="17">
        <v>55.33</v>
      </c>
      <c r="Q186" s="20" t="s">
        <v>8323</v>
      </c>
      <c r="R186" s="17" t="s">
        <v>8326</v>
      </c>
      <c r="S186" s="21">
        <v>42261.917395833334</v>
      </c>
      <c r="T186" s="21">
        <v>42291.917395833334</v>
      </c>
    </row>
    <row r="187" spans="1:20" x14ac:dyDescent="0.25">
      <c r="A187" s="17">
        <v>3167</v>
      </c>
      <c r="B187" s="17" t="s">
        <v>3167</v>
      </c>
      <c r="C187" s="17" t="s">
        <v>7277</v>
      </c>
      <c r="D187" s="18">
        <v>3000</v>
      </c>
      <c r="E187" s="19">
        <v>3485</v>
      </c>
      <c r="F187" s="17" t="s">
        <v>8218</v>
      </c>
      <c r="G187" s="17" t="s">
        <v>8223</v>
      </c>
      <c r="H187" s="17" t="s">
        <v>8245</v>
      </c>
      <c r="I187" s="17">
        <v>1406952781</v>
      </c>
      <c r="J187" s="17">
        <v>1405743181</v>
      </c>
      <c r="K187" s="17" t="b">
        <v>1</v>
      </c>
      <c r="L187" s="17">
        <v>55</v>
      </c>
      <c r="M187" s="17" t="b">
        <v>1</v>
      </c>
      <c r="N187" s="17" t="s">
        <v>8269</v>
      </c>
      <c r="O187" s="17">
        <v>116</v>
      </c>
      <c r="P187" s="17">
        <v>63.36</v>
      </c>
      <c r="Q187" s="20" t="s">
        <v>8323</v>
      </c>
      <c r="R187" s="17" t="s">
        <v>8326</v>
      </c>
      <c r="S187" s="21">
        <v>41839.175706018519</v>
      </c>
      <c r="T187" s="21">
        <v>41853.175706018519</v>
      </c>
    </row>
    <row r="188" spans="1:20" x14ac:dyDescent="0.25">
      <c r="A188" s="17">
        <v>3720</v>
      </c>
      <c r="B188" s="17" t="s">
        <v>3717</v>
      </c>
      <c r="C188" s="17" t="s">
        <v>7830</v>
      </c>
      <c r="D188" s="18">
        <v>3300</v>
      </c>
      <c r="E188" s="19">
        <v>3449</v>
      </c>
      <c r="F188" s="17" t="s">
        <v>8218</v>
      </c>
      <c r="G188" s="17" t="s">
        <v>8223</v>
      </c>
      <c r="H188" s="17" t="s">
        <v>8245</v>
      </c>
      <c r="I188" s="17">
        <v>1435881006</v>
      </c>
      <c r="J188" s="17">
        <v>1433980206</v>
      </c>
      <c r="K188" s="17" t="b">
        <v>0</v>
      </c>
      <c r="L188" s="17">
        <v>40</v>
      </c>
      <c r="M188" s="17" t="b">
        <v>1</v>
      </c>
      <c r="N188" s="17" t="s">
        <v>8269</v>
      </c>
      <c r="O188" s="17">
        <v>105</v>
      </c>
      <c r="P188" s="17">
        <v>86.23</v>
      </c>
      <c r="Q188" s="20" t="s">
        <v>8323</v>
      </c>
      <c r="R188" s="17" t="s">
        <v>8326</v>
      </c>
      <c r="S188" s="21">
        <v>42165.993125000001</v>
      </c>
      <c r="T188" s="21">
        <v>42187.993125000001</v>
      </c>
    </row>
    <row r="189" spans="1:20" x14ac:dyDescent="0.25">
      <c r="A189" s="17">
        <v>522</v>
      </c>
      <c r="B189" s="17" t="s">
        <v>523</v>
      </c>
      <c r="C189" s="17" t="s">
        <v>4632</v>
      </c>
      <c r="D189" s="18">
        <v>3000</v>
      </c>
      <c r="E189" s="19">
        <v>3440</v>
      </c>
      <c r="F189" s="17" t="s">
        <v>8218</v>
      </c>
      <c r="G189" s="17" t="s">
        <v>8223</v>
      </c>
      <c r="H189" s="17" t="s">
        <v>8245</v>
      </c>
      <c r="I189" s="17">
        <v>1458518325</v>
      </c>
      <c r="J189" s="17">
        <v>1456793925</v>
      </c>
      <c r="K189" s="17" t="b">
        <v>0</v>
      </c>
      <c r="L189" s="17">
        <v>31</v>
      </c>
      <c r="M189" s="17" t="b">
        <v>1</v>
      </c>
      <c r="N189" s="17" t="s">
        <v>8269</v>
      </c>
      <c r="O189" s="17">
        <v>115</v>
      </c>
      <c r="P189" s="17">
        <v>110.97</v>
      </c>
      <c r="Q189" s="20" t="s">
        <v>8323</v>
      </c>
      <c r="R189" s="17" t="s">
        <v>8326</v>
      </c>
      <c r="S189" s="21">
        <v>42430.040798611109</v>
      </c>
      <c r="T189" s="21">
        <v>42449.999131944445</v>
      </c>
    </row>
    <row r="190" spans="1:20" x14ac:dyDescent="0.25">
      <c r="A190" s="17">
        <v>2977</v>
      </c>
      <c r="B190" s="17" t="s">
        <v>2977</v>
      </c>
      <c r="C190" s="17" t="s">
        <v>7087</v>
      </c>
      <c r="D190" s="18">
        <v>3000</v>
      </c>
      <c r="E190" s="19">
        <v>3407</v>
      </c>
      <c r="F190" s="17" t="s">
        <v>8218</v>
      </c>
      <c r="G190" s="17" t="s">
        <v>8223</v>
      </c>
      <c r="H190" s="17" t="s">
        <v>8245</v>
      </c>
      <c r="I190" s="17">
        <v>1427076840</v>
      </c>
      <c r="J190" s="17">
        <v>1421960934</v>
      </c>
      <c r="K190" s="17" t="b">
        <v>0</v>
      </c>
      <c r="L190" s="17">
        <v>30</v>
      </c>
      <c r="M190" s="17" t="b">
        <v>1</v>
      </c>
      <c r="N190" s="17" t="s">
        <v>8269</v>
      </c>
      <c r="O190" s="17">
        <v>114</v>
      </c>
      <c r="P190" s="17">
        <v>113.57</v>
      </c>
      <c r="Q190" s="20" t="s">
        <v>8323</v>
      </c>
      <c r="R190" s="17" t="s">
        <v>8326</v>
      </c>
      <c r="S190" s="21">
        <v>42026.88118055556</v>
      </c>
      <c r="T190" s="21">
        <v>42086.093055555553</v>
      </c>
    </row>
    <row r="191" spans="1:20" x14ac:dyDescent="0.25">
      <c r="A191" s="17">
        <v>3223</v>
      </c>
      <c r="B191" s="17" t="s">
        <v>3223</v>
      </c>
      <c r="C191" s="17" t="s">
        <v>7333</v>
      </c>
      <c r="D191" s="18">
        <v>3100</v>
      </c>
      <c r="E191" s="19">
        <v>3395</v>
      </c>
      <c r="F191" s="17" t="s">
        <v>8218</v>
      </c>
      <c r="G191" s="17" t="s">
        <v>8223</v>
      </c>
      <c r="H191" s="17" t="s">
        <v>8245</v>
      </c>
      <c r="I191" s="17">
        <v>1440100976</v>
      </c>
      <c r="J191" s="17">
        <v>1437508976</v>
      </c>
      <c r="K191" s="17" t="b">
        <v>1</v>
      </c>
      <c r="L191" s="17">
        <v>74</v>
      </c>
      <c r="M191" s="17" t="b">
        <v>1</v>
      </c>
      <c r="N191" s="17" t="s">
        <v>8269</v>
      </c>
      <c r="O191" s="17">
        <v>110</v>
      </c>
      <c r="P191" s="17">
        <v>45.88</v>
      </c>
      <c r="Q191" s="20" t="s">
        <v>8323</v>
      </c>
      <c r="R191" s="17" t="s">
        <v>8326</v>
      </c>
      <c r="S191" s="21">
        <v>42206.835370370376</v>
      </c>
      <c r="T191" s="21">
        <v>42236.835370370376</v>
      </c>
    </row>
    <row r="192" spans="1:20" x14ac:dyDescent="0.25">
      <c r="A192" s="17">
        <v>3604</v>
      </c>
      <c r="B192" s="17" t="s">
        <v>3603</v>
      </c>
      <c r="C192" s="17" t="s">
        <v>7714</v>
      </c>
      <c r="D192" s="18">
        <v>3000</v>
      </c>
      <c r="E192" s="19">
        <v>3385</v>
      </c>
      <c r="F192" s="17" t="s">
        <v>8218</v>
      </c>
      <c r="G192" s="17" t="s">
        <v>8223</v>
      </c>
      <c r="H192" s="17" t="s">
        <v>8245</v>
      </c>
      <c r="I192" s="17">
        <v>1461913140</v>
      </c>
      <c r="J192" s="17">
        <v>1461370956</v>
      </c>
      <c r="K192" s="17" t="b">
        <v>0</v>
      </c>
      <c r="L192" s="17">
        <v>69</v>
      </c>
      <c r="M192" s="17" t="b">
        <v>1</v>
      </c>
      <c r="N192" s="17" t="s">
        <v>8269</v>
      </c>
      <c r="O192" s="17">
        <v>113</v>
      </c>
      <c r="P192" s="17">
        <v>49.06</v>
      </c>
      <c r="Q192" s="20" t="s">
        <v>8323</v>
      </c>
      <c r="R192" s="17" t="s">
        <v>8326</v>
      </c>
      <c r="S192" s="21">
        <v>42483.015694444446</v>
      </c>
      <c r="T192" s="21">
        <v>42489.290972222225</v>
      </c>
    </row>
    <row r="193" spans="1:20" x14ac:dyDescent="0.25">
      <c r="A193" s="17">
        <v>3680</v>
      </c>
      <c r="B193" s="17" t="s">
        <v>3677</v>
      </c>
      <c r="C193" s="17" t="s">
        <v>7790</v>
      </c>
      <c r="D193" s="18">
        <v>3000</v>
      </c>
      <c r="E193" s="19">
        <v>3383</v>
      </c>
      <c r="F193" s="17" t="s">
        <v>8218</v>
      </c>
      <c r="G193" s="17" t="s">
        <v>8223</v>
      </c>
      <c r="H193" s="17" t="s">
        <v>8245</v>
      </c>
      <c r="I193" s="17">
        <v>1475664834</v>
      </c>
      <c r="J193" s="17">
        <v>1473850434</v>
      </c>
      <c r="K193" s="17" t="b">
        <v>0</v>
      </c>
      <c r="L193" s="17">
        <v>34</v>
      </c>
      <c r="M193" s="17" t="b">
        <v>1</v>
      </c>
      <c r="N193" s="17" t="s">
        <v>8269</v>
      </c>
      <c r="O193" s="17">
        <v>113</v>
      </c>
      <c r="P193" s="17">
        <v>99.5</v>
      </c>
      <c r="Q193" s="20" t="s">
        <v>8323</v>
      </c>
      <c r="R193" s="17" t="s">
        <v>8326</v>
      </c>
      <c r="S193" s="21">
        <v>42627.454097222217</v>
      </c>
      <c r="T193" s="21">
        <v>42648.454097222217</v>
      </c>
    </row>
    <row r="194" spans="1:20" x14ac:dyDescent="0.25">
      <c r="A194" s="17">
        <v>3526</v>
      </c>
      <c r="B194" s="17" t="s">
        <v>3525</v>
      </c>
      <c r="C194" s="17" t="s">
        <v>7636</v>
      </c>
      <c r="D194" s="18">
        <v>3300</v>
      </c>
      <c r="E194" s="19">
        <v>3366</v>
      </c>
      <c r="F194" s="17" t="s">
        <v>8218</v>
      </c>
      <c r="G194" s="17" t="s">
        <v>8223</v>
      </c>
      <c r="H194" s="17" t="s">
        <v>8245</v>
      </c>
      <c r="I194" s="17">
        <v>1461823140</v>
      </c>
      <c r="J194" s="17">
        <v>1459411371</v>
      </c>
      <c r="K194" s="17" t="b">
        <v>0</v>
      </c>
      <c r="L194" s="17">
        <v>34</v>
      </c>
      <c r="M194" s="17" t="b">
        <v>1</v>
      </c>
      <c r="N194" s="17" t="s">
        <v>8269</v>
      </c>
      <c r="O194" s="17">
        <v>102</v>
      </c>
      <c r="P194" s="17">
        <v>99</v>
      </c>
      <c r="Q194" s="20" t="s">
        <v>8323</v>
      </c>
      <c r="R194" s="17" t="s">
        <v>8326</v>
      </c>
      <c r="S194" s="21">
        <v>42460.335312499999</v>
      </c>
      <c r="T194" s="21">
        <v>42488.249305555553</v>
      </c>
    </row>
    <row r="195" spans="1:20" x14ac:dyDescent="0.25">
      <c r="A195" s="17">
        <v>3322</v>
      </c>
      <c r="B195" s="17" t="s">
        <v>3322</v>
      </c>
      <c r="C195" s="17" t="s">
        <v>7432</v>
      </c>
      <c r="D195" s="18">
        <v>3300</v>
      </c>
      <c r="E195" s="19">
        <v>3350</v>
      </c>
      <c r="F195" s="17" t="s">
        <v>8218</v>
      </c>
      <c r="G195" s="17" t="s">
        <v>8223</v>
      </c>
      <c r="H195" s="17" t="s">
        <v>8245</v>
      </c>
      <c r="I195" s="17">
        <v>1466567700</v>
      </c>
      <c r="J195" s="17">
        <v>1464653696</v>
      </c>
      <c r="K195" s="17" t="b">
        <v>0</v>
      </c>
      <c r="L195" s="17">
        <v>23</v>
      </c>
      <c r="M195" s="17" t="b">
        <v>1</v>
      </c>
      <c r="N195" s="17" t="s">
        <v>8269</v>
      </c>
      <c r="O195" s="17">
        <v>102</v>
      </c>
      <c r="P195" s="17">
        <v>145.65</v>
      </c>
      <c r="Q195" s="20" t="s">
        <v>8323</v>
      </c>
      <c r="R195" s="17" t="s">
        <v>8326</v>
      </c>
      <c r="S195" s="21">
        <v>42521.010370370372</v>
      </c>
      <c r="T195" s="21">
        <v>42543.163194444445</v>
      </c>
    </row>
    <row r="196" spans="1:20" x14ac:dyDescent="0.25">
      <c r="A196" s="17">
        <v>3661</v>
      </c>
      <c r="B196" s="17" t="s">
        <v>3658</v>
      </c>
      <c r="C196" s="17" t="s">
        <v>7771</v>
      </c>
      <c r="D196" s="18">
        <v>3000</v>
      </c>
      <c r="E196" s="19">
        <v>3330</v>
      </c>
      <c r="F196" s="17" t="s">
        <v>8218</v>
      </c>
      <c r="G196" s="17" t="s">
        <v>8223</v>
      </c>
      <c r="H196" s="17" t="s">
        <v>8245</v>
      </c>
      <c r="I196" s="17">
        <v>1460260800</v>
      </c>
      <c r="J196" s="17">
        <v>1458336672</v>
      </c>
      <c r="K196" s="17" t="b">
        <v>0</v>
      </c>
      <c r="L196" s="17">
        <v>36</v>
      </c>
      <c r="M196" s="17" t="b">
        <v>1</v>
      </c>
      <c r="N196" s="17" t="s">
        <v>8269</v>
      </c>
      <c r="O196" s="17">
        <v>111</v>
      </c>
      <c r="P196" s="17">
        <v>92.5</v>
      </c>
      <c r="Q196" s="20" t="s">
        <v>8323</v>
      </c>
      <c r="R196" s="17" t="s">
        <v>8326</v>
      </c>
      <c r="S196" s="21">
        <v>42447.896666666667</v>
      </c>
      <c r="T196" s="21">
        <v>42470.166666666672</v>
      </c>
    </row>
    <row r="197" spans="1:20" x14ac:dyDescent="0.25">
      <c r="A197" s="17">
        <v>2831</v>
      </c>
      <c r="B197" s="17" t="s">
        <v>2831</v>
      </c>
      <c r="C197" s="17" t="s">
        <v>6941</v>
      </c>
      <c r="D197" s="18">
        <v>3000</v>
      </c>
      <c r="E197" s="19">
        <v>3320</v>
      </c>
      <c r="F197" s="17" t="s">
        <v>8218</v>
      </c>
      <c r="G197" s="17" t="s">
        <v>8223</v>
      </c>
      <c r="H197" s="17" t="s">
        <v>8245</v>
      </c>
      <c r="I197" s="17">
        <v>1437076070</v>
      </c>
      <c r="J197" s="17">
        <v>1434484070</v>
      </c>
      <c r="K197" s="17" t="b">
        <v>0</v>
      </c>
      <c r="L197" s="17">
        <v>52</v>
      </c>
      <c r="M197" s="17" t="b">
        <v>1</v>
      </c>
      <c r="N197" s="17" t="s">
        <v>8269</v>
      </c>
      <c r="O197" s="17">
        <v>111</v>
      </c>
      <c r="P197" s="17">
        <v>63.85</v>
      </c>
      <c r="Q197" s="20" t="s">
        <v>8323</v>
      </c>
      <c r="R197" s="17" t="s">
        <v>8326</v>
      </c>
      <c r="S197" s="21">
        <v>42171.824884259258</v>
      </c>
      <c r="T197" s="21">
        <v>42201.824884259258</v>
      </c>
    </row>
    <row r="198" spans="1:20" x14ac:dyDescent="0.25">
      <c r="A198" s="17">
        <v>3593</v>
      </c>
      <c r="B198" s="17" t="s">
        <v>3592</v>
      </c>
      <c r="C198" s="17" t="s">
        <v>7703</v>
      </c>
      <c r="D198" s="18">
        <v>3000</v>
      </c>
      <c r="E198" s="19">
        <v>3319</v>
      </c>
      <c r="F198" s="17" t="s">
        <v>8218</v>
      </c>
      <c r="G198" s="17" t="s">
        <v>8223</v>
      </c>
      <c r="H198" s="17" t="s">
        <v>8245</v>
      </c>
      <c r="I198" s="17">
        <v>1420489560</v>
      </c>
      <c r="J198" s="17">
        <v>1417469639</v>
      </c>
      <c r="K198" s="17" t="b">
        <v>0</v>
      </c>
      <c r="L198" s="17">
        <v>43</v>
      </c>
      <c r="M198" s="17" t="b">
        <v>1</v>
      </c>
      <c r="N198" s="17" t="s">
        <v>8269</v>
      </c>
      <c r="O198" s="17">
        <v>111</v>
      </c>
      <c r="P198" s="17">
        <v>77.19</v>
      </c>
      <c r="Q198" s="20" t="s">
        <v>8323</v>
      </c>
      <c r="R198" s="17" t="s">
        <v>8326</v>
      </c>
      <c r="S198" s="21">
        <v>41974.898599537039</v>
      </c>
      <c r="T198" s="21">
        <v>42009.851388888885</v>
      </c>
    </row>
    <row r="199" spans="1:20" x14ac:dyDescent="0.25">
      <c r="A199" s="17">
        <v>3513</v>
      </c>
      <c r="B199" s="17" t="s">
        <v>3512</v>
      </c>
      <c r="C199" s="17" t="s">
        <v>7623</v>
      </c>
      <c r="D199" s="18">
        <v>2800</v>
      </c>
      <c r="E199" s="19">
        <v>3315</v>
      </c>
      <c r="F199" s="17" t="s">
        <v>8218</v>
      </c>
      <c r="G199" s="17" t="s">
        <v>8223</v>
      </c>
      <c r="H199" s="17" t="s">
        <v>8245</v>
      </c>
      <c r="I199" s="17">
        <v>1401857940</v>
      </c>
      <c r="J199" s="17">
        <v>1400725112</v>
      </c>
      <c r="K199" s="17" t="b">
        <v>0</v>
      </c>
      <c r="L199" s="17">
        <v>44</v>
      </c>
      <c r="M199" s="17" t="b">
        <v>1</v>
      </c>
      <c r="N199" s="17" t="s">
        <v>8269</v>
      </c>
      <c r="O199" s="17">
        <v>118</v>
      </c>
      <c r="P199" s="17">
        <v>75.34</v>
      </c>
      <c r="Q199" s="20" t="s">
        <v>8323</v>
      </c>
      <c r="R199" s="17" t="s">
        <v>8326</v>
      </c>
      <c r="S199" s="21">
        <v>41781.096203703702</v>
      </c>
      <c r="T199" s="21">
        <v>41794.207638888889</v>
      </c>
    </row>
    <row r="200" spans="1:20" x14ac:dyDescent="0.25">
      <c r="A200" s="17">
        <v>3261</v>
      </c>
      <c r="B200" s="17" t="s">
        <v>3261</v>
      </c>
      <c r="C200" s="17" t="s">
        <v>7371</v>
      </c>
      <c r="D200" s="18">
        <v>3300</v>
      </c>
      <c r="E200" s="19">
        <v>3315</v>
      </c>
      <c r="F200" s="17" t="s">
        <v>8218</v>
      </c>
      <c r="G200" s="17" t="s">
        <v>8223</v>
      </c>
      <c r="H200" s="17" t="s">
        <v>8245</v>
      </c>
      <c r="I200" s="17">
        <v>1437067476</v>
      </c>
      <c r="J200" s="17">
        <v>1434475476</v>
      </c>
      <c r="K200" s="17" t="b">
        <v>1</v>
      </c>
      <c r="L200" s="17">
        <v>49</v>
      </c>
      <c r="M200" s="17" t="b">
        <v>1</v>
      </c>
      <c r="N200" s="17" t="s">
        <v>8269</v>
      </c>
      <c r="O200" s="17">
        <v>100</v>
      </c>
      <c r="P200" s="17">
        <v>67.650000000000006</v>
      </c>
      <c r="Q200" s="20" t="s">
        <v>8323</v>
      </c>
      <c r="R200" s="17" t="s">
        <v>8326</v>
      </c>
      <c r="S200" s="21">
        <v>42171.725416666668</v>
      </c>
      <c r="T200" s="21">
        <v>42201.725416666668</v>
      </c>
    </row>
    <row r="201" spans="1:20" x14ac:dyDescent="0.25">
      <c r="A201" s="17">
        <v>3621</v>
      </c>
      <c r="B201" s="17" t="s">
        <v>3619</v>
      </c>
      <c r="C201" s="17" t="s">
        <v>7731</v>
      </c>
      <c r="D201" s="18">
        <v>3000</v>
      </c>
      <c r="E201" s="19">
        <v>3292</v>
      </c>
      <c r="F201" s="17" t="s">
        <v>8218</v>
      </c>
      <c r="G201" s="17" t="s">
        <v>8223</v>
      </c>
      <c r="H201" s="17" t="s">
        <v>8245</v>
      </c>
      <c r="I201" s="17">
        <v>1475269200</v>
      </c>
      <c r="J201" s="17">
        <v>1473200844</v>
      </c>
      <c r="K201" s="17" t="b">
        <v>0</v>
      </c>
      <c r="L201" s="17">
        <v>70</v>
      </c>
      <c r="M201" s="17" t="b">
        <v>1</v>
      </c>
      <c r="N201" s="17" t="s">
        <v>8269</v>
      </c>
      <c r="O201" s="17">
        <v>110</v>
      </c>
      <c r="P201" s="17">
        <v>47.03</v>
      </c>
      <c r="Q201" s="20" t="s">
        <v>8323</v>
      </c>
      <c r="R201" s="17" t="s">
        <v>8326</v>
      </c>
      <c r="S201" s="21">
        <v>42619.935694444444</v>
      </c>
      <c r="T201" s="21">
        <v>42643.875</v>
      </c>
    </row>
    <row r="202" spans="1:20" x14ac:dyDescent="0.25">
      <c r="A202" s="17">
        <v>2980</v>
      </c>
      <c r="B202" s="17" t="s">
        <v>2980</v>
      </c>
      <c r="C202" s="17" t="s">
        <v>7090</v>
      </c>
      <c r="D202" s="18">
        <v>3000</v>
      </c>
      <c r="E202" s="19">
        <v>3275</v>
      </c>
      <c r="F202" s="17" t="s">
        <v>8218</v>
      </c>
      <c r="G202" s="17" t="s">
        <v>8223</v>
      </c>
      <c r="H202" s="17" t="s">
        <v>8245</v>
      </c>
      <c r="I202" s="17">
        <v>1440381600</v>
      </c>
      <c r="J202" s="17">
        <v>1438639130</v>
      </c>
      <c r="K202" s="17" t="b">
        <v>0</v>
      </c>
      <c r="L202" s="17">
        <v>24</v>
      </c>
      <c r="M202" s="17" t="b">
        <v>1</v>
      </c>
      <c r="N202" s="17" t="s">
        <v>8269</v>
      </c>
      <c r="O202" s="17">
        <v>109</v>
      </c>
      <c r="P202" s="17">
        <v>136.46</v>
      </c>
      <c r="Q202" s="20" t="s">
        <v>8323</v>
      </c>
      <c r="R202" s="17" t="s">
        <v>8326</v>
      </c>
      <c r="S202" s="21">
        <v>42219.915856481486</v>
      </c>
      <c r="T202" s="21">
        <v>42240.083333333328</v>
      </c>
    </row>
    <row r="203" spans="1:20" x14ac:dyDescent="0.25">
      <c r="A203" s="17">
        <v>3410</v>
      </c>
      <c r="B203" s="17" t="s">
        <v>3409</v>
      </c>
      <c r="C203" s="17" t="s">
        <v>7520</v>
      </c>
      <c r="D203" s="18">
        <v>3000</v>
      </c>
      <c r="E203" s="19">
        <v>3255</v>
      </c>
      <c r="F203" s="17" t="s">
        <v>8218</v>
      </c>
      <c r="G203" s="17" t="s">
        <v>8223</v>
      </c>
      <c r="H203" s="17" t="s">
        <v>8245</v>
      </c>
      <c r="I203" s="17">
        <v>1465196400</v>
      </c>
      <c r="J203" s="17">
        <v>1462841990</v>
      </c>
      <c r="K203" s="17" t="b">
        <v>0</v>
      </c>
      <c r="L203" s="17">
        <v>40</v>
      </c>
      <c r="M203" s="17" t="b">
        <v>1</v>
      </c>
      <c r="N203" s="17" t="s">
        <v>8269</v>
      </c>
      <c r="O203" s="17">
        <v>109</v>
      </c>
      <c r="P203" s="17">
        <v>81.38</v>
      </c>
      <c r="Q203" s="20" t="s">
        <v>8323</v>
      </c>
      <c r="R203" s="17" t="s">
        <v>8326</v>
      </c>
      <c r="S203" s="21">
        <v>42500.041550925926</v>
      </c>
      <c r="T203" s="21">
        <v>42527.291666666672</v>
      </c>
    </row>
    <row r="204" spans="1:20" x14ac:dyDescent="0.25">
      <c r="A204" s="17">
        <v>3583</v>
      </c>
      <c r="B204" s="17" t="s">
        <v>3582</v>
      </c>
      <c r="C204" s="17" t="s">
        <v>7693</v>
      </c>
      <c r="D204" s="18">
        <v>3000</v>
      </c>
      <c r="E204" s="19">
        <v>3255</v>
      </c>
      <c r="F204" s="17" t="s">
        <v>8218</v>
      </c>
      <c r="G204" s="17" t="s">
        <v>8223</v>
      </c>
      <c r="H204" s="17" t="s">
        <v>8245</v>
      </c>
      <c r="I204" s="17">
        <v>1460970805</v>
      </c>
      <c r="J204" s="17">
        <v>1455790405</v>
      </c>
      <c r="K204" s="17" t="b">
        <v>0</v>
      </c>
      <c r="L204" s="17">
        <v>24</v>
      </c>
      <c r="M204" s="17" t="b">
        <v>1</v>
      </c>
      <c r="N204" s="17" t="s">
        <v>8269</v>
      </c>
      <c r="O204" s="17">
        <v>109</v>
      </c>
      <c r="P204" s="17">
        <v>135.63</v>
      </c>
      <c r="Q204" s="20" t="s">
        <v>8323</v>
      </c>
      <c r="R204" s="17" t="s">
        <v>8326</v>
      </c>
      <c r="S204" s="21">
        <v>42418.425983796296</v>
      </c>
      <c r="T204" s="21">
        <v>42478.384317129632</v>
      </c>
    </row>
    <row r="205" spans="1:20" x14ac:dyDescent="0.25">
      <c r="A205" s="17">
        <v>2971</v>
      </c>
      <c r="B205" s="17" t="s">
        <v>2971</v>
      </c>
      <c r="C205" s="17" t="s">
        <v>7081</v>
      </c>
      <c r="D205" s="18">
        <v>3200</v>
      </c>
      <c r="E205" s="19">
        <v>3205</v>
      </c>
      <c r="F205" s="17" t="s">
        <v>8218</v>
      </c>
      <c r="G205" s="17" t="s">
        <v>8223</v>
      </c>
      <c r="H205" s="17" t="s">
        <v>8245</v>
      </c>
      <c r="I205" s="17">
        <v>1409500078</v>
      </c>
      <c r="J205" s="17">
        <v>1406908078</v>
      </c>
      <c r="K205" s="17" t="b">
        <v>0</v>
      </c>
      <c r="L205" s="17">
        <v>43</v>
      </c>
      <c r="M205" s="17" t="b">
        <v>1</v>
      </c>
      <c r="N205" s="17" t="s">
        <v>8269</v>
      </c>
      <c r="O205" s="17">
        <v>100</v>
      </c>
      <c r="P205" s="17">
        <v>74.53</v>
      </c>
      <c r="Q205" s="20" t="s">
        <v>8323</v>
      </c>
      <c r="R205" s="17" t="s">
        <v>8326</v>
      </c>
      <c r="S205" s="21">
        <v>41852.658310185187</v>
      </c>
      <c r="T205" s="21">
        <v>41882.658310185187</v>
      </c>
    </row>
    <row r="206" spans="1:20" x14ac:dyDescent="0.25">
      <c r="A206" s="17">
        <v>3509</v>
      </c>
      <c r="B206" s="17" t="s">
        <v>3508</v>
      </c>
      <c r="C206" s="17" t="s">
        <v>7619</v>
      </c>
      <c r="D206" s="18">
        <v>3000</v>
      </c>
      <c r="E206" s="19">
        <v>3190</v>
      </c>
      <c r="F206" s="17" t="s">
        <v>8218</v>
      </c>
      <c r="G206" s="17" t="s">
        <v>8223</v>
      </c>
      <c r="H206" s="17" t="s">
        <v>8245</v>
      </c>
      <c r="I206" s="17">
        <v>1416545700</v>
      </c>
      <c r="J206" s="17">
        <v>1415392666</v>
      </c>
      <c r="K206" s="17" t="b">
        <v>0</v>
      </c>
      <c r="L206" s="17">
        <v>33</v>
      </c>
      <c r="M206" s="17" t="b">
        <v>1</v>
      </c>
      <c r="N206" s="17" t="s">
        <v>8269</v>
      </c>
      <c r="O206" s="17">
        <v>106</v>
      </c>
      <c r="P206" s="17">
        <v>96.67</v>
      </c>
      <c r="Q206" s="20" t="s">
        <v>8323</v>
      </c>
      <c r="R206" s="17" t="s">
        <v>8326</v>
      </c>
      <c r="S206" s="21">
        <v>41950.859560185185</v>
      </c>
      <c r="T206" s="21">
        <v>41964.204861111109</v>
      </c>
    </row>
    <row r="207" spans="1:20" x14ac:dyDescent="0.25">
      <c r="A207" s="17">
        <v>3469</v>
      </c>
      <c r="B207" s="17" t="s">
        <v>3468</v>
      </c>
      <c r="C207" s="17" t="s">
        <v>7579</v>
      </c>
      <c r="D207" s="18">
        <v>2800</v>
      </c>
      <c r="E207" s="19">
        <v>3175</v>
      </c>
      <c r="F207" s="17" t="s">
        <v>8218</v>
      </c>
      <c r="G207" s="17" t="s">
        <v>8223</v>
      </c>
      <c r="H207" s="17" t="s">
        <v>8245</v>
      </c>
      <c r="I207" s="17">
        <v>1461857045</v>
      </c>
      <c r="J207" s="17">
        <v>1459265045</v>
      </c>
      <c r="K207" s="17" t="b">
        <v>0</v>
      </c>
      <c r="L207" s="17">
        <v>63</v>
      </c>
      <c r="M207" s="17" t="b">
        <v>1</v>
      </c>
      <c r="N207" s="17" t="s">
        <v>8269</v>
      </c>
      <c r="O207" s="17">
        <v>113</v>
      </c>
      <c r="P207" s="17">
        <v>50.4</v>
      </c>
      <c r="Q207" s="20" t="s">
        <v>8323</v>
      </c>
      <c r="R207" s="17" t="s">
        <v>8326</v>
      </c>
      <c r="S207" s="21">
        <v>42458.641724537039</v>
      </c>
      <c r="T207" s="21">
        <v>42488.641724537039</v>
      </c>
    </row>
    <row r="208" spans="1:20" x14ac:dyDescent="0.25">
      <c r="A208" s="17">
        <v>2790</v>
      </c>
      <c r="B208" s="17" t="s">
        <v>2790</v>
      </c>
      <c r="C208" s="17" t="s">
        <v>6900</v>
      </c>
      <c r="D208" s="18">
        <v>3000</v>
      </c>
      <c r="E208" s="19">
        <v>3160</v>
      </c>
      <c r="F208" s="17" t="s">
        <v>8218</v>
      </c>
      <c r="G208" s="17" t="s">
        <v>8223</v>
      </c>
      <c r="H208" s="17" t="s">
        <v>8245</v>
      </c>
      <c r="I208" s="17">
        <v>1423693903</v>
      </c>
      <c r="J208" s="17">
        <v>1421101903</v>
      </c>
      <c r="K208" s="17" t="b">
        <v>0</v>
      </c>
      <c r="L208" s="17">
        <v>66</v>
      </c>
      <c r="M208" s="17" t="b">
        <v>1</v>
      </c>
      <c r="N208" s="17" t="s">
        <v>8269</v>
      </c>
      <c r="O208" s="17">
        <v>105</v>
      </c>
      <c r="P208" s="17">
        <v>47.88</v>
      </c>
      <c r="Q208" s="20" t="s">
        <v>8323</v>
      </c>
      <c r="R208" s="17" t="s">
        <v>8326</v>
      </c>
      <c r="S208" s="21">
        <v>42016.938692129625</v>
      </c>
      <c r="T208" s="21">
        <v>42046.938692129625</v>
      </c>
    </row>
    <row r="209" spans="1:20" x14ac:dyDescent="0.25">
      <c r="A209" s="17">
        <v>3624</v>
      </c>
      <c r="B209" s="17" t="s">
        <v>3622</v>
      </c>
      <c r="C209" s="17" t="s">
        <v>7734</v>
      </c>
      <c r="D209" s="18">
        <v>3000</v>
      </c>
      <c r="E209" s="19">
        <v>3148</v>
      </c>
      <c r="F209" s="17" t="s">
        <v>8218</v>
      </c>
      <c r="G209" s="17" t="s">
        <v>8223</v>
      </c>
      <c r="H209" s="17" t="s">
        <v>8245</v>
      </c>
      <c r="I209" s="17">
        <v>1471977290</v>
      </c>
      <c r="J209" s="17">
        <v>1466793290</v>
      </c>
      <c r="K209" s="17" t="b">
        <v>0</v>
      </c>
      <c r="L209" s="17">
        <v>39</v>
      </c>
      <c r="M209" s="17" t="b">
        <v>1</v>
      </c>
      <c r="N209" s="17" t="s">
        <v>8269</v>
      </c>
      <c r="O209" s="17">
        <v>105</v>
      </c>
      <c r="P209" s="17">
        <v>80.72</v>
      </c>
      <c r="Q209" s="20" t="s">
        <v>8323</v>
      </c>
      <c r="R209" s="17" t="s">
        <v>8326</v>
      </c>
      <c r="S209" s="21">
        <v>42545.774189814809</v>
      </c>
      <c r="T209" s="21">
        <v>42605.774189814809</v>
      </c>
    </row>
    <row r="210" spans="1:20" x14ac:dyDescent="0.25">
      <c r="A210" s="17">
        <v>3380</v>
      </c>
      <c r="B210" s="17" t="s">
        <v>3379</v>
      </c>
      <c r="C210" s="17" t="s">
        <v>7490</v>
      </c>
      <c r="D210" s="18">
        <v>3000</v>
      </c>
      <c r="E210" s="19">
        <v>3133</v>
      </c>
      <c r="F210" s="17" t="s">
        <v>8218</v>
      </c>
      <c r="G210" s="17" t="s">
        <v>8223</v>
      </c>
      <c r="H210" s="17" t="s">
        <v>8245</v>
      </c>
      <c r="I210" s="17">
        <v>1417305178</v>
      </c>
      <c r="J210" s="17">
        <v>1414277578</v>
      </c>
      <c r="K210" s="17" t="b">
        <v>0</v>
      </c>
      <c r="L210" s="17">
        <v>28</v>
      </c>
      <c r="M210" s="17" t="b">
        <v>1</v>
      </c>
      <c r="N210" s="17" t="s">
        <v>8269</v>
      </c>
      <c r="O210" s="17">
        <v>104</v>
      </c>
      <c r="P210" s="17">
        <v>111.89</v>
      </c>
      <c r="Q210" s="20" t="s">
        <v>8323</v>
      </c>
      <c r="R210" s="17" t="s">
        <v>8326</v>
      </c>
      <c r="S210" s="21">
        <v>41937.95344907407</v>
      </c>
      <c r="T210" s="21">
        <v>41972.995115740734</v>
      </c>
    </row>
    <row r="211" spans="1:20" x14ac:dyDescent="0.25">
      <c r="A211" s="17">
        <v>3222</v>
      </c>
      <c r="B211" s="17" t="s">
        <v>3222</v>
      </c>
      <c r="C211" s="17" t="s">
        <v>7332</v>
      </c>
      <c r="D211" s="18">
        <v>2500</v>
      </c>
      <c r="E211" s="19">
        <v>3120</v>
      </c>
      <c r="F211" s="17" t="s">
        <v>8218</v>
      </c>
      <c r="G211" s="17" t="s">
        <v>8223</v>
      </c>
      <c r="H211" s="17" t="s">
        <v>8245</v>
      </c>
      <c r="I211" s="17">
        <v>1445722140</v>
      </c>
      <c r="J211" s="17">
        <v>1443016697</v>
      </c>
      <c r="K211" s="17" t="b">
        <v>1</v>
      </c>
      <c r="L211" s="17">
        <v>84</v>
      </c>
      <c r="M211" s="17" t="b">
        <v>1</v>
      </c>
      <c r="N211" s="17" t="s">
        <v>8269</v>
      </c>
      <c r="O211" s="17">
        <v>125</v>
      </c>
      <c r="P211" s="17">
        <v>37.14</v>
      </c>
      <c r="Q211" s="20" t="s">
        <v>8323</v>
      </c>
      <c r="R211" s="17" t="s">
        <v>8326</v>
      </c>
      <c r="S211" s="21">
        <v>42270.582141203704</v>
      </c>
      <c r="T211" s="21">
        <v>42301.895138888889</v>
      </c>
    </row>
    <row r="212" spans="1:20" x14ac:dyDescent="0.25">
      <c r="A212" s="17">
        <v>3168</v>
      </c>
      <c r="B212" s="17" t="s">
        <v>3168</v>
      </c>
      <c r="C212" s="17" t="s">
        <v>7278</v>
      </c>
      <c r="D212" s="18">
        <v>2500</v>
      </c>
      <c r="E212" s="19">
        <v>3105</v>
      </c>
      <c r="F212" s="17" t="s">
        <v>8218</v>
      </c>
      <c r="G212" s="17" t="s">
        <v>8223</v>
      </c>
      <c r="H212" s="17" t="s">
        <v>8245</v>
      </c>
      <c r="I212" s="17">
        <v>1402696800</v>
      </c>
      <c r="J212" s="17">
        <v>1399948353</v>
      </c>
      <c r="K212" s="17" t="b">
        <v>1</v>
      </c>
      <c r="L212" s="17">
        <v>61</v>
      </c>
      <c r="M212" s="17" t="b">
        <v>1</v>
      </c>
      <c r="N212" s="17" t="s">
        <v>8269</v>
      </c>
      <c r="O212" s="17">
        <v>124</v>
      </c>
      <c r="P212" s="17">
        <v>50.9</v>
      </c>
      <c r="Q212" s="20" t="s">
        <v>8323</v>
      </c>
      <c r="R212" s="17" t="s">
        <v>8326</v>
      </c>
      <c r="S212" s="21">
        <v>41772.105937500004</v>
      </c>
      <c r="T212" s="21">
        <v>41803.916666666664</v>
      </c>
    </row>
    <row r="213" spans="1:20" x14ac:dyDescent="0.25">
      <c r="A213" s="17">
        <v>3414</v>
      </c>
      <c r="B213" s="17" t="s">
        <v>3413</v>
      </c>
      <c r="C213" s="17" t="s">
        <v>7524</v>
      </c>
      <c r="D213" s="18">
        <v>3000</v>
      </c>
      <c r="E213" s="19">
        <v>3105</v>
      </c>
      <c r="F213" s="17" t="s">
        <v>8218</v>
      </c>
      <c r="G213" s="17" t="s">
        <v>8223</v>
      </c>
      <c r="H213" s="17" t="s">
        <v>8245</v>
      </c>
      <c r="I213" s="17">
        <v>1480579140</v>
      </c>
      <c r="J213" s="17">
        <v>1478030325</v>
      </c>
      <c r="K213" s="17" t="b">
        <v>0</v>
      </c>
      <c r="L213" s="17">
        <v>44</v>
      </c>
      <c r="M213" s="17" t="b">
        <v>1</v>
      </c>
      <c r="N213" s="17" t="s">
        <v>8269</v>
      </c>
      <c r="O213" s="17">
        <v>104</v>
      </c>
      <c r="P213" s="17">
        <v>70.569999999999993</v>
      </c>
      <c r="Q213" s="20" t="s">
        <v>8323</v>
      </c>
      <c r="R213" s="17" t="s">
        <v>8326</v>
      </c>
      <c r="S213" s="21">
        <v>42675.832465277781</v>
      </c>
      <c r="T213" s="21">
        <v>42705.332638888889</v>
      </c>
    </row>
    <row r="214" spans="1:20" x14ac:dyDescent="0.25">
      <c r="A214" s="17">
        <v>3595</v>
      </c>
      <c r="B214" s="17" t="s">
        <v>3594</v>
      </c>
      <c r="C214" s="17" t="s">
        <v>7705</v>
      </c>
      <c r="D214" s="18">
        <v>2600</v>
      </c>
      <c r="E214" s="19">
        <v>3081</v>
      </c>
      <c r="F214" s="17" t="s">
        <v>8218</v>
      </c>
      <c r="G214" s="17" t="s">
        <v>8223</v>
      </c>
      <c r="H214" s="17" t="s">
        <v>8245</v>
      </c>
      <c r="I214" s="17">
        <v>1426229940</v>
      </c>
      <c r="J214" s="17">
        <v>1423959123</v>
      </c>
      <c r="K214" s="17" t="b">
        <v>0</v>
      </c>
      <c r="L214" s="17">
        <v>62</v>
      </c>
      <c r="M214" s="17" t="b">
        <v>1</v>
      </c>
      <c r="N214" s="17" t="s">
        <v>8269</v>
      </c>
      <c r="O214" s="17">
        <v>119</v>
      </c>
      <c r="P214" s="17">
        <v>49.69</v>
      </c>
      <c r="Q214" s="20" t="s">
        <v>8323</v>
      </c>
      <c r="R214" s="17" t="s">
        <v>8326</v>
      </c>
      <c r="S214" s="21">
        <v>42050.008368055554</v>
      </c>
      <c r="T214" s="21">
        <v>42076.290972222225</v>
      </c>
    </row>
    <row r="215" spans="1:20" x14ac:dyDescent="0.25">
      <c r="A215" s="17">
        <v>3515</v>
      </c>
      <c r="B215" s="17" t="s">
        <v>3514</v>
      </c>
      <c r="C215" s="17" t="s">
        <v>7625</v>
      </c>
      <c r="D215" s="18">
        <v>3000</v>
      </c>
      <c r="E215" s="19">
        <v>3080</v>
      </c>
      <c r="F215" s="17" t="s">
        <v>8218</v>
      </c>
      <c r="G215" s="17" t="s">
        <v>8223</v>
      </c>
      <c r="H215" s="17" t="s">
        <v>8245</v>
      </c>
      <c r="I215" s="17">
        <v>1433097171</v>
      </c>
      <c r="J215" s="17">
        <v>1430505171</v>
      </c>
      <c r="K215" s="17" t="b">
        <v>0</v>
      </c>
      <c r="L215" s="17">
        <v>46</v>
      </c>
      <c r="M215" s="17" t="b">
        <v>1</v>
      </c>
      <c r="N215" s="17" t="s">
        <v>8269</v>
      </c>
      <c r="O215" s="17">
        <v>103</v>
      </c>
      <c r="P215" s="17">
        <v>66.959999999999994</v>
      </c>
      <c r="Q215" s="20" t="s">
        <v>8323</v>
      </c>
      <c r="R215" s="17" t="s">
        <v>8326</v>
      </c>
      <c r="S215" s="21">
        <v>42125.772812499999</v>
      </c>
      <c r="T215" s="21">
        <v>42155.772812499999</v>
      </c>
    </row>
    <row r="216" spans="1:20" x14ac:dyDescent="0.25">
      <c r="A216" s="17">
        <v>3659</v>
      </c>
      <c r="B216" s="17" t="s">
        <v>3656</v>
      </c>
      <c r="C216" s="17" t="s">
        <v>7769</v>
      </c>
      <c r="D216" s="18">
        <v>3000</v>
      </c>
      <c r="E216" s="19">
        <v>3061</v>
      </c>
      <c r="F216" s="17" t="s">
        <v>8218</v>
      </c>
      <c r="G216" s="17" t="s">
        <v>8223</v>
      </c>
      <c r="H216" s="17" t="s">
        <v>8245</v>
      </c>
      <c r="I216" s="17">
        <v>1426775940</v>
      </c>
      <c r="J216" s="17">
        <v>1424414350</v>
      </c>
      <c r="K216" s="17" t="b">
        <v>0</v>
      </c>
      <c r="L216" s="17">
        <v>13</v>
      </c>
      <c r="M216" s="17" t="b">
        <v>1</v>
      </c>
      <c r="N216" s="17" t="s">
        <v>8269</v>
      </c>
      <c r="O216" s="17">
        <v>102</v>
      </c>
      <c r="P216" s="17">
        <v>235.46</v>
      </c>
      <c r="Q216" s="20" t="s">
        <v>8323</v>
      </c>
      <c r="R216" s="17" t="s">
        <v>8326</v>
      </c>
      <c r="S216" s="21">
        <v>42055.277199074073</v>
      </c>
      <c r="T216" s="21">
        <v>42082.610416666663</v>
      </c>
    </row>
    <row r="217" spans="1:20" x14ac:dyDescent="0.25">
      <c r="A217" s="17">
        <v>3354</v>
      </c>
      <c r="B217" s="17" t="s">
        <v>3353</v>
      </c>
      <c r="C217" s="17" t="s">
        <v>7464</v>
      </c>
      <c r="D217" s="18">
        <v>3000</v>
      </c>
      <c r="E217" s="19">
        <v>3058</v>
      </c>
      <c r="F217" s="17" t="s">
        <v>8218</v>
      </c>
      <c r="G217" s="17" t="s">
        <v>8223</v>
      </c>
      <c r="H217" s="17" t="s">
        <v>8245</v>
      </c>
      <c r="I217" s="17">
        <v>1446091260</v>
      </c>
      <c r="J217" s="17">
        <v>1443029206</v>
      </c>
      <c r="K217" s="17" t="b">
        <v>0</v>
      </c>
      <c r="L217" s="17">
        <v>55</v>
      </c>
      <c r="M217" s="17" t="b">
        <v>1</v>
      </c>
      <c r="N217" s="17" t="s">
        <v>8269</v>
      </c>
      <c r="O217" s="17">
        <v>102</v>
      </c>
      <c r="P217" s="17">
        <v>55.6</v>
      </c>
      <c r="Q217" s="20" t="s">
        <v>8323</v>
      </c>
      <c r="R217" s="17" t="s">
        <v>8326</v>
      </c>
      <c r="S217" s="21">
        <v>42270.7269212963</v>
      </c>
      <c r="T217" s="21">
        <v>42306.167361111111</v>
      </c>
    </row>
    <row r="218" spans="1:20" x14ac:dyDescent="0.25">
      <c r="A218" s="17">
        <v>3284</v>
      </c>
      <c r="B218" s="17" t="s">
        <v>3284</v>
      </c>
      <c r="C218" s="17" t="s">
        <v>7394</v>
      </c>
      <c r="D218" s="18">
        <v>3000</v>
      </c>
      <c r="E218" s="19">
        <v>3048</v>
      </c>
      <c r="F218" s="17" t="s">
        <v>8218</v>
      </c>
      <c r="G218" s="17" t="s">
        <v>8223</v>
      </c>
      <c r="H218" s="17" t="s">
        <v>8245</v>
      </c>
      <c r="I218" s="17">
        <v>1454047140</v>
      </c>
      <c r="J218" s="17">
        <v>1452546853</v>
      </c>
      <c r="K218" s="17" t="b">
        <v>0</v>
      </c>
      <c r="L218" s="17">
        <v>15</v>
      </c>
      <c r="M218" s="17" t="b">
        <v>1</v>
      </c>
      <c r="N218" s="17" t="s">
        <v>8269</v>
      </c>
      <c r="O218" s="17">
        <v>102</v>
      </c>
      <c r="P218" s="17">
        <v>203.2</v>
      </c>
      <c r="Q218" s="20" t="s">
        <v>8323</v>
      </c>
      <c r="R218" s="17" t="s">
        <v>8326</v>
      </c>
      <c r="S218" s="21">
        <v>42380.884872685187</v>
      </c>
      <c r="T218" s="21">
        <v>42398.249305555553</v>
      </c>
    </row>
    <row r="219" spans="1:20" x14ac:dyDescent="0.25">
      <c r="A219" s="17">
        <v>3506</v>
      </c>
      <c r="B219" s="17" t="s">
        <v>3505</v>
      </c>
      <c r="C219" s="17" t="s">
        <v>7616</v>
      </c>
      <c r="D219" s="18">
        <v>3000</v>
      </c>
      <c r="E219" s="19">
        <v>3045</v>
      </c>
      <c r="F219" s="17" t="s">
        <v>8218</v>
      </c>
      <c r="G219" s="17" t="s">
        <v>8223</v>
      </c>
      <c r="H219" s="17" t="s">
        <v>8245</v>
      </c>
      <c r="I219" s="17">
        <v>1408815440</v>
      </c>
      <c r="J219" s="17">
        <v>1404927440</v>
      </c>
      <c r="K219" s="17" t="b">
        <v>0</v>
      </c>
      <c r="L219" s="17">
        <v>29</v>
      </c>
      <c r="M219" s="17" t="b">
        <v>1</v>
      </c>
      <c r="N219" s="17" t="s">
        <v>8269</v>
      </c>
      <c r="O219" s="17">
        <v>102</v>
      </c>
      <c r="P219" s="17">
        <v>105</v>
      </c>
      <c r="Q219" s="20" t="s">
        <v>8323</v>
      </c>
      <c r="R219" s="17" t="s">
        <v>8326</v>
      </c>
      <c r="S219" s="21">
        <v>41829.734259259261</v>
      </c>
      <c r="T219" s="21">
        <v>41874.734259259261</v>
      </c>
    </row>
    <row r="220" spans="1:20" x14ac:dyDescent="0.25">
      <c r="A220" s="17">
        <v>2789</v>
      </c>
      <c r="B220" s="17" t="s">
        <v>2789</v>
      </c>
      <c r="C220" s="17" t="s">
        <v>6899</v>
      </c>
      <c r="D220" s="18">
        <v>3000</v>
      </c>
      <c r="E220" s="19">
        <v>3035</v>
      </c>
      <c r="F220" s="17" t="s">
        <v>8218</v>
      </c>
      <c r="G220" s="17" t="s">
        <v>8223</v>
      </c>
      <c r="H220" s="17" t="s">
        <v>8245</v>
      </c>
      <c r="I220" s="17">
        <v>1426132800</v>
      </c>
      <c r="J220" s="17">
        <v>1424477934</v>
      </c>
      <c r="K220" s="17" t="b">
        <v>0</v>
      </c>
      <c r="L220" s="17">
        <v>24</v>
      </c>
      <c r="M220" s="17" t="b">
        <v>1</v>
      </c>
      <c r="N220" s="17" t="s">
        <v>8269</v>
      </c>
      <c r="O220" s="17">
        <v>101</v>
      </c>
      <c r="P220" s="17">
        <v>126.46</v>
      </c>
      <c r="Q220" s="20" t="s">
        <v>8323</v>
      </c>
      <c r="R220" s="17" t="s">
        <v>8326</v>
      </c>
      <c r="S220" s="21">
        <v>42056.013124999998</v>
      </c>
      <c r="T220" s="21">
        <v>42075.166666666672</v>
      </c>
    </row>
    <row r="221" spans="1:20" x14ac:dyDescent="0.25">
      <c r="A221" s="17">
        <v>3174</v>
      </c>
      <c r="B221" s="17" t="s">
        <v>3174</v>
      </c>
      <c r="C221" s="17" t="s">
        <v>7284</v>
      </c>
      <c r="D221" s="18">
        <v>3000</v>
      </c>
      <c r="E221" s="19">
        <v>3034</v>
      </c>
      <c r="F221" s="17" t="s">
        <v>8218</v>
      </c>
      <c r="G221" s="17" t="s">
        <v>8223</v>
      </c>
      <c r="H221" s="17" t="s">
        <v>8245</v>
      </c>
      <c r="I221" s="17">
        <v>1408999508</v>
      </c>
      <c r="J221" s="17">
        <v>1407789908</v>
      </c>
      <c r="K221" s="17" t="b">
        <v>1</v>
      </c>
      <c r="L221" s="17">
        <v>23</v>
      </c>
      <c r="M221" s="17" t="b">
        <v>1</v>
      </c>
      <c r="N221" s="17" t="s">
        <v>8269</v>
      </c>
      <c r="O221" s="17">
        <v>101</v>
      </c>
      <c r="P221" s="17">
        <v>131.91</v>
      </c>
      <c r="Q221" s="20" t="s">
        <v>8323</v>
      </c>
      <c r="R221" s="17" t="s">
        <v>8326</v>
      </c>
      <c r="S221" s="21">
        <v>41862.864675925928</v>
      </c>
      <c r="T221" s="21">
        <v>41876.864675925928</v>
      </c>
    </row>
    <row r="222" spans="1:20" x14ac:dyDescent="0.25">
      <c r="A222" s="17">
        <v>3437</v>
      </c>
      <c r="B222" s="17" t="s">
        <v>3436</v>
      </c>
      <c r="C222" s="17" t="s">
        <v>7547</v>
      </c>
      <c r="D222" s="18">
        <v>3000</v>
      </c>
      <c r="E222" s="19">
        <v>3030</v>
      </c>
      <c r="F222" s="17" t="s">
        <v>8218</v>
      </c>
      <c r="G222" s="17" t="s">
        <v>8223</v>
      </c>
      <c r="H222" s="17" t="s">
        <v>8245</v>
      </c>
      <c r="I222" s="17">
        <v>1440003820</v>
      </c>
      <c r="J222" s="17">
        <v>1437411820</v>
      </c>
      <c r="K222" s="17" t="b">
        <v>0</v>
      </c>
      <c r="L222" s="17">
        <v>36</v>
      </c>
      <c r="M222" s="17" t="b">
        <v>1</v>
      </c>
      <c r="N222" s="17" t="s">
        <v>8269</v>
      </c>
      <c r="O222" s="17">
        <v>101</v>
      </c>
      <c r="P222" s="17">
        <v>84.17</v>
      </c>
      <c r="Q222" s="20" t="s">
        <v>8323</v>
      </c>
      <c r="R222" s="17" t="s">
        <v>8326</v>
      </c>
      <c r="S222" s="21">
        <v>42205.710879629631</v>
      </c>
      <c r="T222" s="21">
        <v>42235.710879629631</v>
      </c>
    </row>
    <row r="223" spans="1:20" x14ac:dyDescent="0.25">
      <c r="A223" s="17">
        <v>3467</v>
      </c>
      <c r="B223" s="17" t="s">
        <v>3466</v>
      </c>
      <c r="C223" s="17" t="s">
        <v>7577</v>
      </c>
      <c r="D223" s="18">
        <v>3000</v>
      </c>
      <c r="E223" s="19">
        <v>3030</v>
      </c>
      <c r="F223" s="17" t="s">
        <v>8218</v>
      </c>
      <c r="G223" s="17" t="s">
        <v>8223</v>
      </c>
      <c r="H223" s="17" t="s">
        <v>8245</v>
      </c>
      <c r="I223" s="17">
        <v>1426864032</v>
      </c>
      <c r="J223" s="17">
        <v>1424275632</v>
      </c>
      <c r="K223" s="17" t="b">
        <v>0</v>
      </c>
      <c r="L223" s="17">
        <v>47</v>
      </c>
      <c r="M223" s="17" t="b">
        <v>1</v>
      </c>
      <c r="N223" s="17" t="s">
        <v>8269</v>
      </c>
      <c r="O223" s="17">
        <v>101</v>
      </c>
      <c r="P223" s="17">
        <v>64.47</v>
      </c>
      <c r="Q223" s="20" t="s">
        <v>8323</v>
      </c>
      <c r="R223" s="17" t="s">
        <v>8326</v>
      </c>
      <c r="S223" s="21">
        <v>42053.671666666662</v>
      </c>
      <c r="T223" s="21">
        <v>42083.630000000005</v>
      </c>
    </row>
    <row r="224" spans="1:20" x14ac:dyDescent="0.25">
      <c r="A224" s="17">
        <v>3623</v>
      </c>
      <c r="B224" s="17" t="s">
        <v>3621</v>
      </c>
      <c r="C224" s="17" t="s">
        <v>7733</v>
      </c>
      <c r="D224" s="18">
        <v>2500</v>
      </c>
      <c r="E224" s="19">
        <v>3000</v>
      </c>
      <c r="F224" s="17" t="s">
        <v>8218</v>
      </c>
      <c r="G224" s="17" t="s">
        <v>8223</v>
      </c>
      <c r="H224" s="17" t="s">
        <v>8245</v>
      </c>
      <c r="I224" s="17">
        <v>1406358000</v>
      </c>
      <c r="J224" s="17">
        <v>1404841270</v>
      </c>
      <c r="K224" s="17" t="b">
        <v>0</v>
      </c>
      <c r="L224" s="17">
        <v>34</v>
      </c>
      <c r="M224" s="17" t="b">
        <v>1</v>
      </c>
      <c r="N224" s="17" t="s">
        <v>8269</v>
      </c>
      <c r="O224" s="17">
        <v>120</v>
      </c>
      <c r="P224" s="17">
        <v>88.24</v>
      </c>
      <c r="Q224" s="20" t="s">
        <v>8323</v>
      </c>
      <c r="R224" s="17" t="s">
        <v>8326</v>
      </c>
      <c r="S224" s="21">
        <v>41828.736921296295</v>
      </c>
      <c r="T224" s="21">
        <v>41846.291666666664</v>
      </c>
    </row>
    <row r="225" spans="1:20" x14ac:dyDescent="0.25">
      <c r="A225" s="17">
        <v>2830</v>
      </c>
      <c r="B225" s="17" t="s">
        <v>2830</v>
      </c>
      <c r="C225" s="17" t="s">
        <v>6940</v>
      </c>
      <c r="D225" s="18">
        <v>3000</v>
      </c>
      <c r="E225" s="19">
        <v>3000</v>
      </c>
      <c r="F225" s="17" t="s">
        <v>8218</v>
      </c>
      <c r="G225" s="17" t="s">
        <v>8223</v>
      </c>
      <c r="H225" s="17" t="s">
        <v>8245</v>
      </c>
      <c r="I225" s="17">
        <v>1399867140</v>
      </c>
      <c r="J225" s="17">
        <v>1398802148</v>
      </c>
      <c r="K225" s="17" t="b">
        <v>0</v>
      </c>
      <c r="L225" s="17">
        <v>11</v>
      </c>
      <c r="M225" s="17" t="b">
        <v>1</v>
      </c>
      <c r="N225" s="17" t="s">
        <v>8269</v>
      </c>
      <c r="O225" s="17">
        <v>100</v>
      </c>
      <c r="P225" s="17">
        <v>272.73</v>
      </c>
      <c r="Q225" s="20" t="s">
        <v>8323</v>
      </c>
      <c r="R225" s="17" t="s">
        <v>8326</v>
      </c>
      <c r="S225" s="21">
        <v>41758.839675925927</v>
      </c>
      <c r="T225" s="21">
        <v>41771.165972222225</v>
      </c>
    </row>
    <row r="226" spans="1:20" x14ac:dyDescent="0.25">
      <c r="A226" s="17">
        <v>3177</v>
      </c>
      <c r="B226" s="17" t="s">
        <v>3177</v>
      </c>
      <c r="C226" s="17" t="s">
        <v>7287</v>
      </c>
      <c r="D226" s="18">
        <v>2500</v>
      </c>
      <c r="E226" s="19">
        <v>2935</v>
      </c>
      <c r="F226" s="17" t="s">
        <v>8218</v>
      </c>
      <c r="G226" s="17" t="s">
        <v>8223</v>
      </c>
      <c r="H226" s="17" t="s">
        <v>8245</v>
      </c>
      <c r="I226" s="17">
        <v>1403366409</v>
      </c>
      <c r="J226" s="17">
        <v>1400774409</v>
      </c>
      <c r="K226" s="17" t="b">
        <v>1</v>
      </c>
      <c r="L226" s="17">
        <v>51</v>
      </c>
      <c r="M226" s="17" t="b">
        <v>1</v>
      </c>
      <c r="N226" s="17" t="s">
        <v>8269</v>
      </c>
      <c r="O226" s="17">
        <v>117</v>
      </c>
      <c r="P226" s="17">
        <v>57.55</v>
      </c>
      <c r="Q226" s="20" t="s">
        <v>8323</v>
      </c>
      <c r="R226" s="17" t="s">
        <v>8326</v>
      </c>
      <c r="S226" s="21">
        <v>41781.666770833333</v>
      </c>
      <c r="T226" s="21">
        <v>41811.666770833333</v>
      </c>
    </row>
    <row r="227" spans="1:20" x14ac:dyDescent="0.25">
      <c r="A227" s="17">
        <v>3705</v>
      </c>
      <c r="B227" s="17" t="s">
        <v>3702</v>
      </c>
      <c r="C227" s="17" t="s">
        <v>7815</v>
      </c>
      <c r="D227" s="18">
        <v>2827</v>
      </c>
      <c r="E227" s="19">
        <v>2925</v>
      </c>
      <c r="F227" s="17" t="s">
        <v>8218</v>
      </c>
      <c r="G227" s="17" t="s">
        <v>8223</v>
      </c>
      <c r="H227" s="17" t="s">
        <v>8245</v>
      </c>
      <c r="I227" s="17">
        <v>1403546400</v>
      </c>
      <c r="J227" s="17">
        <v>1401714114</v>
      </c>
      <c r="K227" s="17" t="b">
        <v>0</v>
      </c>
      <c r="L227" s="17">
        <v>35</v>
      </c>
      <c r="M227" s="17" t="b">
        <v>1</v>
      </c>
      <c r="N227" s="17" t="s">
        <v>8269</v>
      </c>
      <c r="O227" s="17">
        <v>103</v>
      </c>
      <c r="P227" s="17">
        <v>83.57</v>
      </c>
      <c r="Q227" s="20" t="s">
        <v>8323</v>
      </c>
      <c r="R227" s="17" t="s">
        <v>8326</v>
      </c>
      <c r="S227" s="21">
        <v>41792.542986111112</v>
      </c>
      <c r="T227" s="21">
        <v>41813.75</v>
      </c>
    </row>
    <row r="228" spans="1:20" x14ac:dyDescent="0.25">
      <c r="A228" s="17">
        <v>2833</v>
      </c>
      <c r="B228" s="17" t="s">
        <v>2833</v>
      </c>
      <c r="C228" s="17" t="s">
        <v>6943</v>
      </c>
      <c r="D228" s="18">
        <v>2700</v>
      </c>
      <c r="E228" s="19">
        <v>2923</v>
      </c>
      <c r="F228" s="17" t="s">
        <v>8218</v>
      </c>
      <c r="G228" s="17" t="s">
        <v>8223</v>
      </c>
      <c r="H228" s="17" t="s">
        <v>8245</v>
      </c>
      <c r="I228" s="17">
        <v>1444528800</v>
      </c>
      <c r="J228" s="17">
        <v>1442804633</v>
      </c>
      <c r="K228" s="17" t="b">
        <v>0</v>
      </c>
      <c r="L228" s="17">
        <v>35</v>
      </c>
      <c r="M228" s="17" t="b">
        <v>1</v>
      </c>
      <c r="N228" s="17" t="s">
        <v>8269</v>
      </c>
      <c r="O228" s="17">
        <v>108</v>
      </c>
      <c r="P228" s="17">
        <v>83.51</v>
      </c>
      <c r="Q228" s="20" t="s">
        <v>8323</v>
      </c>
      <c r="R228" s="17" t="s">
        <v>8326</v>
      </c>
      <c r="S228" s="21">
        <v>42268.127696759257</v>
      </c>
      <c r="T228" s="21">
        <v>42288.083333333328</v>
      </c>
    </row>
    <row r="229" spans="1:20" x14ac:dyDescent="0.25">
      <c r="A229" s="17">
        <v>3726</v>
      </c>
      <c r="B229" s="17" t="s">
        <v>3723</v>
      </c>
      <c r="C229" s="17" t="s">
        <v>7836</v>
      </c>
      <c r="D229" s="18">
        <v>850</v>
      </c>
      <c r="E229" s="19">
        <v>2879</v>
      </c>
      <c r="F229" s="17" t="s">
        <v>8218</v>
      </c>
      <c r="G229" s="17" t="s">
        <v>8223</v>
      </c>
      <c r="H229" s="17" t="s">
        <v>8245</v>
      </c>
      <c r="I229" s="17">
        <v>1461963600</v>
      </c>
      <c r="J229" s="17">
        <v>1459567371</v>
      </c>
      <c r="K229" s="17" t="b">
        <v>0</v>
      </c>
      <c r="L229" s="17">
        <v>46</v>
      </c>
      <c r="M229" s="17" t="b">
        <v>1</v>
      </c>
      <c r="N229" s="17" t="s">
        <v>8269</v>
      </c>
      <c r="O229" s="17">
        <v>339</v>
      </c>
      <c r="P229" s="17">
        <v>62.59</v>
      </c>
      <c r="Q229" s="20" t="s">
        <v>8323</v>
      </c>
      <c r="R229" s="17" t="s">
        <v>8326</v>
      </c>
      <c r="S229" s="21">
        <v>42462.140868055561</v>
      </c>
      <c r="T229" s="21">
        <v>42489.875</v>
      </c>
    </row>
    <row r="230" spans="1:20" x14ac:dyDescent="0.25">
      <c r="A230" s="17">
        <v>3582</v>
      </c>
      <c r="B230" s="17" t="s">
        <v>3581</v>
      </c>
      <c r="C230" s="17" t="s">
        <v>7692</v>
      </c>
      <c r="D230" s="18">
        <v>1000</v>
      </c>
      <c r="E230" s="19">
        <v>2870</v>
      </c>
      <c r="F230" s="17" t="s">
        <v>8218</v>
      </c>
      <c r="G230" s="17" t="s">
        <v>8223</v>
      </c>
      <c r="H230" s="17" t="s">
        <v>8245</v>
      </c>
      <c r="I230" s="17">
        <v>1459822682</v>
      </c>
      <c r="J230" s="17">
        <v>1458613082</v>
      </c>
      <c r="K230" s="17" t="b">
        <v>0</v>
      </c>
      <c r="L230" s="17">
        <v>49</v>
      </c>
      <c r="M230" s="17" t="b">
        <v>1</v>
      </c>
      <c r="N230" s="17" t="s">
        <v>8269</v>
      </c>
      <c r="O230" s="17">
        <v>287</v>
      </c>
      <c r="P230" s="17">
        <v>58.57</v>
      </c>
      <c r="Q230" s="20" t="s">
        <v>8323</v>
      </c>
      <c r="R230" s="17" t="s">
        <v>8326</v>
      </c>
      <c r="S230" s="21">
        <v>42451.095856481479</v>
      </c>
      <c r="T230" s="21">
        <v>42465.095856481479</v>
      </c>
    </row>
    <row r="231" spans="1:20" x14ac:dyDescent="0.25">
      <c r="A231" s="17">
        <v>3230</v>
      </c>
      <c r="B231" s="17" t="s">
        <v>3230</v>
      </c>
      <c r="C231" s="17" t="s">
        <v>7340</v>
      </c>
      <c r="D231" s="18">
        <v>2600</v>
      </c>
      <c r="E231" s="19">
        <v>2857</v>
      </c>
      <c r="F231" s="17" t="s">
        <v>8218</v>
      </c>
      <c r="G231" s="17" t="s">
        <v>8223</v>
      </c>
      <c r="H231" s="17" t="s">
        <v>8245</v>
      </c>
      <c r="I231" s="17">
        <v>1412135940</v>
      </c>
      <c r="J231" s="17">
        <v>1410840126</v>
      </c>
      <c r="K231" s="17" t="b">
        <v>1</v>
      </c>
      <c r="L231" s="17">
        <v>37</v>
      </c>
      <c r="M231" s="17" t="b">
        <v>1</v>
      </c>
      <c r="N231" s="17" t="s">
        <v>8269</v>
      </c>
      <c r="O231" s="17">
        <v>110</v>
      </c>
      <c r="P231" s="17">
        <v>77.22</v>
      </c>
      <c r="Q231" s="20" t="s">
        <v>8323</v>
      </c>
      <c r="R231" s="17" t="s">
        <v>8326</v>
      </c>
      <c r="S231" s="21">
        <v>41898.168125000004</v>
      </c>
      <c r="T231" s="21">
        <v>41913.165972222225</v>
      </c>
    </row>
    <row r="232" spans="1:20" x14ac:dyDescent="0.25">
      <c r="A232" s="17">
        <v>3484</v>
      </c>
      <c r="B232" s="17" t="s">
        <v>3483</v>
      </c>
      <c r="C232" s="17" t="s">
        <v>7594</v>
      </c>
      <c r="D232" s="18">
        <v>2500</v>
      </c>
      <c r="E232" s="19">
        <v>2856</v>
      </c>
      <c r="F232" s="17" t="s">
        <v>8218</v>
      </c>
      <c r="G232" s="17" t="s">
        <v>8223</v>
      </c>
      <c r="H232" s="17" t="s">
        <v>8245</v>
      </c>
      <c r="I232" s="17">
        <v>1466014499</v>
      </c>
      <c r="J232" s="17">
        <v>1463422499</v>
      </c>
      <c r="K232" s="17" t="b">
        <v>0</v>
      </c>
      <c r="L232" s="17">
        <v>44</v>
      </c>
      <c r="M232" s="17" t="b">
        <v>1</v>
      </c>
      <c r="N232" s="17" t="s">
        <v>8269</v>
      </c>
      <c r="O232" s="17">
        <v>114</v>
      </c>
      <c r="P232" s="17">
        <v>64.91</v>
      </c>
      <c r="Q232" s="20" t="s">
        <v>8323</v>
      </c>
      <c r="R232" s="17" t="s">
        <v>8326</v>
      </c>
      <c r="S232" s="21">
        <v>42506.760405092587</v>
      </c>
      <c r="T232" s="21">
        <v>42536.760405092587</v>
      </c>
    </row>
    <row r="233" spans="1:20" x14ac:dyDescent="0.25">
      <c r="A233" s="17">
        <v>3263</v>
      </c>
      <c r="B233" s="17" t="s">
        <v>3263</v>
      </c>
      <c r="C233" s="17" t="s">
        <v>7373</v>
      </c>
      <c r="D233" s="18">
        <v>2500</v>
      </c>
      <c r="E233" s="19">
        <v>2804.16</v>
      </c>
      <c r="F233" s="17" t="s">
        <v>8218</v>
      </c>
      <c r="G233" s="17" t="s">
        <v>8223</v>
      </c>
      <c r="H233" s="17" t="s">
        <v>8245</v>
      </c>
      <c r="I233" s="17">
        <v>1446238800</v>
      </c>
      <c r="J233" s="17">
        <v>1444220588</v>
      </c>
      <c r="K233" s="17" t="b">
        <v>1</v>
      </c>
      <c r="L233" s="17">
        <v>68</v>
      </c>
      <c r="M233" s="17" t="b">
        <v>1</v>
      </c>
      <c r="N233" s="17" t="s">
        <v>8269</v>
      </c>
      <c r="O233" s="17">
        <v>112</v>
      </c>
      <c r="P233" s="17">
        <v>41.24</v>
      </c>
      <c r="Q233" s="20" t="s">
        <v>8323</v>
      </c>
      <c r="R233" s="17" t="s">
        <v>8326</v>
      </c>
      <c r="S233" s="21">
        <v>42284.516064814816</v>
      </c>
      <c r="T233" s="21">
        <v>42307.875</v>
      </c>
    </row>
    <row r="234" spans="1:20" x14ac:dyDescent="0.25">
      <c r="A234" s="17">
        <v>3457</v>
      </c>
      <c r="B234" s="17" t="s">
        <v>3456</v>
      </c>
      <c r="C234" s="17" t="s">
        <v>7567</v>
      </c>
      <c r="D234" s="18">
        <v>2000</v>
      </c>
      <c r="E234" s="19">
        <v>2804</v>
      </c>
      <c r="F234" s="17" t="s">
        <v>8218</v>
      </c>
      <c r="G234" s="17" t="s">
        <v>8223</v>
      </c>
      <c r="H234" s="17" t="s">
        <v>8245</v>
      </c>
      <c r="I234" s="17">
        <v>1423720740</v>
      </c>
      <c r="J234" s="17">
        <v>1421081857</v>
      </c>
      <c r="K234" s="17" t="b">
        <v>0</v>
      </c>
      <c r="L234" s="17">
        <v>55</v>
      </c>
      <c r="M234" s="17" t="b">
        <v>1</v>
      </c>
      <c r="N234" s="17" t="s">
        <v>8269</v>
      </c>
      <c r="O234" s="17">
        <v>140</v>
      </c>
      <c r="P234" s="17">
        <v>50.98</v>
      </c>
      <c r="Q234" s="20" t="s">
        <v>8323</v>
      </c>
      <c r="R234" s="17" t="s">
        <v>8326</v>
      </c>
      <c r="S234" s="21">
        <v>42016.706678240742</v>
      </c>
      <c r="T234" s="21">
        <v>42047.249305555553</v>
      </c>
    </row>
    <row r="235" spans="1:20" x14ac:dyDescent="0.25">
      <c r="A235" s="17">
        <v>3311</v>
      </c>
      <c r="B235" s="17" t="s">
        <v>3311</v>
      </c>
      <c r="C235" s="17" t="s">
        <v>7421</v>
      </c>
      <c r="D235" s="18">
        <v>2500</v>
      </c>
      <c r="E235" s="19">
        <v>2746</v>
      </c>
      <c r="F235" s="17" t="s">
        <v>8218</v>
      </c>
      <c r="G235" s="17" t="s">
        <v>8223</v>
      </c>
      <c r="H235" s="17" t="s">
        <v>8245</v>
      </c>
      <c r="I235" s="17">
        <v>1445065210</v>
      </c>
      <c r="J235" s="17">
        <v>1442473210</v>
      </c>
      <c r="K235" s="17" t="b">
        <v>0</v>
      </c>
      <c r="L235" s="17">
        <v>45</v>
      </c>
      <c r="M235" s="17" t="b">
        <v>1</v>
      </c>
      <c r="N235" s="17" t="s">
        <v>8269</v>
      </c>
      <c r="O235" s="17">
        <v>110</v>
      </c>
      <c r="P235" s="17">
        <v>61.02</v>
      </c>
      <c r="Q235" s="20" t="s">
        <v>8323</v>
      </c>
      <c r="R235" s="17" t="s">
        <v>8326</v>
      </c>
      <c r="S235" s="21">
        <v>42264.29178240741</v>
      </c>
      <c r="T235" s="21">
        <v>42294.29178240741</v>
      </c>
    </row>
    <row r="236" spans="1:20" x14ac:dyDescent="0.25">
      <c r="A236" s="17">
        <v>3183</v>
      </c>
      <c r="B236" s="17" t="s">
        <v>3183</v>
      </c>
      <c r="C236" s="17" t="s">
        <v>7293</v>
      </c>
      <c r="D236" s="18">
        <v>2500</v>
      </c>
      <c r="E236" s="19">
        <v>2725</v>
      </c>
      <c r="F236" s="17" t="s">
        <v>8218</v>
      </c>
      <c r="G236" s="17" t="s">
        <v>8223</v>
      </c>
      <c r="H236" s="17" t="s">
        <v>8245</v>
      </c>
      <c r="I236" s="17">
        <v>1377284669</v>
      </c>
      <c r="J236" s="17">
        <v>1375729469</v>
      </c>
      <c r="K236" s="17" t="b">
        <v>1</v>
      </c>
      <c r="L236" s="17">
        <v>68</v>
      </c>
      <c r="M236" s="17" t="b">
        <v>1</v>
      </c>
      <c r="N236" s="17" t="s">
        <v>8269</v>
      </c>
      <c r="O236" s="17">
        <v>109</v>
      </c>
      <c r="P236" s="17">
        <v>40.07</v>
      </c>
      <c r="Q236" s="20" t="s">
        <v>8323</v>
      </c>
      <c r="R236" s="17" t="s">
        <v>8326</v>
      </c>
      <c r="S236" s="21">
        <v>41491.79478009259</v>
      </c>
      <c r="T236" s="21">
        <v>41509.79478009259</v>
      </c>
    </row>
    <row r="237" spans="1:20" x14ac:dyDescent="0.25">
      <c r="A237" s="17">
        <v>2810</v>
      </c>
      <c r="B237" s="17" t="s">
        <v>2810</v>
      </c>
      <c r="C237" s="17" t="s">
        <v>6920</v>
      </c>
      <c r="D237" s="18">
        <v>2500</v>
      </c>
      <c r="E237" s="19">
        <v>2705</v>
      </c>
      <c r="F237" s="17" t="s">
        <v>8218</v>
      </c>
      <c r="G237" s="17" t="s">
        <v>8223</v>
      </c>
      <c r="H237" s="17" t="s">
        <v>8245</v>
      </c>
      <c r="I237" s="17">
        <v>1401595140</v>
      </c>
      <c r="J237" s="17">
        <v>1398828064</v>
      </c>
      <c r="K237" s="17" t="b">
        <v>0</v>
      </c>
      <c r="L237" s="17">
        <v>57</v>
      </c>
      <c r="M237" s="17" t="b">
        <v>1</v>
      </c>
      <c r="N237" s="17" t="s">
        <v>8269</v>
      </c>
      <c r="O237" s="17">
        <v>108</v>
      </c>
      <c r="P237" s="17">
        <v>47.46</v>
      </c>
      <c r="Q237" s="20" t="s">
        <v>8323</v>
      </c>
      <c r="R237" s="17" t="s">
        <v>8326</v>
      </c>
      <c r="S237" s="21">
        <v>41759.13962962963</v>
      </c>
      <c r="T237" s="21">
        <v>41791.165972222225</v>
      </c>
    </row>
    <row r="238" spans="1:20" x14ac:dyDescent="0.25">
      <c r="A238" s="17">
        <v>3164</v>
      </c>
      <c r="B238" s="17" t="s">
        <v>3164</v>
      </c>
      <c r="C238" s="17" t="s">
        <v>7274</v>
      </c>
      <c r="D238" s="18">
        <v>2500</v>
      </c>
      <c r="E238" s="19">
        <v>2669</v>
      </c>
      <c r="F238" s="17" t="s">
        <v>8218</v>
      </c>
      <c r="G238" s="17" t="s">
        <v>8223</v>
      </c>
      <c r="H238" s="17" t="s">
        <v>8245</v>
      </c>
      <c r="I238" s="17">
        <v>1402341615</v>
      </c>
      <c r="J238" s="17">
        <v>1399490415</v>
      </c>
      <c r="K238" s="17" t="b">
        <v>1</v>
      </c>
      <c r="L238" s="17">
        <v>71</v>
      </c>
      <c r="M238" s="17" t="b">
        <v>1</v>
      </c>
      <c r="N238" s="17" t="s">
        <v>8269</v>
      </c>
      <c r="O238" s="17">
        <v>107</v>
      </c>
      <c r="P238" s="17">
        <v>37.590000000000003</v>
      </c>
      <c r="Q238" s="20" t="s">
        <v>8323</v>
      </c>
      <c r="R238" s="17" t="s">
        <v>8326</v>
      </c>
      <c r="S238" s="21">
        <v>41766.80572916667</v>
      </c>
      <c r="T238" s="21">
        <v>41799.80572916667</v>
      </c>
    </row>
    <row r="239" spans="1:20" x14ac:dyDescent="0.25">
      <c r="A239" s="17">
        <v>3823</v>
      </c>
      <c r="B239" s="17" t="s">
        <v>3820</v>
      </c>
      <c r="C239" s="17" t="s">
        <v>7932</v>
      </c>
      <c r="D239" s="18">
        <v>2500</v>
      </c>
      <c r="E239" s="19">
        <v>2650</v>
      </c>
      <c r="F239" s="17" t="s">
        <v>8218</v>
      </c>
      <c r="G239" s="17" t="s">
        <v>8223</v>
      </c>
      <c r="H239" s="17" t="s">
        <v>8245</v>
      </c>
      <c r="I239" s="17">
        <v>1437364740</v>
      </c>
      <c r="J239" s="17">
        <v>1434405044</v>
      </c>
      <c r="K239" s="17" t="b">
        <v>0</v>
      </c>
      <c r="L239" s="17">
        <v>41</v>
      </c>
      <c r="M239" s="17" t="b">
        <v>1</v>
      </c>
      <c r="N239" s="17" t="s">
        <v>8269</v>
      </c>
      <c r="O239" s="17">
        <v>106</v>
      </c>
      <c r="P239" s="17">
        <v>64.63</v>
      </c>
      <c r="Q239" s="20" t="s">
        <v>8323</v>
      </c>
      <c r="R239" s="17" t="s">
        <v>8326</v>
      </c>
      <c r="S239" s="21">
        <v>42170.910231481481</v>
      </c>
      <c r="T239" s="21">
        <v>42205.165972222225</v>
      </c>
    </row>
    <row r="240" spans="1:20" x14ac:dyDescent="0.25">
      <c r="A240" s="17">
        <v>3328</v>
      </c>
      <c r="B240" s="17" t="s">
        <v>3328</v>
      </c>
      <c r="C240" s="17" t="s">
        <v>7438</v>
      </c>
      <c r="D240" s="18">
        <v>1800</v>
      </c>
      <c r="E240" s="19">
        <v>2635</v>
      </c>
      <c r="F240" s="17" t="s">
        <v>8218</v>
      </c>
      <c r="G240" s="17" t="s">
        <v>8223</v>
      </c>
      <c r="H240" s="17" t="s">
        <v>8245</v>
      </c>
      <c r="I240" s="17">
        <v>1404522000</v>
      </c>
      <c r="J240" s="17">
        <v>1404308883</v>
      </c>
      <c r="K240" s="17" t="b">
        <v>0</v>
      </c>
      <c r="L240" s="17">
        <v>9</v>
      </c>
      <c r="M240" s="17" t="b">
        <v>1</v>
      </c>
      <c r="N240" s="17" t="s">
        <v>8269</v>
      </c>
      <c r="O240" s="17">
        <v>146</v>
      </c>
      <c r="P240" s="17">
        <v>292.77999999999997</v>
      </c>
      <c r="Q240" s="20" t="s">
        <v>8323</v>
      </c>
      <c r="R240" s="17" t="s">
        <v>8326</v>
      </c>
      <c r="S240" s="21">
        <v>41822.57503472222</v>
      </c>
      <c r="T240" s="21">
        <v>41825.041666666664</v>
      </c>
    </row>
    <row r="241" spans="1:20" x14ac:dyDescent="0.25">
      <c r="A241" s="17">
        <v>3306</v>
      </c>
      <c r="B241" s="17" t="s">
        <v>3306</v>
      </c>
      <c r="C241" s="17" t="s">
        <v>7416</v>
      </c>
      <c r="D241" s="18">
        <v>1500</v>
      </c>
      <c r="E241" s="19">
        <v>2630</v>
      </c>
      <c r="F241" s="17" t="s">
        <v>8218</v>
      </c>
      <c r="G241" s="17" t="s">
        <v>8223</v>
      </c>
      <c r="H241" s="17" t="s">
        <v>8245</v>
      </c>
      <c r="I241" s="17">
        <v>1465527600</v>
      </c>
      <c r="J241" s="17">
        <v>1462252542</v>
      </c>
      <c r="K241" s="17" t="b">
        <v>0</v>
      </c>
      <c r="L241" s="17">
        <v>54</v>
      </c>
      <c r="M241" s="17" t="b">
        <v>1</v>
      </c>
      <c r="N241" s="17" t="s">
        <v>8269</v>
      </c>
      <c r="O241" s="17">
        <v>175</v>
      </c>
      <c r="P241" s="17">
        <v>48.7</v>
      </c>
      <c r="Q241" s="20" t="s">
        <v>8323</v>
      </c>
      <c r="R241" s="17" t="s">
        <v>8326</v>
      </c>
      <c r="S241" s="21">
        <v>42493.219236111108</v>
      </c>
      <c r="T241" s="21">
        <v>42531.125</v>
      </c>
    </row>
    <row r="242" spans="1:20" x14ac:dyDescent="0.25">
      <c r="A242" s="17">
        <v>3365</v>
      </c>
      <c r="B242" s="17" t="s">
        <v>3364</v>
      </c>
      <c r="C242" s="17" t="s">
        <v>7475</v>
      </c>
      <c r="D242" s="18">
        <v>2500</v>
      </c>
      <c r="E242" s="19">
        <v>2600</v>
      </c>
      <c r="F242" s="17" t="s">
        <v>8218</v>
      </c>
      <c r="G242" s="17" t="s">
        <v>8223</v>
      </c>
      <c r="H242" s="17" t="s">
        <v>8245</v>
      </c>
      <c r="I242" s="17">
        <v>1449973592</v>
      </c>
      <c r="J242" s="17">
        <v>1447381592</v>
      </c>
      <c r="K242" s="17" t="b">
        <v>0</v>
      </c>
      <c r="L242" s="17">
        <v>3</v>
      </c>
      <c r="M242" s="17" t="b">
        <v>1</v>
      </c>
      <c r="N242" s="17" t="s">
        <v>8269</v>
      </c>
      <c r="O242" s="17">
        <v>104</v>
      </c>
      <c r="P242" s="17">
        <v>866.67</v>
      </c>
      <c r="Q242" s="20" t="s">
        <v>8323</v>
      </c>
      <c r="R242" s="17" t="s">
        <v>8326</v>
      </c>
      <c r="S242" s="21">
        <v>42321.101759259262</v>
      </c>
      <c r="T242" s="21">
        <v>42351.101759259262</v>
      </c>
    </row>
    <row r="243" spans="1:20" x14ac:dyDescent="0.25">
      <c r="A243" s="17">
        <v>3505</v>
      </c>
      <c r="B243" s="17" t="s">
        <v>3504</v>
      </c>
      <c r="C243" s="17" t="s">
        <v>7615</v>
      </c>
      <c r="D243" s="18">
        <v>2500</v>
      </c>
      <c r="E243" s="19">
        <v>2594</v>
      </c>
      <c r="F243" s="17" t="s">
        <v>8218</v>
      </c>
      <c r="G243" s="17" t="s">
        <v>8223</v>
      </c>
      <c r="H243" s="17" t="s">
        <v>8245</v>
      </c>
      <c r="I243" s="17">
        <v>1399953600</v>
      </c>
      <c r="J243" s="17">
        <v>1398983245</v>
      </c>
      <c r="K243" s="17" t="b">
        <v>0</v>
      </c>
      <c r="L243" s="17">
        <v>39</v>
      </c>
      <c r="M243" s="17" t="b">
        <v>1</v>
      </c>
      <c r="N243" s="17" t="s">
        <v>8269</v>
      </c>
      <c r="O243" s="17">
        <v>104</v>
      </c>
      <c r="P243" s="17">
        <v>66.510000000000005</v>
      </c>
      <c r="Q243" s="20" t="s">
        <v>8323</v>
      </c>
      <c r="R243" s="17" t="s">
        <v>8326</v>
      </c>
      <c r="S243" s="21">
        <v>41760.935706018521</v>
      </c>
      <c r="T243" s="21">
        <v>41772.166666666664</v>
      </c>
    </row>
    <row r="244" spans="1:20" x14ac:dyDescent="0.25">
      <c r="A244" s="17">
        <v>3264</v>
      </c>
      <c r="B244" s="17" t="s">
        <v>3264</v>
      </c>
      <c r="C244" s="17" t="s">
        <v>7374</v>
      </c>
      <c r="D244" s="18">
        <v>2500</v>
      </c>
      <c r="E244" s="19">
        <v>2575</v>
      </c>
      <c r="F244" s="17" t="s">
        <v>8218</v>
      </c>
      <c r="G244" s="17" t="s">
        <v>8223</v>
      </c>
      <c r="H244" s="17" t="s">
        <v>8245</v>
      </c>
      <c r="I244" s="17">
        <v>1422482400</v>
      </c>
      <c r="J244" s="17">
        <v>1421089938</v>
      </c>
      <c r="K244" s="17" t="b">
        <v>1</v>
      </c>
      <c r="L244" s="17">
        <v>49</v>
      </c>
      <c r="M244" s="17" t="b">
        <v>1</v>
      </c>
      <c r="N244" s="17" t="s">
        <v>8269</v>
      </c>
      <c r="O244" s="17">
        <v>103</v>
      </c>
      <c r="P244" s="17">
        <v>52.55</v>
      </c>
      <c r="Q244" s="20" t="s">
        <v>8323</v>
      </c>
      <c r="R244" s="17" t="s">
        <v>8326</v>
      </c>
      <c r="S244" s="21">
        <v>42016.800208333334</v>
      </c>
      <c r="T244" s="21">
        <v>42032.916666666672</v>
      </c>
    </row>
    <row r="245" spans="1:20" x14ac:dyDescent="0.25">
      <c r="A245" s="17">
        <v>3441</v>
      </c>
      <c r="B245" s="17" t="s">
        <v>3440</v>
      </c>
      <c r="C245" s="17" t="s">
        <v>7551</v>
      </c>
      <c r="D245" s="18">
        <v>2500</v>
      </c>
      <c r="E245" s="19">
        <v>2565</v>
      </c>
      <c r="F245" s="17" t="s">
        <v>8218</v>
      </c>
      <c r="G245" s="17" t="s">
        <v>8223</v>
      </c>
      <c r="H245" s="17" t="s">
        <v>8245</v>
      </c>
      <c r="I245" s="17">
        <v>1447445820</v>
      </c>
      <c r="J245" s="17">
        <v>1445077121</v>
      </c>
      <c r="K245" s="17" t="b">
        <v>0</v>
      </c>
      <c r="L245" s="17">
        <v>43</v>
      </c>
      <c r="M245" s="17" t="b">
        <v>1</v>
      </c>
      <c r="N245" s="17" t="s">
        <v>8269</v>
      </c>
      <c r="O245" s="17">
        <v>103</v>
      </c>
      <c r="P245" s="17">
        <v>59.65</v>
      </c>
      <c r="Q245" s="20" t="s">
        <v>8323</v>
      </c>
      <c r="R245" s="17" t="s">
        <v>8326</v>
      </c>
      <c r="S245" s="21">
        <v>42294.429641203707</v>
      </c>
      <c r="T245" s="21">
        <v>42321.845138888893</v>
      </c>
    </row>
    <row r="246" spans="1:20" x14ac:dyDescent="0.25">
      <c r="A246" s="17">
        <v>3597</v>
      </c>
      <c r="B246" s="17" t="s">
        <v>3596</v>
      </c>
      <c r="C246" s="17" t="s">
        <v>7707</v>
      </c>
      <c r="D246" s="18">
        <v>2500</v>
      </c>
      <c r="E246" s="19">
        <v>2565</v>
      </c>
      <c r="F246" s="17" t="s">
        <v>8218</v>
      </c>
      <c r="G246" s="17" t="s">
        <v>8223</v>
      </c>
      <c r="H246" s="17" t="s">
        <v>8245</v>
      </c>
      <c r="I246" s="17">
        <v>1456984740</v>
      </c>
      <c r="J246" s="17">
        <v>1455717790</v>
      </c>
      <c r="K246" s="17" t="b">
        <v>0</v>
      </c>
      <c r="L246" s="17">
        <v>33</v>
      </c>
      <c r="M246" s="17" t="b">
        <v>1</v>
      </c>
      <c r="N246" s="17" t="s">
        <v>8269</v>
      </c>
      <c r="O246" s="17">
        <v>103</v>
      </c>
      <c r="P246" s="17">
        <v>77.73</v>
      </c>
      <c r="Q246" s="20" t="s">
        <v>8323</v>
      </c>
      <c r="R246" s="17" t="s">
        <v>8326</v>
      </c>
      <c r="S246" s="21">
        <v>42417.585532407407</v>
      </c>
      <c r="T246" s="21">
        <v>42432.249305555553</v>
      </c>
    </row>
    <row r="247" spans="1:20" x14ac:dyDescent="0.25">
      <c r="A247" s="17">
        <v>3603</v>
      </c>
      <c r="B247" s="17" t="s">
        <v>3602</v>
      </c>
      <c r="C247" s="17" t="s">
        <v>7713</v>
      </c>
      <c r="D247" s="18">
        <v>1500</v>
      </c>
      <c r="E247" s="19">
        <v>2560</v>
      </c>
      <c r="F247" s="17" t="s">
        <v>8218</v>
      </c>
      <c r="G247" s="17" t="s">
        <v>8223</v>
      </c>
      <c r="H247" s="17" t="s">
        <v>8245</v>
      </c>
      <c r="I247" s="17">
        <v>1446759880</v>
      </c>
      <c r="J247" s="17">
        <v>1444164280</v>
      </c>
      <c r="K247" s="17" t="b">
        <v>0</v>
      </c>
      <c r="L247" s="17">
        <v>57</v>
      </c>
      <c r="M247" s="17" t="b">
        <v>1</v>
      </c>
      <c r="N247" s="17" t="s">
        <v>8269</v>
      </c>
      <c r="O247" s="17">
        <v>171</v>
      </c>
      <c r="P247" s="17">
        <v>44.91</v>
      </c>
      <c r="Q247" s="20" t="s">
        <v>8323</v>
      </c>
      <c r="R247" s="17" t="s">
        <v>8326</v>
      </c>
      <c r="S247" s="21">
        <v>42283.864351851851</v>
      </c>
      <c r="T247" s="21">
        <v>42313.906018518523</v>
      </c>
    </row>
    <row r="248" spans="1:20" x14ac:dyDescent="0.25">
      <c r="A248" s="17">
        <v>3268</v>
      </c>
      <c r="B248" s="17" t="s">
        <v>3268</v>
      </c>
      <c r="C248" s="17" t="s">
        <v>7378</v>
      </c>
      <c r="D248" s="18">
        <v>2000</v>
      </c>
      <c r="E248" s="19">
        <v>2560</v>
      </c>
      <c r="F248" s="17" t="s">
        <v>8218</v>
      </c>
      <c r="G248" s="17" t="s">
        <v>8223</v>
      </c>
      <c r="H248" s="17" t="s">
        <v>8245</v>
      </c>
      <c r="I248" s="17">
        <v>1472074928</v>
      </c>
      <c r="J248" s="17">
        <v>1470692528</v>
      </c>
      <c r="K248" s="17" t="b">
        <v>1</v>
      </c>
      <c r="L248" s="17">
        <v>42</v>
      </c>
      <c r="M248" s="17" t="b">
        <v>1</v>
      </c>
      <c r="N248" s="17" t="s">
        <v>8269</v>
      </c>
      <c r="O248" s="17">
        <v>128</v>
      </c>
      <c r="P248" s="17">
        <v>60.95</v>
      </c>
      <c r="Q248" s="20" t="s">
        <v>8323</v>
      </c>
      <c r="R248" s="17" t="s">
        <v>8326</v>
      </c>
      <c r="S248" s="21">
        <v>42590.90425925926</v>
      </c>
      <c r="T248" s="21">
        <v>42606.90425925926</v>
      </c>
    </row>
    <row r="249" spans="1:20" x14ac:dyDescent="0.25">
      <c r="A249" s="17">
        <v>2809</v>
      </c>
      <c r="B249" s="17" t="s">
        <v>2809</v>
      </c>
      <c r="C249" s="17" t="s">
        <v>6919</v>
      </c>
      <c r="D249" s="18">
        <v>2500</v>
      </c>
      <c r="E249" s="19">
        <v>2560</v>
      </c>
      <c r="F249" s="17" t="s">
        <v>8218</v>
      </c>
      <c r="G249" s="17" t="s">
        <v>8223</v>
      </c>
      <c r="H249" s="17" t="s">
        <v>8245</v>
      </c>
      <c r="I249" s="17">
        <v>1459348740</v>
      </c>
      <c r="J249" s="17">
        <v>1458647725</v>
      </c>
      <c r="K249" s="17" t="b">
        <v>0</v>
      </c>
      <c r="L249" s="17">
        <v>21</v>
      </c>
      <c r="M249" s="17" t="b">
        <v>1</v>
      </c>
      <c r="N249" s="17" t="s">
        <v>8269</v>
      </c>
      <c r="O249" s="17">
        <v>102</v>
      </c>
      <c r="P249" s="17">
        <v>121.9</v>
      </c>
      <c r="Q249" s="20" t="s">
        <v>8323</v>
      </c>
      <c r="R249" s="17" t="s">
        <v>8326</v>
      </c>
      <c r="S249" s="21">
        <v>42451.496817129635</v>
      </c>
      <c r="T249" s="21">
        <v>42459.610416666663</v>
      </c>
    </row>
    <row r="250" spans="1:20" x14ac:dyDescent="0.25">
      <c r="A250" s="17">
        <v>3561</v>
      </c>
      <c r="B250" s="17" t="s">
        <v>3560</v>
      </c>
      <c r="C250" s="17" t="s">
        <v>7671</v>
      </c>
      <c r="D250" s="18">
        <v>2500</v>
      </c>
      <c r="E250" s="19">
        <v>2560</v>
      </c>
      <c r="F250" s="17" t="s">
        <v>8218</v>
      </c>
      <c r="G250" s="17" t="s">
        <v>8223</v>
      </c>
      <c r="H250" s="17" t="s">
        <v>8245</v>
      </c>
      <c r="I250" s="17">
        <v>1438799760</v>
      </c>
      <c r="J250" s="17">
        <v>1437236378</v>
      </c>
      <c r="K250" s="17" t="b">
        <v>0</v>
      </c>
      <c r="L250" s="17">
        <v>54</v>
      </c>
      <c r="M250" s="17" t="b">
        <v>1</v>
      </c>
      <c r="N250" s="17" t="s">
        <v>8269</v>
      </c>
      <c r="O250" s="17">
        <v>102</v>
      </c>
      <c r="P250" s="17">
        <v>47.41</v>
      </c>
      <c r="Q250" s="20" t="s">
        <v>8323</v>
      </c>
      <c r="R250" s="17" t="s">
        <v>8326</v>
      </c>
      <c r="S250" s="21">
        <v>42203.680300925931</v>
      </c>
      <c r="T250" s="21">
        <v>42221.774999999994</v>
      </c>
    </row>
    <row r="251" spans="1:20" x14ac:dyDescent="0.25">
      <c r="A251" s="17">
        <v>3592</v>
      </c>
      <c r="B251" s="17" t="s">
        <v>3591</v>
      </c>
      <c r="C251" s="17" t="s">
        <v>7702</v>
      </c>
      <c r="D251" s="18">
        <v>2000</v>
      </c>
      <c r="E251" s="19">
        <v>2545</v>
      </c>
      <c r="F251" s="17" t="s">
        <v>8218</v>
      </c>
      <c r="G251" s="17" t="s">
        <v>8223</v>
      </c>
      <c r="H251" s="17" t="s">
        <v>8245</v>
      </c>
      <c r="I251" s="17">
        <v>1423630740</v>
      </c>
      <c r="J251" s="17">
        <v>1418673307</v>
      </c>
      <c r="K251" s="17" t="b">
        <v>0</v>
      </c>
      <c r="L251" s="17">
        <v>35</v>
      </c>
      <c r="M251" s="17" t="b">
        <v>1</v>
      </c>
      <c r="N251" s="17" t="s">
        <v>8269</v>
      </c>
      <c r="O251" s="17">
        <v>127</v>
      </c>
      <c r="P251" s="17">
        <v>72.709999999999994</v>
      </c>
      <c r="Q251" s="20" t="s">
        <v>8323</v>
      </c>
      <c r="R251" s="17" t="s">
        <v>8326</v>
      </c>
      <c r="S251" s="21">
        <v>41988.829942129625</v>
      </c>
      <c r="T251" s="21">
        <v>42046.207638888889</v>
      </c>
    </row>
    <row r="252" spans="1:20" x14ac:dyDescent="0.25">
      <c r="A252" s="17">
        <v>3320</v>
      </c>
      <c r="B252" s="17" t="s">
        <v>3320</v>
      </c>
      <c r="C252" s="17" t="s">
        <v>7430</v>
      </c>
      <c r="D252" s="18">
        <v>2500</v>
      </c>
      <c r="E252" s="19">
        <v>2525</v>
      </c>
      <c r="F252" s="17" t="s">
        <v>8218</v>
      </c>
      <c r="G252" s="17" t="s">
        <v>8223</v>
      </c>
      <c r="H252" s="17" t="s">
        <v>8245</v>
      </c>
      <c r="I252" s="17">
        <v>1466557557</v>
      </c>
      <c r="J252" s="17">
        <v>1463965557</v>
      </c>
      <c r="K252" s="17" t="b">
        <v>0</v>
      </c>
      <c r="L252" s="17">
        <v>38</v>
      </c>
      <c r="M252" s="17" t="b">
        <v>1</v>
      </c>
      <c r="N252" s="17" t="s">
        <v>8269</v>
      </c>
      <c r="O252" s="17">
        <v>101</v>
      </c>
      <c r="P252" s="17">
        <v>66.45</v>
      </c>
      <c r="Q252" s="20" t="s">
        <v>8323</v>
      </c>
      <c r="R252" s="17" t="s">
        <v>8326</v>
      </c>
      <c r="S252" s="21">
        <v>42513.045798611114</v>
      </c>
      <c r="T252" s="21">
        <v>42543.045798611114</v>
      </c>
    </row>
    <row r="253" spans="1:20" x14ac:dyDescent="0.25">
      <c r="A253" s="17">
        <v>3614</v>
      </c>
      <c r="B253" s="17" t="s">
        <v>3439</v>
      </c>
      <c r="C253" s="17" t="s">
        <v>7724</v>
      </c>
      <c r="D253" s="18">
        <v>2500</v>
      </c>
      <c r="E253" s="19">
        <v>2520</v>
      </c>
      <c r="F253" s="17" t="s">
        <v>8218</v>
      </c>
      <c r="G253" s="17" t="s">
        <v>8223</v>
      </c>
      <c r="H253" s="17" t="s">
        <v>8245</v>
      </c>
      <c r="I253" s="17">
        <v>1434675616</v>
      </c>
      <c r="J253" s="17">
        <v>1432083616</v>
      </c>
      <c r="K253" s="17" t="b">
        <v>0</v>
      </c>
      <c r="L253" s="17">
        <v>71</v>
      </c>
      <c r="M253" s="17" t="b">
        <v>1</v>
      </c>
      <c r="N253" s="17" t="s">
        <v>8269</v>
      </c>
      <c r="O253" s="17">
        <v>101</v>
      </c>
      <c r="P253" s="17">
        <v>35.49</v>
      </c>
      <c r="Q253" s="20" t="s">
        <v>8323</v>
      </c>
      <c r="R253" s="17" t="s">
        <v>8326</v>
      </c>
      <c r="S253" s="21">
        <v>42144.041851851856</v>
      </c>
      <c r="T253" s="21">
        <v>42174.041851851856</v>
      </c>
    </row>
    <row r="254" spans="1:20" x14ac:dyDescent="0.25">
      <c r="A254" s="17">
        <v>3699</v>
      </c>
      <c r="B254" s="17" t="s">
        <v>3696</v>
      </c>
      <c r="C254" s="17" t="s">
        <v>7809</v>
      </c>
      <c r="D254" s="18">
        <v>2500</v>
      </c>
      <c r="E254" s="19">
        <v>2520</v>
      </c>
      <c r="F254" s="17" t="s">
        <v>8218</v>
      </c>
      <c r="G254" s="17" t="s">
        <v>8223</v>
      </c>
      <c r="H254" s="17" t="s">
        <v>8245</v>
      </c>
      <c r="I254" s="17">
        <v>1413383216</v>
      </c>
      <c r="J254" s="17">
        <v>1410791216</v>
      </c>
      <c r="K254" s="17" t="b">
        <v>0</v>
      </c>
      <c r="L254" s="17">
        <v>40</v>
      </c>
      <c r="M254" s="17" t="b">
        <v>1</v>
      </c>
      <c r="N254" s="17" t="s">
        <v>8269</v>
      </c>
      <c r="O254" s="17">
        <v>101</v>
      </c>
      <c r="P254" s="17">
        <v>63</v>
      </c>
      <c r="Q254" s="20" t="s">
        <v>8323</v>
      </c>
      <c r="R254" s="17" t="s">
        <v>8326</v>
      </c>
      <c r="S254" s="21">
        <v>41897.602037037039</v>
      </c>
      <c r="T254" s="21">
        <v>41927.602037037039</v>
      </c>
    </row>
    <row r="255" spans="1:20" x14ac:dyDescent="0.25">
      <c r="A255" s="17">
        <v>3312</v>
      </c>
      <c r="B255" s="17" t="s">
        <v>3312</v>
      </c>
      <c r="C255" s="17" t="s">
        <v>7422</v>
      </c>
      <c r="D255" s="18">
        <v>2500</v>
      </c>
      <c r="E255" s="19">
        <v>2501</v>
      </c>
      <c r="F255" s="17" t="s">
        <v>8218</v>
      </c>
      <c r="G255" s="17" t="s">
        <v>8223</v>
      </c>
      <c r="H255" s="17" t="s">
        <v>8245</v>
      </c>
      <c r="I255" s="17">
        <v>1478901600</v>
      </c>
      <c r="J255" s="17">
        <v>1477077946</v>
      </c>
      <c r="K255" s="17" t="b">
        <v>0</v>
      </c>
      <c r="L255" s="17">
        <v>41</v>
      </c>
      <c r="M255" s="17" t="b">
        <v>1</v>
      </c>
      <c r="N255" s="17" t="s">
        <v>8269</v>
      </c>
      <c r="O255" s="17">
        <v>100</v>
      </c>
      <c r="P255" s="17">
        <v>61</v>
      </c>
      <c r="Q255" s="20" t="s">
        <v>8323</v>
      </c>
      <c r="R255" s="17" t="s">
        <v>8326</v>
      </c>
      <c r="S255" s="21">
        <v>42664.809560185182</v>
      </c>
      <c r="T255" s="21">
        <v>42685.916666666672</v>
      </c>
    </row>
    <row r="256" spans="1:20" x14ac:dyDescent="0.25">
      <c r="A256" s="17">
        <v>1302</v>
      </c>
      <c r="B256" s="17" t="s">
        <v>1303</v>
      </c>
      <c r="C256" s="17" t="s">
        <v>5412</v>
      </c>
      <c r="D256" s="18">
        <v>2500</v>
      </c>
      <c r="E256" s="19">
        <v>2500</v>
      </c>
      <c r="F256" s="17" t="s">
        <v>8218</v>
      </c>
      <c r="G256" s="17" t="s">
        <v>8223</v>
      </c>
      <c r="H256" s="17" t="s">
        <v>8245</v>
      </c>
      <c r="I256" s="17">
        <v>1480559011</v>
      </c>
      <c r="J256" s="17">
        <v>1477963411</v>
      </c>
      <c r="K256" s="17" t="b">
        <v>0</v>
      </c>
      <c r="L256" s="17">
        <v>50</v>
      </c>
      <c r="M256" s="17" t="b">
        <v>1</v>
      </c>
      <c r="N256" s="17" t="s">
        <v>8269</v>
      </c>
      <c r="O256" s="17">
        <v>100</v>
      </c>
      <c r="P256" s="17">
        <v>50</v>
      </c>
      <c r="Q256" s="20" t="s">
        <v>8323</v>
      </c>
      <c r="R256" s="17" t="s">
        <v>8326</v>
      </c>
      <c r="S256" s="21">
        <v>42675.057997685188</v>
      </c>
      <c r="T256" s="21">
        <v>42705.099664351852</v>
      </c>
    </row>
    <row r="257" spans="1:20" x14ac:dyDescent="0.25">
      <c r="A257" s="17">
        <v>3516</v>
      </c>
      <c r="B257" s="17" t="s">
        <v>3515</v>
      </c>
      <c r="C257" s="17" t="s">
        <v>7626</v>
      </c>
      <c r="D257" s="18">
        <v>2500</v>
      </c>
      <c r="E257" s="19">
        <v>2500</v>
      </c>
      <c r="F257" s="17" t="s">
        <v>8218</v>
      </c>
      <c r="G257" s="17" t="s">
        <v>8223</v>
      </c>
      <c r="H257" s="17" t="s">
        <v>8245</v>
      </c>
      <c r="I257" s="17">
        <v>1410145200</v>
      </c>
      <c r="J257" s="17">
        <v>1407197670</v>
      </c>
      <c r="K257" s="17" t="b">
        <v>0</v>
      </c>
      <c r="L257" s="17">
        <v>11</v>
      </c>
      <c r="M257" s="17" t="b">
        <v>1</v>
      </c>
      <c r="N257" s="17" t="s">
        <v>8269</v>
      </c>
      <c r="O257" s="17">
        <v>100</v>
      </c>
      <c r="P257" s="17">
        <v>227.27</v>
      </c>
      <c r="Q257" s="20" t="s">
        <v>8323</v>
      </c>
      <c r="R257" s="17" t="s">
        <v>8326</v>
      </c>
      <c r="S257" s="21">
        <v>41856.010069444441</v>
      </c>
      <c r="T257" s="21">
        <v>41890.125</v>
      </c>
    </row>
    <row r="258" spans="1:20" x14ac:dyDescent="0.25">
      <c r="A258" s="17">
        <v>3544</v>
      </c>
      <c r="B258" s="17" t="s">
        <v>3543</v>
      </c>
      <c r="C258" s="17" t="s">
        <v>7654</v>
      </c>
      <c r="D258" s="18">
        <v>2500</v>
      </c>
      <c r="E258" s="19">
        <v>2500</v>
      </c>
      <c r="F258" s="17" t="s">
        <v>8218</v>
      </c>
      <c r="G258" s="17" t="s">
        <v>8223</v>
      </c>
      <c r="H258" s="17" t="s">
        <v>8245</v>
      </c>
      <c r="I258" s="17">
        <v>1425758257</v>
      </c>
      <c r="J258" s="17">
        <v>1423166257</v>
      </c>
      <c r="K258" s="17" t="b">
        <v>0</v>
      </c>
      <c r="L258" s="17">
        <v>24</v>
      </c>
      <c r="M258" s="17" t="b">
        <v>1</v>
      </c>
      <c r="N258" s="17" t="s">
        <v>8269</v>
      </c>
      <c r="O258" s="17">
        <v>100</v>
      </c>
      <c r="P258" s="17">
        <v>104.17</v>
      </c>
      <c r="Q258" s="20" t="s">
        <v>8323</v>
      </c>
      <c r="R258" s="17" t="s">
        <v>8326</v>
      </c>
      <c r="S258" s="21">
        <v>42040.831678240742</v>
      </c>
      <c r="T258" s="21">
        <v>42070.831678240742</v>
      </c>
    </row>
    <row r="259" spans="1:20" x14ac:dyDescent="0.25">
      <c r="A259" s="17">
        <v>537</v>
      </c>
      <c r="B259" s="17" t="s">
        <v>538</v>
      </c>
      <c r="C259" s="17" t="s">
        <v>4647</v>
      </c>
      <c r="D259" s="18">
        <v>2000</v>
      </c>
      <c r="E259" s="19">
        <v>2410</v>
      </c>
      <c r="F259" s="17" t="s">
        <v>8218</v>
      </c>
      <c r="G259" s="17" t="s">
        <v>8223</v>
      </c>
      <c r="H259" s="17" t="s">
        <v>8245</v>
      </c>
      <c r="I259" s="17">
        <v>1446665191</v>
      </c>
      <c r="J259" s="17">
        <v>1444069591</v>
      </c>
      <c r="K259" s="17" t="b">
        <v>0</v>
      </c>
      <c r="L259" s="17">
        <v>59</v>
      </c>
      <c r="M259" s="17" t="b">
        <v>1</v>
      </c>
      <c r="N259" s="17" t="s">
        <v>8269</v>
      </c>
      <c r="O259" s="17">
        <v>121</v>
      </c>
      <c r="P259" s="17">
        <v>40.85</v>
      </c>
      <c r="Q259" s="20" t="s">
        <v>8323</v>
      </c>
      <c r="R259" s="17" t="s">
        <v>8326</v>
      </c>
      <c r="S259" s="21">
        <v>42282.768414351856</v>
      </c>
      <c r="T259" s="21">
        <v>42312.810081018513</v>
      </c>
    </row>
    <row r="260" spans="1:20" x14ac:dyDescent="0.25">
      <c r="A260" s="17">
        <v>2827</v>
      </c>
      <c r="B260" s="17" t="s">
        <v>2827</v>
      </c>
      <c r="C260" s="17" t="s">
        <v>6937</v>
      </c>
      <c r="D260" s="18">
        <v>2000</v>
      </c>
      <c r="E260" s="19">
        <v>2405</v>
      </c>
      <c r="F260" s="17" t="s">
        <v>8218</v>
      </c>
      <c r="G260" s="17" t="s">
        <v>8223</v>
      </c>
      <c r="H260" s="17" t="s">
        <v>8245</v>
      </c>
      <c r="I260" s="17">
        <v>1464971400</v>
      </c>
      <c r="J260" s="17">
        <v>1462379066</v>
      </c>
      <c r="K260" s="17" t="b">
        <v>0</v>
      </c>
      <c r="L260" s="17">
        <v>23</v>
      </c>
      <c r="M260" s="17" t="b">
        <v>1</v>
      </c>
      <c r="N260" s="17" t="s">
        <v>8269</v>
      </c>
      <c r="O260" s="17">
        <v>120</v>
      </c>
      <c r="P260" s="17">
        <v>104.57</v>
      </c>
      <c r="Q260" s="20" t="s">
        <v>8323</v>
      </c>
      <c r="R260" s="17" t="s">
        <v>8326</v>
      </c>
      <c r="S260" s="21">
        <v>42494.683634259258</v>
      </c>
      <c r="T260" s="21">
        <v>42524.6875</v>
      </c>
    </row>
    <row r="261" spans="1:20" x14ac:dyDescent="0.25">
      <c r="A261" s="17">
        <v>2838</v>
      </c>
      <c r="B261" s="17" t="s">
        <v>2838</v>
      </c>
      <c r="C261" s="17" t="s">
        <v>6948</v>
      </c>
      <c r="D261" s="18">
        <v>2000</v>
      </c>
      <c r="E261" s="19">
        <v>2405</v>
      </c>
      <c r="F261" s="17" t="s">
        <v>8218</v>
      </c>
      <c r="G261" s="17" t="s">
        <v>8223</v>
      </c>
      <c r="H261" s="17" t="s">
        <v>8245</v>
      </c>
      <c r="I261" s="17">
        <v>1407967200</v>
      </c>
      <c r="J261" s="17">
        <v>1406039696</v>
      </c>
      <c r="K261" s="17" t="b">
        <v>0</v>
      </c>
      <c r="L261" s="17">
        <v>54</v>
      </c>
      <c r="M261" s="17" t="b">
        <v>1</v>
      </c>
      <c r="N261" s="17" t="s">
        <v>8269</v>
      </c>
      <c r="O261" s="17">
        <v>120</v>
      </c>
      <c r="P261" s="17">
        <v>44.54</v>
      </c>
      <c r="Q261" s="20" t="s">
        <v>8323</v>
      </c>
      <c r="R261" s="17" t="s">
        <v>8326</v>
      </c>
      <c r="S261" s="21">
        <v>41842.607592592591</v>
      </c>
      <c r="T261" s="21">
        <v>41864.916666666664</v>
      </c>
    </row>
    <row r="262" spans="1:20" x14ac:dyDescent="0.25">
      <c r="A262" s="17">
        <v>3148</v>
      </c>
      <c r="B262" s="17" t="s">
        <v>3148</v>
      </c>
      <c r="C262" s="17" t="s">
        <v>7258</v>
      </c>
      <c r="D262" s="18">
        <v>1800</v>
      </c>
      <c r="E262" s="19">
        <v>2361</v>
      </c>
      <c r="F262" s="17" t="s">
        <v>8218</v>
      </c>
      <c r="G262" s="17" t="s">
        <v>8223</v>
      </c>
      <c r="H262" s="17" t="s">
        <v>8245</v>
      </c>
      <c r="I262" s="17">
        <v>1412136000</v>
      </c>
      <c r="J262" s="17">
        <v>1410278284</v>
      </c>
      <c r="K262" s="17" t="b">
        <v>1</v>
      </c>
      <c r="L262" s="17">
        <v>57</v>
      </c>
      <c r="M262" s="17" t="b">
        <v>1</v>
      </c>
      <c r="N262" s="17" t="s">
        <v>8269</v>
      </c>
      <c r="O262" s="17">
        <v>131</v>
      </c>
      <c r="P262" s="17">
        <v>41.42</v>
      </c>
      <c r="Q262" s="20" t="s">
        <v>8323</v>
      </c>
      <c r="R262" s="17" t="s">
        <v>8326</v>
      </c>
      <c r="S262" s="21">
        <v>41891.665324074071</v>
      </c>
      <c r="T262" s="21">
        <v>41913.166666666664</v>
      </c>
    </row>
    <row r="263" spans="1:20" x14ac:dyDescent="0.25">
      <c r="A263" s="17">
        <v>3313</v>
      </c>
      <c r="B263" s="17" t="s">
        <v>3313</v>
      </c>
      <c r="C263" s="17" t="s">
        <v>7423</v>
      </c>
      <c r="D263" s="18">
        <v>2000</v>
      </c>
      <c r="E263" s="19">
        <v>2321</v>
      </c>
      <c r="F263" s="17" t="s">
        <v>8218</v>
      </c>
      <c r="G263" s="17" t="s">
        <v>8223</v>
      </c>
      <c r="H263" s="17" t="s">
        <v>8245</v>
      </c>
      <c r="I263" s="17">
        <v>1453856400</v>
      </c>
      <c r="J263" s="17">
        <v>1452664317</v>
      </c>
      <c r="K263" s="17" t="b">
        <v>0</v>
      </c>
      <c r="L263" s="17">
        <v>29</v>
      </c>
      <c r="M263" s="17" t="b">
        <v>1</v>
      </c>
      <c r="N263" s="17" t="s">
        <v>8269</v>
      </c>
      <c r="O263" s="17">
        <v>116</v>
      </c>
      <c r="P263" s="17">
        <v>80.03</v>
      </c>
      <c r="Q263" s="20" t="s">
        <v>8323</v>
      </c>
      <c r="R263" s="17" t="s">
        <v>8326</v>
      </c>
      <c r="S263" s="21">
        <v>42382.244409722218</v>
      </c>
      <c r="T263" s="21">
        <v>42396.041666666672</v>
      </c>
    </row>
    <row r="264" spans="1:20" x14ac:dyDescent="0.25">
      <c r="A264" s="17">
        <v>3448</v>
      </c>
      <c r="B264" s="17" t="s">
        <v>3447</v>
      </c>
      <c r="C264" s="17" t="s">
        <v>7558</v>
      </c>
      <c r="D264" s="18">
        <v>2100</v>
      </c>
      <c r="E264" s="19">
        <v>2305</v>
      </c>
      <c r="F264" s="17" t="s">
        <v>8218</v>
      </c>
      <c r="G264" s="17" t="s">
        <v>8223</v>
      </c>
      <c r="H264" s="17" t="s">
        <v>8245</v>
      </c>
      <c r="I264" s="17">
        <v>1418784689</v>
      </c>
      <c r="J264" s="17">
        <v>1416192689</v>
      </c>
      <c r="K264" s="17" t="b">
        <v>0</v>
      </c>
      <c r="L264" s="17">
        <v>45</v>
      </c>
      <c r="M264" s="17" t="b">
        <v>1</v>
      </c>
      <c r="N264" s="17" t="s">
        <v>8269</v>
      </c>
      <c r="O264" s="17">
        <v>110</v>
      </c>
      <c r="P264" s="17">
        <v>51.22</v>
      </c>
      <c r="Q264" s="20" t="s">
        <v>8323</v>
      </c>
      <c r="R264" s="17" t="s">
        <v>8326</v>
      </c>
      <c r="S264" s="21">
        <v>41960.119085648148</v>
      </c>
      <c r="T264" s="21">
        <v>41990.119085648148</v>
      </c>
    </row>
    <row r="265" spans="1:20" x14ac:dyDescent="0.25">
      <c r="A265" s="17">
        <v>3172</v>
      </c>
      <c r="B265" s="17" t="s">
        <v>3172</v>
      </c>
      <c r="C265" s="17" t="s">
        <v>7282</v>
      </c>
      <c r="D265" s="18">
        <v>2000</v>
      </c>
      <c r="E265" s="19">
        <v>2300</v>
      </c>
      <c r="F265" s="17" t="s">
        <v>8218</v>
      </c>
      <c r="G265" s="17" t="s">
        <v>8223</v>
      </c>
      <c r="H265" s="17" t="s">
        <v>8245</v>
      </c>
      <c r="I265" s="17">
        <v>1329240668</v>
      </c>
      <c r="J265" s="17">
        <v>1326648668</v>
      </c>
      <c r="K265" s="17" t="b">
        <v>1</v>
      </c>
      <c r="L265" s="17">
        <v>29</v>
      </c>
      <c r="M265" s="17" t="b">
        <v>1</v>
      </c>
      <c r="N265" s="17" t="s">
        <v>8269</v>
      </c>
      <c r="O265" s="17">
        <v>115</v>
      </c>
      <c r="P265" s="17">
        <v>79.31</v>
      </c>
      <c r="Q265" s="20" t="s">
        <v>8323</v>
      </c>
      <c r="R265" s="17" t="s">
        <v>8326</v>
      </c>
      <c r="S265" s="21">
        <v>40923.729953703703</v>
      </c>
      <c r="T265" s="21">
        <v>40953.729953703703</v>
      </c>
    </row>
    <row r="266" spans="1:20" x14ac:dyDescent="0.25">
      <c r="A266" s="17">
        <v>3570</v>
      </c>
      <c r="B266" s="17" t="s">
        <v>3569</v>
      </c>
      <c r="C266" s="17" t="s">
        <v>7680</v>
      </c>
      <c r="D266" s="18">
        <v>2000</v>
      </c>
      <c r="E266" s="19">
        <v>2287</v>
      </c>
      <c r="F266" s="17" t="s">
        <v>8218</v>
      </c>
      <c r="G266" s="17" t="s">
        <v>8223</v>
      </c>
      <c r="H266" s="17" t="s">
        <v>8245</v>
      </c>
      <c r="I266" s="17">
        <v>1420009200</v>
      </c>
      <c r="J266" s="17">
        <v>1417593483</v>
      </c>
      <c r="K266" s="17" t="b">
        <v>0</v>
      </c>
      <c r="L266" s="17">
        <v>26</v>
      </c>
      <c r="M266" s="17" t="b">
        <v>1</v>
      </c>
      <c r="N266" s="17" t="s">
        <v>8269</v>
      </c>
      <c r="O266" s="17">
        <v>114</v>
      </c>
      <c r="P266" s="17">
        <v>87.96</v>
      </c>
      <c r="Q266" s="20" t="s">
        <v>8323</v>
      </c>
      <c r="R266" s="17" t="s">
        <v>8326</v>
      </c>
      <c r="S266" s="21">
        <v>41976.331979166673</v>
      </c>
      <c r="T266" s="21">
        <v>42004.291666666672</v>
      </c>
    </row>
    <row r="267" spans="1:20" x14ac:dyDescent="0.25">
      <c r="A267" s="17">
        <v>3478</v>
      </c>
      <c r="B267" s="17" t="s">
        <v>3477</v>
      </c>
      <c r="C267" s="17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20" t="s">
        <v>8323</v>
      </c>
      <c r="R267" s="17" t="s">
        <v>8326</v>
      </c>
      <c r="S267" s="21">
        <v>42053.916921296302</v>
      </c>
      <c r="T267" s="21">
        <v>42079.875</v>
      </c>
    </row>
    <row r="268" spans="1:20" x14ac:dyDescent="0.25">
      <c r="A268" s="17">
        <v>3170</v>
      </c>
      <c r="B268" s="17" t="s">
        <v>3170</v>
      </c>
      <c r="C268" s="17" t="s">
        <v>7280</v>
      </c>
      <c r="D268" s="18">
        <v>2000</v>
      </c>
      <c r="E268" s="19">
        <v>2245</v>
      </c>
      <c r="F268" s="17" t="s">
        <v>8218</v>
      </c>
      <c r="G268" s="17" t="s">
        <v>8223</v>
      </c>
      <c r="H268" s="17" t="s">
        <v>8245</v>
      </c>
      <c r="I268" s="17">
        <v>1404273600</v>
      </c>
      <c r="J268" s="17">
        <v>1401414944</v>
      </c>
      <c r="K268" s="17" t="b">
        <v>1</v>
      </c>
      <c r="L268" s="17">
        <v>71</v>
      </c>
      <c r="M268" s="17" t="b">
        <v>1</v>
      </c>
      <c r="N268" s="17" t="s">
        <v>8269</v>
      </c>
      <c r="O268" s="17">
        <v>112</v>
      </c>
      <c r="P268" s="17">
        <v>31.62</v>
      </c>
      <c r="Q268" s="20" t="s">
        <v>8323</v>
      </c>
      <c r="R268" s="17" t="s">
        <v>8326</v>
      </c>
      <c r="S268" s="21">
        <v>41789.080370370371</v>
      </c>
      <c r="T268" s="21">
        <v>41822.166666666664</v>
      </c>
    </row>
    <row r="269" spans="1:20" x14ac:dyDescent="0.25">
      <c r="A269" s="17">
        <v>3679</v>
      </c>
      <c r="B269" s="17" t="s">
        <v>3676</v>
      </c>
      <c r="C269" s="17" t="s">
        <v>7789</v>
      </c>
      <c r="D269" s="18">
        <v>2000</v>
      </c>
      <c r="E269" s="19">
        <v>2202</v>
      </c>
      <c r="F269" s="17" t="s">
        <v>8218</v>
      </c>
      <c r="G269" s="17" t="s">
        <v>8223</v>
      </c>
      <c r="H269" s="17" t="s">
        <v>8245</v>
      </c>
      <c r="I269" s="17">
        <v>1404190740</v>
      </c>
      <c r="J269" s="17">
        <v>1401214581</v>
      </c>
      <c r="K269" s="17" t="b">
        <v>0</v>
      </c>
      <c r="L269" s="17">
        <v>30</v>
      </c>
      <c r="M269" s="17" t="b">
        <v>1</v>
      </c>
      <c r="N269" s="17" t="s">
        <v>8269</v>
      </c>
      <c r="O269" s="17">
        <v>110</v>
      </c>
      <c r="P269" s="17">
        <v>73.400000000000006</v>
      </c>
      <c r="Q269" s="20" t="s">
        <v>8323</v>
      </c>
      <c r="R269" s="17" t="s">
        <v>8326</v>
      </c>
      <c r="S269" s="21">
        <v>41786.761354166665</v>
      </c>
      <c r="T269" s="21">
        <v>41821.207638888889</v>
      </c>
    </row>
    <row r="270" spans="1:20" x14ac:dyDescent="0.25">
      <c r="A270" s="17">
        <v>3432</v>
      </c>
      <c r="B270" s="17" t="s">
        <v>3431</v>
      </c>
      <c r="C270" s="17" t="s">
        <v>7542</v>
      </c>
      <c r="D270" s="18">
        <v>2000</v>
      </c>
      <c r="E270" s="19">
        <v>2193</v>
      </c>
      <c r="F270" s="17" t="s">
        <v>8218</v>
      </c>
      <c r="G270" s="17" t="s">
        <v>8223</v>
      </c>
      <c r="H270" s="17" t="s">
        <v>8245</v>
      </c>
      <c r="I270" s="17">
        <v>1454709600</v>
      </c>
      <c r="J270" s="17">
        <v>1452520614</v>
      </c>
      <c r="K270" s="17" t="b">
        <v>0</v>
      </c>
      <c r="L270" s="17">
        <v>42</v>
      </c>
      <c r="M270" s="17" t="b">
        <v>1</v>
      </c>
      <c r="N270" s="17" t="s">
        <v>8269</v>
      </c>
      <c r="O270" s="17">
        <v>110</v>
      </c>
      <c r="P270" s="17">
        <v>52.21</v>
      </c>
      <c r="Q270" s="20" t="s">
        <v>8323</v>
      </c>
      <c r="R270" s="17" t="s">
        <v>8326</v>
      </c>
      <c r="S270" s="21">
        <v>42380.581180555557</v>
      </c>
      <c r="T270" s="21">
        <v>42405.916666666672</v>
      </c>
    </row>
    <row r="271" spans="1:20" x14ac:dyDescent="0.25">
      <c r="A271" s="17">
        <v>3176</v>
      </c>
      <c r="B271" s="17" t="s">
        <v>3176</v>
      </c>
      <c r="C271" s="17" t="s">
        <v>7286</v>
      </c>
      <c r="D271" s="18">
        <v>1900</v>
      </c>
      <c r="E271" s="19">
        <v>2182</v>
      </c>
      <c r="F271" s="17" t="s">
        <v>8218</v>
      </c>
      <c r="G271" s="17" t="s">
        <v>8223</v>
      </c>
      <c r="H271" s="17" t="s">
        <v>8245</v>
      </c>
      <c r="I271" s="17">
        <v>1376838000</v>
      </c>
      <c r="J271" s="17">
        <v>1374531631</v>
      </c>
      <c r="K271" s="17" t="b">
        <v>1</v>
      </c>
      <c r="L271" s="17">
        <v>55</v>
      </c>
      <c r="M271" s="17" t="b">
        <v>1</v>
      </c>
      <c r="N271" s="17" t="s">
        <v>8269</v>
      </c>
      <c r="O271" s="17">
        <v>115</v>
      </c>
      <c r="P271" s="17">
        <v>39.67</v>
      </c>
      <c r="Q271" s="20" t="s">
        <v>8323</v>
      </c>
      <c r="R271" s="17" t="s">
        <v>8326</v>
      </c>
      <c r="S271" s="21">
        <v>41477.930914351848</v>
      </c>
      <c r="T271" s="21">
        <v>41504.625</v>
      </c>
    </row>
    <row r="272" spans="1:20" x14ac:dyDescent="0.25">
      <c r="A272" s="17">
        <v>2826</v>
      </c>
      <c r="B272" s="17" t="s">
        <v>2826</v>
      </c>
      <c r="C272" s="17" t="s">
        <v>6936</v>
      </c>
      <c r="D272" s="18">
        <v>2000</v>
      </c>
      <c r="E272" s="19">
        <v>2155</v>
      </c>
      <c r="F272" s="17" t="s">
        <v>8218</v>
      </c>
      <c r="G272" s="17" t="s">
        <v>8223</v>
      </c>
      <c r="H272" s="17" t="s">
        <v>8245</v>
      </c>
      <c r="I272" s="17">
        <v>1436511600</v>
      </c>
      <c r="J272" s="17">
        <v>1434415812</v>
      </c>
      <c r="K272" s="17" t="b">
        <v>0</v>
      </c>
      <c r="L272" s="17">
        <v>19</v>
      </c>
      <c r="M272" s="17" t="b">
        <v>1</v>
      </c>
      <c r="N272" s="17" t="s">
        <v>8269</v>
      </c>
      <c r="O272" s="17">
        <v>108</v>
      </c>
      <c r="P272" s="17">
        <v>113.42</v>
      </c>
      <c r="Q272" s="20" t="s">
        <v>8323</v>
      </c>
      <c r="R272" s="17" t="s">
        <v>8326</v>
      </c>
      <c r="S272" s="21">
        <v>42171.034861111111</v>
      </c>
      <c r="T272" s="21">
        <v>42195.291666666672</v>
      </c>
    </row>
    <row r="273" spans="1:20" x14ac:dyDescent="0.25">
      <c r="A273" s="17">
        <v>2792</v>
      </c>
      <c r="B273" s="17" t="s">
        <v>2792</v>
      </c>
      <c r="C273" s="17" t="s">
        <v>6902</v>
      </c>
      <c r="D273" s="18">
        <v>2000</v>
      </c>
      <c r="E273" s="19">
        <v>2152</v>
      </c>
      <c r="F273" s="17" t="s">
        <v>8218</v>
      </c>
      <c r="G273" s="17" t="s">
        <v>8223</v>
      </c>
      <c r="H273" s="17" t="s">
        <v>8245</v>
      </c>
      <c r="I273" s="17">
        <v>1439357559</v>
      </c>
      <c r="J273" s="17">
        <v>1435469559</v>
      </c>
      <c r="K273" s="17" t="b">
        <v>0</v>
      </c>
      <c r="L273" s="17">
        <v>24</v>
      </c>
      <c r="M273" s="17" t="b">
        <v>1</v>
      </c>
      <c r="N273" s="17" t="s">
        <v>8269</v>
      </c>
      <c r="O273" s="17">
        <v>108</v>
      </c>
      <c r="P273" s="17">
        <v>89.67</v>
      </c>
      <c r="Q273" s="20" t="s">
        <v>8323</v>
      </c>
      <c r="R273" s="17" t="s">
        <v>8326</v>
      </c>
      <c r="S273" s="21">
        <v>42183.231006944443</v>
      </c>
      <c r="T273" s="21">
        <v>42228.231006944443</v>
      </c>
    </row>
    <row r="274" spans="1:20" x14ac:dyDescent="0.25">
      <c r="A274" s="17">
        <v>3817</v>
      </c>
      <c r="B274" s="17" t="s">
        <v>3814</v>
      </c>
      <c r="C274" s="17" t="s">
        <v>7927</v>
      </c>
      <c r="D274" s="18">
        <v>2000</v>
      </c>
      <c r="E274" s="19">
        <v>2145</v>
      </c>
      <c r="F274" s="17" t="s">
        <v>8218</v>
      </c>
      <c r="G274" s="17" t="s">
        <v>8223</v>
      </c>
      <c r="H274" s="17" t="s">
        <v>8245</v>
      </c>
      <c r="I274" s="17">
        <v>1445659140</v>
      </c>
      <c r="J274" s="17">
        <v>1444236216</v>
      </c>
      <c r="K274" s="17" t="b">
        <v>0</v>
      </c>
      <c r="L274" s="17">
        <v>20</v>
      </c>
      <c r="M274" s="17" t="b">
        <v>1</v>
      </c>
      <c r="N274" s="17" t="s">
        <v>8269</v>
      </c>
      <c r="O274" s="17">
        <v>107</v>
      </c>
      <c r="P274" s="17">
        <v>107.25</v>
      </c>
      <c r="Q274" s="20" t="s">
        <v>8323</v>
      </c>
      <c r="R274" s="17" t="s">
        <v>8326</v>
      </c>
      <c r="S274" s="21">
        <v>42284.69694444444</v>
      </c>
      <c r="T274" s="21">
        <v>42301.165972222225</v>
      </c>
    </row>
    <row r="275" spans="1:20" x14ac:dyDescent="0.25">
      <c r="A275" s="17">
        <v>3480</v>
      </c>
      <c r="B275" s="17" t="s">
        <v>3479</v>
      </c>
      <c r="C275" s="17" t="s">
        <v>7590</v>
      </c>
      <c r="D275" s="18">
        <v>1500</v>
      </c>
      <c r="E275" s="19">
        <v>2140</v>
      </c>
      <c r="F275" s="17" t="s">
        <v>8218</v>
      </c>
      <c r="G275" s="17" t="s">
        <v>8223</v>
      </c>
      <c r="H275" s="17" t="s">
        <v>8245</v>
      </c>
      <c r="I275" s="17">
        <v>1436562000</v>
      </c>
      <c r="J275" s="17">
        <v>1434440227</v>
      </c>
      <c r="K275" s="17" t="b">
        <v>0</v>
      </c>
      <c r="L275" s="17">
        <v>13</v>
      </c>
      <c r="M275" s="17" t="b">
        <v>1</v>
      </c>
      <c r="N275" s="17" t="s">
        <v>8269</v>
      </c>
      <c r="O275" s="17">
        <v>143</v>
      </c>
      <c r="P275" s="17">
        <v>164.62</v>
      </c>
      <c r="Q275" s="20" t="s">
        <v>8323</v>
      </c>
      <c r="R275" s="17" t="s">
        <v>8326</v>
      </c>
      <c r="S275" s="21">
        <v>42171.317442129628</v>
      </c>
      <c r="T275" s="21">
        <v>42195.875</v>
      </c>
    </row>
    <row r="276" spans="1:20" x14ac:dyDescent="0.25">
      <c r="A276" s="17">
        <v>3548</v>
      </c>
      <c r="B276" s="17" t="s">
        <v>3547</v>
      </c>
      <c r="C276" s="17" t="s">
        <v>7658</v>
      </c>
      <c r="D276" s="18">
        <v>2100</v>
      </c>
      <c r="E276" s="19">
        <v>2140</v>
      </c>
      <c r="F276" s="17" t="s">
        <v>8218</v>
      </c>
      <c r="G276" s="17" t="s">
        <v>8223</v>
      </c>
      <c r="H276" s="17" t="s">
        <v>8245</v>
      </c>
      <c r="I276" s="17">
        <v>1457139600</v>
      </c>
      <c r="J276" s="17">
        <v>1455230214</v>
      </c>
      <c r="K276" s="17" t="b">
        <v>0</v>
      </c>
      <c r="L276" s="17">
        <v>13</v>
      </c>
      <c r="M276" s="17" t="b">
        <v>1</v>
      </c>
      <c r="N276" s="17" t="s">
        <v>8269</v>
      </c>
      <c r="O276" s="17">
        <v>102</v>
      </c>
      <c r="P276" s="17">
        <v>164.62</v>
      </c>
      <c r="Q276" s="20" t="s">
        <v>8323</v>
      </c>
      <c r="R276" s="17" t="s">
        <v>8326</v>
      </c>
      <c r="S276" s="21">
        <v>42411.942291666666</v>
      </c>
      <c r="T276" s="21">
        <v>42434.041666666672</v>
      </c>
    </row>
    <row r="277" spans="1:20" x14ac:dyDescent="0.25">
      <c r="A277" s="17">
        <v>3813</v>
      </c>
      <c r="B277" s="17" t="s">
        <v>3810</v>
      </c>
      <c r="C277" s="17" t="s">
        <v>7923</v>
      </c>
      <c r="D277" s="18">
        <v>2100</v>
      </c>
      <c r="E277" s="19">
        <v>2119.9899999999998</v>
      </c>
      <c r="F277" s="17" t="s">
        <v>8218</v>
      </c>
      <c r="G277" s="17" t="s">
        <v>8223</v>
      </c>
      <c r="H277" s="17" t="s">
        <v>8245</v>
      </c>
      <c r="I277" s="17">
        <v>1465940580</v>
      </c>
      <c r="J277" s="17">
        <v>1462603021</v>
      </c>
      <c r="K277" s="17" t="b">
        <v>0</v>
      </c>
      <c r="L277" s="17">
        <v>27</v>
      </c>
      <c r="M277" s="17" t="b">
        <v>1</v>
      </c>
      <c r="N277" s="17" t="s">
        <v>8269</v>
      </c>
      <c r="O277" s="17">
        <v>101</v>
      </c>
      <c r="P277" s="17">
        <v>78.52</v>
      </c>
      <c r="Q277" s="20" t="s">
        <v>8323</v>
      </c>
      <c r="R277" s="17" t="s">
        <v>8326</v>
      </c>
      <c r="S277" s="21">
        <v>42497.275706018518</v>
      </c>
      <c r="T277" s="21">
        <v>42535.904861111107</v>
      </c>
    </row>
    <row r="278" spans="1:20" x14ac:dyDescent="0.25">
      <c r="A278" s="17">
        <v>3499</v>
      </c>
      <c r="B278" s="17" t="s">
        <v>3498</v>
      </c>
      <c r="C278" s="17" t="s">
        <v>7609</v>
      </c>
      <c r="D278" s="18">
        <v>2000</v>
      </c>
      <c r="E278" s="19">
        <v>2110</v>
      </c>
      <c r="F278" s="17" t="s">
        <v>8218</v>
      </c>
      <c r="G278" s="17" t="s">
        <v>8223</v>
      </c>
      <c r="H278" s="17" t="s">
        <v>8245</v>
      </c>
      <c r="I278" s="17">
        <v>1435733940</v>
      </c>
      <c r="J278" s="17">
        <v>1431046325</v>
      </c>
      <c r="K278" s="17" t="b">
        <v>0</v>
      </c>
      <c r="L278" s="17">
        <v>35</v>
      </c>
      <c r="M278" s="17" t="b">
        <v>1</v>
      </c>
      <c r="N278" s="17" t="s">
        <v>8269</v>
      </c>
      <c r="O278" s="17">
        <v>106</v>
      </c>
      <c r="P278" s="17">
        <v>60.29</v>
      </c>
      <c r="Q278" s="20" t="s">
        <v>8323</v>
      </c>
      <c r="R278" s="17" t="s">
        <v>8326</v>
      </c>
      <c r="S278" s="21">
        <v>42132.036168981482</v>
      </c>
      <c r="T278" s="21">
        <v>42186.290972222225</v>
      </c>
    </row>
    <row r="279" spans="1:20" x14ac:dyDescent="0.25">
      <c r="A279" s="17">
        <v>2972</v>
      </c>
      <c r="B279" s="17" t="s">
        <v>2972</v>
      </c>
      <c r="C279" s="17" t="s">
        <v>7082</v>
      </c>
      <c r="D279" s="18">
        <v>2000</v>
      </c>
      <c r="E279" s="19">
        <v>2107</v>
      </c>
      <c r="F279" s="17" t="s">
        <v>8218</v>
      </c>
      <c r="G279" s="17" t="s">
        <v>8223</v>
      </c>
      <c r="H279" s="17" t="s">
        <v>8245</v>
      </c>
      <c r="I279" s="17">
        <v>1480899600</v>
      </c>
      <c r="J279" s="17">
        <v>1479609520</v>
      </c>
      <c r="K279" s="17" t="b">
        <v>0</v>
      </c>
      <c r="L279" s="17">
        <v>17</v>
      </c>
      <c r="M279" s="17" t="b">
        <v>1</v>
      </c>
      <c r="N279" s="17" t="s">
        <v>8269</v>
      </c>
      <c r="O279" s="17">
        <v>105</v>
      </c>
      <c r="P279" s="17">
        <v>123.94</v>
      </c>
      <c r="Q279" s="20" t="s">
        <v>8323</v>
      </c>
      <c r="R279" s="17" t="s">
        <v>8326</v>
      </c>
      <c r="S279" s="21">
        <v>42694.110185185185</v>
      </c>
      <c r="T279" s="21">
        <v>42709.041666666672</v>
      </c>
    </row>
    <row r="280" spans="1:20" x14ac:dyDescent="0.25">
      <c r="A280" s="17">
        <v>3814</v>
      </c>
      <c r="B280" s="17" t="s">
        <v>3811</v>
      </c>
      <c r="C280" s="17" t="s">
        <v>7924</v>
      </c>
      <c r="D280" s="18">
        <v>1500</v>
      </c>
      <c r="E280" s="19">
        <v>2102</v>
      </c>
      <c r="F280" s="17" t="s">
        <v>8218</v>
      </c>
      <c r="G280" s="17" t="s">
        <v>8223</v>
      </c>
      <c r="H280" s="17" t="s">
        <v>8245</v>
      </c>
      <c r="I280" s="17">
        <v>1427860740</v>
      </c>
      <c r="J280" s="17">
        <v>1424727712</v>
      </c>
      <c r="K280" s="17" t="b">
        <v>0</v>
      </c>
      <c r="L280" s="17">
        <v>34</v>
      </c>
      <c r="M280" s="17" t="b">
        <v>1</v>
      </c>
      <c r="N280" s="17" t="s">
        <v>8269</v>
      </c>
      <c r="O280" s="17">
        <v>140</v>
      </c>
      <c r="P280" s="17">
        <v>61.82</v>
      </c>
      <c r="Q280" s="20" t="s">
        <v>8323</v>
      </c>
      <c r="R280" s="17" t="s">
        <v>8326</v>
      </c>
      <c r="S280" s="21">
        <v>42058.904074074075</v>
      </c>
      <c r="T280" s="21">
        <v>42095.165972222225</v>
      </c>
    </row>
    <row r="281" spans="1:20" x14ac:dyDescent="0.25">
      <c r="A281" s="17">
        <v>3708</v>
      </c>
      <c r="B281" s="17" t="s">
        <v>3705</v>
      </c>
      <c r="C281" s="17" t="s">
        <v>7818</v>
      </c>
      <c r="D281" s="18">
        <v>700</v>
      </c>
      <c r="E281" s="19">
        <v>2100</v>
      </c>
      <c r="F281" s="17" t="s">
        <v>8218</v>
      </c>
      <c r="G281" s="17" t="s">
        <v>8223</v>
      </c>
      <c r="H281" s="17" t="s">
        <v>8245</v>
      </c>
      <c r="I281" s="17">
        <v>1404444286</v>
      </c>
      <c r="J281" s="17">
        <v>1403234686</v>
      </c>
      <c r="K281" s="17" t="b">
        <v>0</v>
      </c>
      <c r="L281" s="17">
        <v>39</v>
      </c>
      <c r="M281" s="17" t="b">
        <v>1</v>
      </c>
      <c r="N281" s="17" t="s">
        <v>8269</v>
      </c>
      <c r="O281" s="17">
        <v>300</v>
      </c>
      <c r="P281" s="17">
        <v>53.85</v>
      </c>
      <c r="Q281" s="20" t="s">
        <v>8323</v>
      </c>
      <c r="R281" s="17" t="s">
        <v>8326</v>
      </c>
      <c r="S281" s="21">
        <v>41810.142199074071</v>
      </c>
      <c r="T281" s="21">
        <v>41824.142199074071</v>
      </c>
    </row>
    <row r="282" spans="1:20" x14ac:dyDescent="0.25">
      <c r="A282" s="17">
        <v>3386</v>
      </c>
      <c r="B282" s="17" t="s">
        <v>3385</v>
      </c>
      <c r="C282" s="17" t="s">
        <v>7496</v>
      </c>
      <c r="D282" s="18">
        <v>2000</v>
      </c>
      <c r="E282" s="19">
        <v>2100</v>
      </c>
      <c r="F282" s="17" t="s">
        <v>8218</v>
      </c>
      <c r="G282" s="17" t="s">
        <v>8223</v>
      </c>
      <c r="H282" s="17" t="s">
        <v>8245</v>
      </c>
      <c r="I282" s="17">
        <v>1417620506</v>
      </c>
      <c r="J282" s="17">
        <v>1415028506</v>
      </c>
      <c r="K282" s="17" t="b">
        <v>0</v>
      </c>
      <c r="L282" s="17">
        <v>41</v>
      </c>
      <c r="M282" s="17" t="b">
        <v>1</v>
      </c>
      <c r="N282" s="17" t="s">
        <v>8269</v>
      </c>
      <c r="O282" s="17">
        <v>105</v>
      </c>
      <c r="P282" s="17">
        <v>51.22</v>
      </c>
      <c r="Q282" s="20" t="s">
        <v>8323</v>
      </c>
      <c r="R282" s="17" t="s">
        <v>8326</v>
      </c>
      <c r="S282" s="21">
        <v>41946.644745370373</v>
      </c>
      <c r="T282" s="21">
        <v>41976.644745370373</v>
      </c>
    </row>
    <row r="283" spans="1:20" x14ac:dyDescent="0.25">
      <c r="A283" s="17">
        <v>3303</v>
      </c>
      <c r="B283" s="17" t="s">
        <v>3303</v>
      </c>
      <c r="C283" s="17" t="s">
        <v>7413</v>
      </c>
      <c r="D283" s="18">
        <v>1800</v>
      </c>
      <c r="E283" s="19">
        <v>2086</v>
      </c>
      <c r="F283" s="17" t="s">
        <v>8218</v>
      </c>
      <c r="G283" s="17" t="s">
        <v>8223</v>
      </c>
      <c r="H283" s="17" t="s">
        <v>8245</v>
      </c>
      <c r="I283" s="17">
        <v>1427553484</v>
      </c>
      <c r="J283" s="17">
        <v>1424533084</v>
      </c>
      <c r="K283" s="17" t="b">
        <v>0</v>
      </c>
      <c r="L283" s="17">
        <v>35</v>
      </c>
      <c r="M283" s="17" t="b">
        <v>1</v>
      </c>
      <c r="N283" s="17" t="s">
        <v>8269</v>
      </c>
      <c r="O283" s="17">
        <v>116</v>
      </c>
      <c r="P283" s="17">
        <v>59.6</v>
      </c>
      <c r="Q283" s="20" t="s">
        <v>8323</v>
      </c>
      <c r="R283" s="17" t="s">
        <v>8326</v>
      </c>
      <c r="S283" s="21">
        <v>42056.65143518518</v>
      </c>
      <c r="T283" s="21">
        <v>42091.609768518523</v>
      </c>
    </row>
    <row r="284" spans="1:20" x14ac:dyDescent="0.25">
      <c r="A284" s="17">
        <v>3477</v>
      </c>
      <c r="B284" s="17" t="s">
        <v>3476</v>
      </c>
      <c r="C284" s="17" t="s">
        <v>7587</v>
      </c>
      <c r="D284" s="18">
        <v>1800</v>
      </c>
      <c r="E284" s="19">
        <v>2076</v>
      </c>
      <c r="F284" s="17" t="s">
        <v>8218</v>
      </c>
      <c r="G284" s="17" t="s">
        <v>8223</v>
      </c>
      <c r="H284" s="17" t="s">
        <v>8245</v>
      </c>
      <c r="I284" s="17">
        <v>1431831600</v>
      </c>
      <c r="J284" s="17">
        <v>1430761243</v>
      </c>
      <c r="K284" s="17" t="b">
        <v>0</v>
      </c>
      <c r="L284" s="17">
        <v>39</v>
      </c>
      <c r="M284" s="17" t="b">
        <v>1</v>
      </c>
      <c r="N284" s="17" t="s">
        <v>8269</v>
      </c>
      <c r="O284" s="17">
        <v>115</v>
      </c>
      <c r="P284" s="17">
        <v>53.23</v>
      </c>
      <c r="Q284" s="20" t="s">
        <v>8323</v>
      </c>
      <c r="R284" s="17" t="s">
        <v>8326</v>
      </c>
      <c r="S284" s="21">
        <v>42128.736608796295</v>
      </c>
      <c r="T284" s="21">
        <v>42141.125</v>
      </c>
    </row>
    <row r="285" spans="1:20" x14ac:dyDescent="0.25">
      <c r="A285" s="17">
        <v>3280</v>
      </c>
      <c r="B285" s="17" t="s">
        <v>3280</v>
      </c>
      <c r="C285" s="17" t="s">
        <v>7390</v>
      </c>
      <c r="D285" s="18">
        <v>2000</v>
      </c>
      <c r="E285" s="19">
        <v>2060</v>
      </c>
      <c r="F285" s="17" t="s">
        <v>8218</v>
      </c>
      <c r="G285" s="17" t="s">
        <v>8223</v>
      </c>
      <c r="H285" s="17" t="s">
        <v>8245</v>
      </c>
      <c r="I285" s="17">
        <v>1433134800</v>
      </c>
      <c r="J285" s="17">
        <v>1430158198</v>
      </c>
      <c r="K285" s="17" t="b">
        <v>0</v>
      </c>
      <c r="L285" s="17">
        <v>30</v>
      </c>
      <c r="M285" s="17" t="b">
        <v>1</v>
      </c>
      <c r="N285" s="17" t="s">
        <v>8269</v>
      </c>
      <c r="O285" s="17">
        <v>103</v>
      </c>
      <c r="P285" s="17">
        <v>68.67</v>
      </c>
      <c r="Q285" s="20" t="s">
        <v>8323</v>
      </c>
      <c r="R285" s="17" t="s">
        <v>8326</v>
      </c>
      <c r="S285" s="21">
        <v>42121.756921296299</v>
      </c>
      <c r="T285" s="21">
        <v>42156.208333333328</v>
      </c>
    </row>
    <row r="286" spans="1:20" x14ac:dyDescent="0.25">
      <c r="A286" s="17">
        <v>1301</v>
      </c>
      <c r="B286" s="17" t="s">
        <v>1302</v>
      </c>
      <c r="C286" s="17" t="s">
        <v>5411</v>
      </c>
      <c r="D286" s="18">
        <v>2000</v>
      </c>
      <c r="E286" s="19">
        <v>2055</v>
      </c>
      <c r="F286" s="17" t="s">
        <v>8218</v>
      </c>
      <c r="G286" s="17" t="s">
        <v>8223</v>
      </c>
      <c r="H286" s="17" t="s">
        <v>8245</v>
      </c>
      <c r="I286" s="17">
        <v>1437447600</v>
      </c>
      <c r="J286" s="17">
        <v>1436551178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103</v>
      </c>
      <c r="P286" s="17">
        <v>70.86</v>
      </c>
      <c r="Q286" s="20" t="s">
        <v>8323</v>
      </c>
      <c r="R286" s="17" t="s">
        <v>8326</v>
      </c>
      <c r="S286" s="21">
        <v>42195.749745370369</v>
      </c>
      <c r="T286" s="21">
        <v>42206.125</v>
      </c>
    </row>
    <row r="287" spans="1:20" x14ac:dyDescent="0.25">
      <c r="A287" s="17">
        <v>2788</v>
      </c>
      <c r="B287" s="17" t="s">
        <v>2788</v>
      </c>
      <c r="C287" s="17" t="s">
        <v>6898</v>
      </c>
      <c r="D287" s="18">
        <v>2000</v>
      </c>
      <c r="E287" s="19">
        <v>2050</v>
      </c>
      <c r="F287" s="17" t="s">
        <v>8218</v>
      </c>
      <c r="G287" s="17" t="s">
        <v>8223</v>
      </c>
      <c r="H287" s="17" t="s">
        <v>8245</v>
      </c>
      <c r="I287" s="17">
        <v>1469811043</v>
      </c>
      <c r="J287" s="17">
        <v>1467219043</v>
      </c>
      <c r="K287" s="17" t="b">
        <v>0</v>
      </c>
      <c r="L287" s="17">
        <v>20</v>
      </c>
      <c r="M287" s="17" t="b">
        <v>1</v>
      </c>
      <c r="N287" s="17" t="s">
        <v>8269</v>
      </c>
      <c r="O287" s="17">
        <v>103</v>
      </c>
      <c r="P287" s="17">
        <v>102.5</v>
      </c>
      <c r="Q287" s="20" t="s">
        <v>8323</v>
      </c>
      <c r="R287" s="17" t="s">
        <v>8326</v>
      </c>
      <c r="S287" s="21">
        <v>42550.701886574068</v>
      </c>
      <c r="T287" s="21">
        <v>42580.701886574068</v>
      </c>
    </row>
    <row r="288" spans="1:20" x14ac:dyDescent="0.25">
      <c r="A288" s="17">
        <v>2791</v>
      </c>
      <c r="B288" s="17" t="s">
        <v>2791</v>
      </c>
      <c r="C288" s="17" t="s">
        <v>6901</v>
      </c>
      <c r="D288" s="18">
        <v>2000</v>
      </c>
      <c r="E288" s="19">
        <v>2050</v>
      </c>
      <c r="F288" s="17" t="s">
        <v>8218</v>
      </c>
      <c r="G288" s="17" t="s">
        <v>8223</v>
      </c>
      <c r="H288" s="17" t="s">
        <v>8245</v>
      </c>
      <c r="I288" s="17">
        <v>1473393600</v>
      </c>
      <c r="J288" s="17">
        <v>1470778559</v>
      </c>
      <c r="K288" s="17" t="b">
        <v>0</v>
      </c>
      <c r="L288" s="17">
        <v>28</v>
      </c>
      <c r="M288" s="17" t="b">
        <v>1</v>
      </c>
      <c r="N288" s="17" t="s">
        <v>8269</v>
      </c>
      <c r="O288" s="17">
        <v>103</v>
      </c>
      <c r="P288" s="17">
        <v>73.209999999999994</v>
      </c>
      <c r="Q288" s="20" t="s">
        <v>8323</v>
      </c>
      <c r="R288" s="17" t="s">
        <v>8326</v>
      </c>
      <c r="S288" s="21">
        <v>42591.899988425925</v>
      </c>
      <c r="T288" s="21">
        <v>42622.166666666672</v>
      </c>
    </row>
    <row r="289" spans="1:20" x14ac:dyDescent="0.25">
      <c r="A289" s="17">
        <v>3225</v>
      </c>
      <c r="B289" s="17" t="s">
        <v>3225</v>
      </c>
      <c r="C289" s="17" t="s">
        <v>7335</v>
      </c>
      <c r="D289" s="18">
        <v>2000</v>
      </c>
      <c r="E289" s="19">
        <v>2047</v>
      </c>
      <c r="F289" s="17" t="s">
        <v>8218</v>
      </c>
      <c r="G289" s="17" t="s">
        <v>8223</v>
      </c>
      <c r="H289" s="17" t="s">
        <v>8245</v>
      </c>
      <c r="I289" s="17">
        <v>1464987600</v>
      </c>
      <c r="J289" s="17">
        <v>1463145938</v>
      </c>
      <c r="K289" s="17" t="b">
        <v>1</v>
      </c>
      <c r="L289" s="17">
        <v>39</v>
      </c>
      <c r="M289" s="17" t="b">
        <v>1</v>
      </c>
      <c r="N289" s="17" t="s">
        <v>8269</v>
      </c>
      <c r="O289" s="17">
        <v>102</v>
      </c>
      <c r="P289" s="17">
        <v>52.49</v>
      </c>
      <c r="Q289" s="20" t="s">
        <v>8323</v>
      </c>
      <c r="R289" s="17" t="s">
        <v>8326</v>
      </c>
      <c r="S289" s="21">
        <v>42503.559467592597</v>
      </c>
      <c r="T289" s="21">
        <v>42524.875</v>
      </c>
    </row>
    <row r="290" spans="1:20" x14ac:dyDescent="0.25">
      <c r="A290" s="17">
        <v>3472</v>
      </c>
      <c r="B290" s="17" t="s">
        <v>3471</v>
      </c>
      <c r="C290" s="17" t="s">
        <v>7582</v>
      </c>
      <c r="D290" s="18">
        <v>2000</v>
      </c>
      <c r="E290" s="19">
        <v>2041</v>
      </c>
      <c r="F290" s="17" t="s">
        <v>8218</v>
      </c>
      <c r="G290" s="17" t="s">
        <v>8223</v>
      </c>
      <c r="H290" s="17" t="s">
        <v>8245</v>
      </c>
      <c r="I290" s="17">
        <v>1415253540</v>
      </c>
      <c r="J290" s="17">
        <v>1413432331</v>
      </c>
      <c r="K290" s="17" t="b">
        <v>0</v>
      </c>
      <c r="L290" s="17">
        <v>23</v>
      </c>
      <c r="M290" s="17" t="b">
        <v>1</v>
      </c>
      <c r="N290" s="17" t="s">
        <v>8269</v>
      </c>
      <c r="O290" s="17">
        <v>102</v>
      </c>
      <c r="P290" s="17">
        <v>88.74</v>
      </c>
      <c r="Q290" s="20" t="s">
        <v>8323</v>
      </c>
      <c r="R290" s="17" t="s">
        <v>8326</v>
      </c>
      <c r="S290" s="21">
        <v>41928.170497685183</v>
      </c>
      <c r="T290" s="21">
        <v>41949.249305555553</v>
      </c>
    </row>
    <row r="291" spans="1:20" x14ac:dyDescent="0.25">
      <c r="A291" s="17">
        <v>3713</v>
      </c>
      <c r="B291" s="17" t="s">
        <v>3710</v>
      </c>
      <c r="C291" s="17" t="s">
        <v>7823</v>
      </c>
      <c r="D291" s="18">
        <v>2000</v>
      </c>
      <c r="E291" s="19">
        <v>2030</v>
      </c>
      <c r="F291" s="17" t="s">
        <v>8218</v>
      </c>
      <c r="G291" s="17" t="s">
        <v>8223</v>
      </c>
      <c r="H291" s="17" t="s">
        <v>8245</v>
      </c>
      <c r="I291" s="17">
        <v>1465062166</v>
      </c>
      <c r="J291" s="17">
        <v>1463334166</v>
      </c>
      <c r="K291" s="17" t="b">
        <v>0</v>
      </c>
      <c r="L291" s="17">
        <v>19</v>
      </c>
      <c r="M291" s="17" t="b">
        <v>1</v>
      </c>
      <c r="N291" s="17" t="s">
        <v>8269</v>
      </c>
      <c r="O291" s="17">
        <v>102</v>
      </c>
      <c r="P291" s="17">
        <v>106.84</v>
      </c>
      <c r="Q291" s="20" t="s">
        <v>8323</v>
      </c>
      <c r="R291" s="17" t="s">
        <v>8326</v>
      </c>
      <c r="S291" s="21">
        <v>42505.738032407404</v>
      </c>
      <c r="T291" s="21">
        <v>42525.738032407404</v>
      </c>
    </row>
    <row r="292" spans="1:20" x14ac:dyDescent="0.25">
      <c r="A292" s="17">
        <v>3839</v>
      </c>
      <c r="B292" s="17" t="s">
        <v>3836</v>
      </c>
      <c r="C292" s="17" t="s">
        <v>7948</v>
      </c>
      <c r="D292" s="18">
        <v>2000</v>
      </c>
      <c r="E292" s="19">
        <v>2025</v>
      </c>
      <c r="F292" s="17" t="s">
        <v>8218</v>
      </c>
      <c r="G292" s="17" t="s">
        <v>8223</v>
      </c>
      <c r="H292" s="17" t="s">
        <v>8245</v>
      </c>
      <c r="I292" s="17">
        <v>1438226724</v>
      </c>
      <c r="J292" s="17">
        <v>1433042724</v>
      </c>
      <c r="K292" s="17" t="b">
        <v>0</v>
      </c>
      <c r="L292" s="17">
        <v>32</v>
      </c>
      <c r="M292" s="17" t="b">
        <v>1</v>
      </c>
      <c r="N292" s="17" t="s">
        <v>8269</v>
      </c>
      <c r="O292" s="17">
        <v>101</v>
      </c>
      <c r="P292" s="17">
        <v>63.28</v>
      </c>
      <c r="Q292" s="20" t="s">
        <v>8323</v>
      </c>
      <c r="R292" s="17" t="s">
        <v>8326</v>
      </c>
      <c r="S292" s="21">
        <v>42155.142638888887</v>
      </c>
      <c r="T292" s="21">
        <v>42215.142638888887</v>
      </c>
    </row>
    <row r="293" spans="1:20" x14ac:dyDescent="0.25">
      <c r="A293" s="17">
        <v>1284</v>
      </c>
      <c r="B293" s="17" t="s">
        <v>1285</v>
      </c>
      <c r="C293" s="17" t="s">
        <v>5394</v>
      </c>
      <c r="D293" s="18">
        <v>2000</v>
      </c>
      <c r="E293" s="19">
        <v>2020</v>
      </c>
      <c r="F293" s="17" t="s">
        <v>8218</v>
      </c>
      <c r="G293" s="17" t="s">
        <v>8223</v>
      </c>
      <c r="H293" s="17" t="s">
        <v>8245</v>
      </c>
      <c r="I293" s="17">
        <v>1483203540</v>
      </c>
      <c r="J293" s="17">
        <v>1481175482</v>
      </c>
      <c r="K293" s="17" t="b">
        <v>0</v>
      </c>
      <c r="L293" s="17">
        <v>31</v>
      </c>
      <c r="M293" s="17" t="b">
        <v>1</v>
      </c>
      <c r="N293" s="17" t="s">
        <v>8269</v>
      </c>
      <c r="O293" s="17">
        <v>101</v>
      </c>
      <c r="P293" s="17">
        <v>65.16</v>
      </c>
      <c r="Q293" s="20" t="s">
        <v>8323</v>
      </c>
      <c r="R293" s="17" t="s">
        <v>8326</v>
      </c>
      <c r="S293" s="21">
        <v>42712.23474537037</v>
      </c>
      <c r="T293" s="21">
        <v>42735.707638888889</v>
      </c>
    </row>
    <row r="294" spans="1:20" x14ac:dyDescent="0.25">
      <c r="A294" s="17">
        <v>3594</v>
      </c>
      <c r="B294" s="17" t="s">
        <v>3593</v>
      </c>
      <c r="C294" s="17" t="s">
        <v>7704</v>
      </c>
      <c r="D294" s="18">
        <v>1600</v>
      </c>
      <c r="E294" s="19">
        <v>2015</v>
      </c>
      <c r="F294" s="17" t="s">
        <v>8218</v>
      </c>
      <c r="G294" s="17" t="s">
        <v>8223</v>
      </c>
      <c r="H294" s="17" t="s">
        <v>8245</v>
      </c>
      <c r="I294" s="17">
        <v>1472952982</v>
      </c>
      <c r="J294" s="17">
        <v>1470792982</v>
      </c>
      <c r="K294" s="17" t="b">
        <v>0</v>
      </c>
      <c r="L294" s="17">
        <v>36</v>
      </c>
      <c r="M294" s="17" t="b">
        <v>1</v>
      </c>
      <c r="N294" s="17" t="s">
        <v>8269</v>
      </c>
      <c r="O294" s="17">
        <v>126</v>
      </c>
      <c r="P294" s="17">
        <v>55.97</v>
      </c>
      <c r="Q294" s="20" t="s">
        <v>8323</v>
      </c>
      <c r="R294" s="17" t="s">
        <v>8326</v>
      </c>
      <c r="S294" s="21">
        <v>42592.066921296297</v>
      </c>
      <c r="T294" s="21">
        <v>42617.066921296297</v>
      </c>
    </row>
    <row r="295" spans="1:20" x14ac:dyDescent="0.25">
      <c r="A295" s="17">
        <v>3727</v>
      </c>
      <c r="B295" s="17" t="s">
        <v>3724</v>
      </c>
      <c r="C295" s="17" t="s">
        <v>7837</v>
      </c>
      <c r="D295" s="18">
        <v>2000</v>
      </c>
      <c r="E295" s="19">
        <v>2015</v>
      </c>
      <c r="F295" s="17" t="s">
        <v>8218</v>
      </c>
      <c r="G295" s="17" t="s">
        <v>8223</v>
      </c>
      <c r="H295" s="17" t="s">
        <v>8245</v>
      </c>
      <c r="I295" s="17">
        <v>1476939300</v>
      </c>
      <c r="J295" s="17">
        <v>1474273294</v>
      </c>
      <c r="K295" s="17" t="b">
        <v>0</v>
      </c>
      <c r="L295" s="17">
        <v>33</v>
      </c>
      <c r="M295" s="17" t="b">
        <v>1</v>
      </c>
      <c r="N295" s="17" t="s">
        <v>8269</v>
      </c>
      <c r="O295" s="17">
        <v>101</v>
      </c>
      <c r="P295" s="17">
        <v>61.06</v>
      </c>
      <c r="Q295" s="20" t="s">
        <v>8323</v>
      </c>
      <c r="R295" s="17" t="s">
        <v>8326</v>
      </c>
      <c r="S295" s="21">
        <v>42632.348310185189</v>
      </c>
      <c r="T295" s="21">
        <v>42663.204861111109</v>
      </c>
    </row>
    <row r="296" spans="1:20" x14ac:dyDescent="0.25">
      <c r="A296" s="17">
        <v>3159</v>
      </c>
      <c r="B296" s="17" t="s">
        <v>3159</v>
      </c>
      <c r="C296" s="17" t="s">
        <v>7269</v>
      </c>
      <c r="D296" s="18">
        <v>1500</v>
      </c>
      <c r="E296" s="19">
        <v>2002.22</v>
      </c>
      <c r="F296" s="17" t="s">
        <v>8218</v>
      </c>
      <c r="G296" s="17" t="s">
        <v>8223</v>
      </c>
      <c r="H296" s="17" t="s">
        <v>8245</v>
      </c>
      <c r="I296" s="17">
        <v>1326927600</v>
      </c>
      <c r="J296" s="17">
        <v>1323221761</v>
      </c>
      <c r="K296" s="17" t="b">
        <v>1</v>
      </c>
      <c r="L296" s="17">
        <v>52</v>
      </c>
      <c r="M296" s="17" t="b">
        <v>1</v>
      </c>
      <c r="N296" s="17" t="s">
        <v>8269</v>
      </c>
      <c r="O296" s="17">
        <v>133</v>
      </c>
      <c r="P296" s="17">
        <v>38.5</v>
      </c>
      <c r="Q296" s="20" t="s">
        <v>8323</v>
      </c>
      <c r="R296" s="17" t="s">
        <v>8326</v>
      </c>
      <c r="S296" s="21">
        <v>40884.066678240742</v>
      </c>
      <c r="T296" s="21">
        <v>40926.958333333336</v>
      </c>
    </row>
    <row r="297" spans="1:20" x14ac:dyDescent="0.25">
      <c r="A297" s="17">
        <v>3385</v>
      </c>
      <c r="B297" s="17" t="s">
        <v>3384</v>
      </c>
      <c r="C297" s="17" t="s">
        <v>7495</v>
      </c>
      <c r="D297" s="18">
        <v>2000</v>
      </c>
      <c r="E297" s="19">
        <v>2000</v>
      </c>
      <c r="F297" s="17" t="s">
        <v>8218</v>
      </c>
      <c r="G297" s="17" t="s">
        <v>8223</v>
      </c>
      <c r="H297" s="17" t="s">
        <v>8245</v>
      </c>
      <c r="I297" s="17">
        <v>1418244552</v>
      </c>
      <c r="J297" s="17">
        <v>1415652552</v>
      </c>
      <c r="K297" s="17" t="b">
        <v>0</v>
      </c>
      <c r="L297" s="17">
        <v>15</v>
      </c>
      <c r="M297" s="17" t="b">
        <v>1</v>
      </c>
      <c r="N297" s="17" t="s">
        <v>8269</v>
      </c>
      <c r="O297" s="17">
        <v>100</v>
      </c>
      <c r="P297" s="17">
        <v>133.33000000000001</v>
      </c>
      <c r="Q297" s="20" t="s">
        <v>8323</v>
      </c>
      <c r="R297" s="17" t="s">
        <v>8326</v>
      </c>
      <c r="S297" s="21">
        <v>41953.8675</v>
      </c>
      <c r="T297" s="21">
        <v>41983.8675</v>
      </c>
    </row>
    <row r="298" spans="1:20" x14ac:dyDescent="0.25">
      <c r="A298" s="17">
        <v>3431</v>
      </c>
      <c r="B298" s="17" t="s">
        <v>3430</v>
      </c>
      <c r="C298" s="17" t="s">
        <v>7541</v>
      </c>
      <c r="D298" s="18">
        <v>2000</v>
      </c>
      <c r="E298" s="19">
        <v>2000</v>
      </c>
      <c r="F298" s="17" t="s">
        <v>8218</v>
      </c>
      <c r="G298" s="17" t="s">
        <v>8223</v>
      </c>
      <c r="H298" s="17" t="s">
        <v>8245</v>
      </c>
      <c r="I298" s="17">
        <v>1408383153</v>
      </c>
      <c r="J298" s="17">
        <v>1405791153</v>
      </c>
      <c r="K298" s="17" t="b">
        <v>0</v>
      </c>
      <c r="L298" s="17">
        <v>21</v>
      </c>
      <c r="M298" s="17" t="b">
        <v>1</v>
      </c>
      <c r="N298" s="17" t="s">
        <v>8269</v>
      </c>
      <c r="O298" s="17">
        <v>100</v>
      </c>
      <c r="P298" s="17">
        <v>95.24</v>
      </c>
      <c r="Q298" s="20" t="s">
        <v>8323</v>
      </c>
      <c r="R298" s="17" t="s">
        <v>8326</v>
      </c>
      <c r="S298" s="21">
        <v>41839.730937500004</v>
      </c>
      <c r="T298" s="21">
        <v>41869.730937500004</v>
      </c>
    </row>
    <row r="299" spans="1:20" x14ac:dyDescent="0.25">
      <c r="A299" s="17">
        <v>3627</v>
      </c>
      <c r="B299" s="17" t="s">
        <v>3625</v>
      </c>
      <c r="C299" s="17" t="s">
        <v>7737</v>
      </c>
      <c r="D299" s="18">
        <v>2000</v>
      </c>
      <c r="E299" s="19">
        <v>2000</v>
      </c>
      <c r="F299" s="17" t="s">
        <v>8218</v>
      </c>
      <c r="G299" s="17" t="s">
        <v>8223</v>
      </c>
      <c r="H299" s="17" t="s">
        <v>8245</v>
      </c>
      <c r="I299" s="17">
        <v>1463803140</v>
      </c>
      <c r="J299" s="17">
        <v>1459446487</v>
      </c>
      <c r="K299" s="17" t="b">
        <v>0</v>
      </c>
      <c r="L299" s="17">
        <v>29</v>
      </c>
      <c r="M299" s="17" t="b">
        <v>1</v>
      </c>
      <c r="N299" s="17" t="s">
        <v>8269</v>
      </c>
      <c r="O299" s="17">
        <v>100</v>
      </c>
      <c r="P299" s="17">
        <v>68.97</v>
      </c>
      <c r="Q299" s="20" t="s">
        <v>8323</v>
      </c>
      <c r="R299" s="17" t="s">
        <v>8326</v>
      </c>
      <c r="S299" s="21">
        <v>42460.741747685184</v>
      </c>
      <c r="T299" s="21">
        <v>42511.165972222225</v>
      </c>
    </row>
    <row r="300" spans="1:20" x14ac:dyDescent="0.25">
      <c r="A300" s="17">
        <v>3383</v>
      </c>
      <c r="B300" s="17" t="s">
        <v>3382</v>
      </c>
      <c r="C300" s="17" t="s">
        <v>7493</v>
      </c>
      <c r="D300" s="18">
        <v>1750</v>
      </c>
      <c r="E300" s="19">
        <v>1955</v>
      </c>
      <c r="F300" s="17" t="s">
        <v>8218</v>
      </c>
      <c r="G300" s="17" t="s">
        <v>8223</v>
      </c>
      <c r="H300" s="17" t="s">
        <v>8245</v>
      </c>
      <c r="I300" s="17">
        <v>1466707620</v>
      </c>
      <c r="J300" s="17">
        <v>1464979620</v>
      </c>
      <c r="K300" s="17" t="b">
        <v>0</v>
      </c>
      <c r="L300" s="17">
        <v>30</v>
      </c>
      <c r="M300" s="17" t="b">
        <v>1</v>
      </c>
      <c r="N300" s="17" t="s">
        <v>8269</v>
      </c>
      <c r="O300" s="17">
        <v>112</v>
      </c>
      <c r="P300" s="17">
        <v>65.17</v>
      </c>
      <c r="Q300" s="20" t="s">
        <v>8323</v>
      </c>
      <c r="R300" s="17" t="s">
        <v>8326</v>
      </c>
      <c r="S300" s="21">
        <v>42524.782638888893</v>
      </c>
      <c r="T300" s="21">
        <v>42544.782638888893</v>
      </c>
    </row>
    <row r="301" spans="1:20" x14ac:dyDescent="0.25">
      <c r="A301" s="17">
        <v>1289</v>
      </c>
      <c r="B301" s="17" t="s">
        <v>1290</v>
      </c>
      <c r="C301" s="17" t="s">
        <v>5399</v>
      </c>
      <c r="D301" s="18">
        <v>1500</v>
      </c>
      <c r="E301" s="19">
        <v>1876</v>
      </c>
      <c r="F301" s="17" t="s">
        <v>8218</v>
      </c>
      <c r="G301" s="17" t="s">
        <v>8223</v>
      </c>
      <c r="H301" s="17" t="s">
        <v>8245</v>
      </c>
      <c r="I301" s="17">
        <v>1483499645</v>
      </c>
      <c r="J301" s="17">
        <v>1480907645</v>
      </c>
      <c r="K301" s="17" t="b">
        <v>0</v>
      </c>
      <c r="L301" s="17">
        <v>52</v>
      </c>
      <c r="M301" s="17" t="b">
        <v>1</v>
      </c>
      <c r="N301" s="17" t="s">
        <v>8269</v>
      </c>
      <c r="O301" s="17">
        <v>125</v>
      </c>
      <c r="P301" s="17">
        <v>36.08</v>
      </c>
      <c r="Q301" s="20" t="s">
        <v>8323</v>
      </c>
      <c r="R301" s="17" t="s">
        <v>8326</v>
      </c>
      <c r="S301" s="21">
        <v>42709.134780092587</v>
      </c>
      <c r="T301" s="21">
        <v>42739.134780092587</v>
      </c>
    </row>
    <row r="302" spans="1:20" x14ac:dyDescent="0.25">
      <c r="A302" s="17">
        <v>3707</v>
      </c>
      <c r="B302" s="17" t="s">
        <v>3704</v>
      </c>
      <c r="C302" s="17" t="s">
        <v>7817</v>
      </c>
      <c r="D302" s="18">
        <v>1000</v>
      </c>
      <c r="E302" s="19">
        <v>1860</v>
      </c>
      <c r="F302" s="17" t="s">
        <v>8218</v>
      </c>
      <c r="G302" s="17" t="s">
        <v>8223</v>
      </c>
      <c r="H302" s="17" t="s">
        <v>8245</v>
      </c>
      <c r="I302" s="17">
        <v>1469165160</v>
      </c>
      <c r="J302" s="17">
        <v>1467335378</v>
      </c>
      <c r="K302" s="17" t="b">
        <v>0</v>
      </c>
      <c r="L302" s="17">
        <v>23</v>
      </c>
      <c r="M302" s="17" t="b">
        <v>1</v>
      </c>
      <c r="N302" s="17" t="s">
        <v>8269</v>
      </c>
      <c r="O302" s="17">
        <v>186</v>
      </c>
      <c r="P302" s="17">
        <v>80.87</v>
      </c>
      <c r="Q302" s="20" t="s">
        <v>8323</v>
      </c>
      <c r="R302" s="17" t="s">
        <v>8326</v>
      </c>
      <c r="S302" s="21">
        <v>42552.048356481479</v>
      </c>
      <c r="T302" s="21">
        <v>42573.226388888885</v>
      </c>
    </row>
    <row r="303" spans="1:20" x14ac:dyDescent="0.25">
      <c r="A303" s="17">
        <v>3443</v>
      </c>
      <c r="B303" s="17" t="s">
        <v>3442</v>
      </c>
      <c r="C303" s="17" t="s">
        <v>7553</v>
      </c>
      <c r="D303" s="18">
        <v>1000</v>
      </c>
      <c r="E303" s="19">
        <v>1855</v>
      </c>
      <c r="F303" s="17" t="s">
        <v>8218</v>
      </c>
      <c r="G303" s="17" t="s">
        <v>8223</v>
      </c>
      <c r="H303" s="17" t="s">
        <v>8245</v>
      </c>
      <c r="I303" s="17">
        <v>1410266146</v>
      </c>
      <c r="J303" s="17">
        <v>1407674146</v>
      </c>
      <c r="K303" s="17" t="b">
        <v>0</v>
      </c>
      <c r="L303" s="17">
        <v>45</v>
      </c>
      <c r="M303" s="17" t="b">
        <v>1</v>
      </c>
      <c r="N303" s="17" t="s">
        <v>8269</v>
      </c>
      <c r="O303" s="17">
        <v>186</v>
      </c>
      <c r="P303" s="17">
        <v>41.22</v>
      </c>
      <c r="Q303" s="20" t="s">
        <v>8323</v>
      </c>
      <c r="R303" s="17" t="s">
        <v>8326</v>
      </c>
      <c r="S303" s="21">
        <v>41861.524837962963</v>
      </c>
      <c r="T303" s="21">
        <v>41891.524837962963</v>
      </c>
    </row>
    <row r="304" spans="1:20" x14ac:dyDescent="0.25">
      <c r="A304" s="17">
        <v>3710</v>
      </c>
      <c r="B304" s="17" t="s">
        <v>3707</v>
      </c>
      <c r="C304" s="17" t="s">
        <v>7820</v>
      </c>
      <c r="D304" s="18">
        <v>1300</v>
      </c>
      <c r="E304" s="19">
        <v>1835</v>
      </c>
      <c r="F304" s="17" t="s">
        <v>8218</v>
      </c>
      <c r="G304" s="17" t="s">
        <v>8223</v>
      </c>
      <c r="H304" s="17" t="s">
        <v>8245</v>
      </c>
      <c r="I304" s="17">
        <v>1428068988</v>
      </c>
      <c r="J304" s="17">
        <v>1425908988</v>
      </c>
      <c r="K304" s="17" t="b">
        <v>0</v>
      </c>
      <c r="L304" s="17">
        <v>27</v>
      </c>
      <c r="M304" s="17" t="b">
        <v>1</v>
      </c>
      <c r="N304" s="17" t="s">
        <v>8269</v>
      </c>
      <c r="O304" s="17">
        <v>141</v>
      </c>
      <c r="P304" s="17">
        <v>67.959999999999994</v>
      </c>
      <c r="Q304" s="20" t="s">
        <v>8323</v>
      </c>
      <c r="R304" s="17" t="s">
        <v>8326</v>
      </c>
      <c r="S304" s="21">
        <v>42072.576249999998</v>
      </c>
      <c r="T304" s="21">
        <v>42097.576249999998</v>
      </c>
    </row>
    <row r="305" spans="1:20" x14ac:dyDescent="0.25">
      <c r="A305" s="17">
        <v>3810</v>
      </c>
      <c r="B305" s="17" t="s">
        <v>3807</v>
      </c>
      <c r="C305" s="17" t="s">
        <v>7920</v>
      </c>
      <c r="D305" s="18">
        <v>1500</v>
      </c>
      <c r="E305" s="19">
        <v>1826</v>
      </c>
      <c r="F305" s="17" t="s">
        <v>8218</v>
      </c>
      <c r="G305" s="17" t="s">
        <v>8223</v>
      </c>
      <c r="H305" s="17" t="s">
        <v>8245</v>
      </c>
      <c r="I305" s="17">
        <v>1426965758</v>
      </c>
      <c r="J305" s="17">
        <v>1424377358</v>
      </c>
      <c r="K305" s="17" t="b">
        <v>0</v>
      </c>
      <c r="L305" s="17">
        <v>26</v>
      </c>
      <c r="M305" s="17" t="b">
        <v>1</v>
      </c>
      <c r="N305" s="17" t="s">
        <v>8269</v>
      </c>
      <c r="O305" s="17">
        <v>122</v>
      </c>
      <c r="P305" s="17">
        <v>70.23</v>
      </c>
      <c r="Q305" s="20" t="s">
        <v>8323</v>
      </c>
      <c r="R305" s="17" t="s">
        <v>8326</v>
      </c>
      <c r="S305" s="21">
        <v>42054.849050925928</v>
      </c>
      <c r="T305" s="21">
        <v>42084.807384259257</v>
      </c>
    </row>
    <row r="306" spans="1:20" x14ac:dyDescent="0.25">
      <c r="A306" s="17">
        <v>3706</v>
      </c>
      <c r="B306" s="17" t="s">
        <v>3703</v>
      </c>
      <c r="C306" s="17" t="s">
        <v>7816</v>
      </c>
      <c r="D306" s="18">
        <v>1500</v>
      </c>
      <c r="E306" s="19">
        <v>1820</v>
      </c>
      <c r="F306" s="17" t="s">
        <v>8218</v>
      </c>
      <c r="G306" s="17" t="s">
        <v>8223</v>
      </c>
      <c r="H306" s="17" t="s">
        <v>8245</v>
      </c>
      <c r="I306" s="17">
        <v>1410558949</v>
      </c>
      <c r="J306" s="17">
        <v>1409262949</v>
      </c>
      <c r="K306" s="17" t="b">
        <v>0</v>
      </c>
      <c r="L306" s="17">
        <v>13</v>
      </c>
      <c r="M306" s="17" t="b">
        <v>1</v>
      </c>
      <c r="N306" s="17" t="s">
        <v>8269</v>
      </c>
      <c r="O306" s="17">
        <v>121</v>
      </c>
      <c r="P306" s="17">
        <v>140</v>
      </c>
      <c r="Q306" s="20" t="s">
        <v>8323</v>
      </c>
      <c r="R306" s="17" t="s">
        <v>8326</v>
      </c>
      <c r="S306" s="21">
        <v>41879.913761574076</v>
      </c>
      <c r="T306" s="21">
        <v>41894.913761574076</v>
      </c>
    </row>
    <row r="307" spans="1:20" x14ac:dyDescent="0.25">
      <c r="A307" s="17">
        <v>3275</v>
      </c>
      <c r="B307" s="17" t="s">
        <v>3275</v>
      </c>
      <c r="C307" s="17" t="s">
        <v>7385</v>
      </c>
      <c r="D307" s="18">
        <v>1800</v>
      </c>
      <c r="E307" s="19">
        <v>1805</v>
      </c>
      <c r="F307" s="17" t="s">
        <v>8218</v>
      </c>
      <c r="G307" s="17" t="s">
        <v>8223</v>
      </c>
      <c r="H307" s="17" t="s">
        <v>8245</v>
      </c>
      <c r="I307" s="17">
        <v>1423456200</v>
      </c>
      <c r="J307" s="17">
        <v>1421183271</v>
      </c>
      <c r="K307" s="17" t="b">
        <v>1</v>
      </c>
      <c r="L307" s="17">
        <v>12</v>
      </c>
      <c r="M307" s="17" t="b">
        <v>1</v>
      </c>
      <c r="N307" s="17" t="s">
        <v>8269</v>
      </c>
      <c r="O307" s="17">
        <v>100</v>
      </c>
      <c r="P307" s="17">
        <v>150.41999999999999</v>
      </c>
      <c r="Q307" s="20" t="s">
        <v>8323</v>
      </c>
      <c r="R307" s="17" t="s">
        <v>8326</v>
      </c>
      <c r="S307" s="21">
        <v>42017.88045138889</v>
      </c>
      <c r="T307" s="21">
        <v>42044.1875</v>
      </c>
    </row>
    <row r="308" spans="1:20" x14ac:dyDescent="0.25">
      <c r="A308" s="17">
        <v>3690</v>
      </c>
      <c r="B308" s="17" t="s">
        <v>3687</v>
      </c>
      <c r="C308" s="17" t="s">
        <v>7800</v>
      </c>
      <c r="D308" s="18">
        <v>1500</v>
      </c>
      <c r="E308" s="19">
        <v>1800</v>
      </c>
      <c r="F308" s="17" t="s">
        <v>8218</v>
      </c>
      <c r="G308" s="17" t="s">
        <v>8223</v>
      </c>
      <c r="H308" s="17" t="s">
        <v>8245</v>
      </c>
      <c r="I308" s="17">
        <v>1417101683</v>
      </c>
      <c r="J308" s="17">
        <v>1414506083</v>
      </c>
      <c r="K308" s="17" t="b">
        <v>0</v>
      </c>
      <c r="L308" s="17">
        <v>31</v>
      </c>
      <c r="M308" s="17" t="b">
        <v>1</v>
      </c>
      <c r="N308" s="17" t="s">
        <v>8269</v>
      </c>
      <c r="O308" s="17">
        <v>120</v>
      </c>
      <c r="P308" s="17">
        <v>58.06</v>
      </c>
      <c r="Q308" s="20" t="s">
        <v>8323</v>
      </c>
      <c r="R308" s="17" t="s">
        <v>8326</v>
      </c>
      <c r="S308" s="21">
        <v>41940.598182870373</v>
      </c>
      <c r="T308" s="21">
        <v>41970.639849537038</v>
      </c>
    </row>
    <row r="309" spans="1:20" x14ac:dyDescent="0.25">
      <c r="A309" s="17">
        <v>3816</v>
      </c>
      <c r="B309" s="17" t="s">
        <v>3813</v>
      </c>
      <c r="C309" s="17" t="s">
        <v>7926</v>
      </c>
      <c r="D309" s="18">
        <v>1500</v>
      </c>
      <c r="E309" s="19">
        <v>1788.57</v>
      </c>
      <c r="F309" s="17" t="s">
        <v>8218</v>
      </c>
      <c r="G309" s="17" t="s">
        <v>8223</v>
      </c>
      <c r="H309" s="17" t="s">
        <v>8245</v>
      </c>
      <c r="I309" s="17">
        <v>1405614823</v>
      </c>
      <c r="J309" s="17">
        <v>1403022823</v>
      </c>
      <c r="K309" s="17" t="b">
        <v>0</v>
      </c>
      <c r="L309" s="17">
        <v>37</v>
      </c>
      <c r="M309" s="17" t="b">
        <v>1</v>
      </c>
      <c r="N309" s="17" t="s">
        <v>8269</v>
      </c>
      <c r="O309" s="17">
        <v>119</v>
      </c>
      <c r="P309" s="17">
        <v>48.34</v>
      </c>
      <c r="Q309" s="20" t="s">
        <v>8323</v>
      </c>
      <c r="R309" s="17" t="s">
        <v>8326</v>
      </c>
      <c r="S309" s="21">
        <v>41807.690081018518</v>
      </c>
      <c r="T309" s="21">
        <v>41837.690081018518</v>
      </c>
    </row>
    <row r="310" spans="1:20" x14ac:dyDescent="0.25">
      <c r="A310" s="17">
        <v>3370</v>
      </c>
      <c r="B310" s="17" t="s">
        <v>3369</v>
      </c>
      <c r="C310" s="17" t="s">
        <v>7480</v>
      </c>
      <c r="D310" s="18">
        <v>1500</v>
      </c>
      <c r="E310" s="19">
        <v>1766</v>
      </c>
      <c r="F310" s="17" t="s">
        <v>8218</v>
      </c>
      <c r="G310" s="17" t="s">
        <v>8223</v>
      </c>
      <c r="H310" s="17" t="s">
        <v>8245</v>
      </c>
      <c r="I310" s="17">
        <v>1481961600</v>
      </c>
      <c r="J310" s="17">
        <v>1479283285</v>
      </c>
      <c r="K310" s="17" t="b">
        <v>0</v>
      </c>
      <c r="L310" s="17">
        <v>26</v>
      </c>
      <c r="M310" s="17" t="b">
        <v>1</v>
      </c>
      <c r="N310" s="17" t="s">
        <v>8269</v>
      </c>
      <c r="O310" s="17">
        <v>118</v>
      </c>
      <c r="P310" s="17">
        <v>67.92</v>
      </c>
      <c r="Q310" s="20" t="s">
        <v>8323</v>
      </c>
      <c r="R310" s="17" t="s">
        <v>8326</v>
      </c>
      <c r="S310" s="21">
        <v>42690.334317129629</v>
      </c>
      <c r="T310" s="21">
        <v>42721.333333333328</v>
      </c>
    </row>
    <row r="311" spans="1:20" x14ac:dyDescent="0.25">
      <c r="A311" s="17">
        <v>3417</v>
      </c>
      <c r="B311" s="17" t="s">
        <v>3416</v>
      </c>
      <c r="C311" s="17" t="s">
        <v>7527</v>
      </c>
      <c r="D311" s="18">
        <v>1700</v>
      </c>
      <c r="E311" s="19">
        <v>1700.01</v>
      </c>
      <c r="F311" s="17" t="s">
        <v>8218</v>
      </c>
      <c r="G311" s="17" t="s">
        <v>8223</v>
      </c>
      <c r="H311" s="17" t="s">
        <v>8245</v>
      </c>
      <c r="I311" s="17">
        <v>1414284180</v>
      </c>
      <c r="J311" s="17">
        <v>1410558948</v>
      </c>
      <c r="K311" s="17" t="b">
        <v>0</v>
      </c>
      <c r="L311" s="17">
        <v>45</v>
      </c>
      <c r="M311" s="17" t="b">
        <v>1</v>
      </c>
      <c r="N311" s="17" t="s">
        <v>8269</v>
      </c>
      <c r="O311" s="17">
        <v>100</v>
      </c>
      <c r="P311" s="17">
        <v>37.78</v>
      </c>
      <c r="Q311" s="20" t="s">
        <v>8323</v>
      </c>
      <c r="R311" s="17" t="s">
        <v>8326</v>
      </c>
      <c r="S311" s="21">
        <v>41894.91375</v>
      </c>
      <c r="T311" s="21">
        <v>41938.029861111114</v>
      </c>
    </row>
    <row r="312" spans="1:20" x14ac:dyDescent="0.25">
      <c r="A312" s="17">
        <v>3497</v>
      </c>
      <c r="B312" s="17" t="s">
        <v>3496</v>
      </c>
      <c r="C312" s="17" t="s">
        <v>7607</v>
      </c>
      <c r="D312" s="18">
        <v>1551</v>
      </c>
      <c r="E312" s="19">
        <v>1686</v>
      </c>
      <c r="F312" s="17" t="s">
        <v>8218</v>
      </c>
      <c r="G312" s="17" t="s">
        <v>8223</v>
      </c>
      <c r="H312" s="17" t="s">
        <v>8245</v>
      </c>
      <c r="I312" s="17">
        <v>1464904800</v>
      </c>
      <c r="J312" s="17">
        <v>1463852904</v>
      </c>
      <c r="K312" s="17" t="b">
        <v>0</v>
      </c>
      <c r="L312" s="17">
        <v>49</v>
      </c>
      <c r="M312" s="17" t="b">
        <v>1</v>
      </c>
      <c r="N312" s="17" t="s">
        <v>8269</v>
      </c>
      <c r="O312" s="17">
        <v>109</v>
      </c>
      <c r="P312" s="17">
        <v>34.409999999999997</v>
      </c>
      <c r="Q312" s="20" t="s">
        <v>8323</v>
      </c>
      <c r="R312" s="17" t="s">
        <v>8326</v>
      </c>
      <c r="S312" s="21">
        <v>42511.741944444439</v>
      </c>
      <c r="T312" s="21">
        <v>42523.916666666672</v>
      </c>
    </row>
    <row r="313" spans="1:20" x14ac:dyDescent="0.25">
      <c r="A313" s="17">
        <v>3251</v>
      </c>
      <c r="B313" s="17" t="s">
        <v>3251</v>
      </c>
      <c r="C313" s="17" t="s">
        <v>7361</v>
      </c>
      <c r="D313" s="18">
        <v>1500</v>
      </c>
      <c r="E313" s="19">
        <v>1661</v>
      </c>
      <c r="F313" s="17" t="s">
        <v>8218</v>
      </c>
      <c r="G313" s="17" t="s">
        <v>8223</v>
      </c>
      <c r="H313" s="17" t="s">
        <v>8245</v>
      </c>
      <c r="I313" s="17">
        <v>1434907966</v>
      </c>
      <c r="J313" s="17">
        <v>1432315966</v>
      </c>
      <c r="K313" s="17" t="b">
        <v>1</v>
      </c>
      <c r="L313" s="17">
        <v>20</v>
      </c>
      <c r="M313" s="17" t="b">
        <v>1</v>
      </c>
      <c r="N313" s="17" t="s">
        <v>8269</v>
      </c>
      <c r="O313" s="17">
        <v>111</v>
      </c>
      <c r="P313" s="17">
        <v>83.05</v>
      </c>
      <c r="Q313" s="20" t="s">
        <v>8323</v>
      </c>
      <c r="R313" s="17" t="s">
        <v>8326</v>
      </c>
      <c r="S313" s="21">
        <v>42146.731087962966</v>
      </c>
      <c r="T313" s="21">
        <v>42176.731087962966</v>
      </c>
    </row>
    <row r="314" spans="1:20" x14ac:dyDescent="0.25">
      <c r="A314" s="17">
        <v>3485</v>
      </c>
      <c r="B314" s="17" t="s">
        <v>3484</v>
      </c>
      <c r="C314" s="17" t="s">
        <v>7595</v>
      </c>
      <c r="D314" s="18">
        <v>1650</v>
      </c>
      <c r="E314" s="19">
        <v>1660</v>
      </c>
      <c r="F314" s="17" t="s">
        <v>8218</v>
      </c>
      <c r="G314" s="17" t="s">
        <v>8223</v>
      </c>
      <c r="H314" s="17" t="s">
        <v>8245</v>
      </c>
      <c r="I314" s="17">
        <v>1454431080</v>
      </c>
      <c r="J314" s="17">
        <v>1451839080</v>
      </c>
      <c r="K314" s="17" t="b">
        <v>0</v>
      </c>
      <c r="L314" s="17">
        <v>30</v>
      </c>
      <c r="M314" s="17" t="b">
        <v>1</v>
      </c>
      <c r="N314" s="17" t="s">
        <v>8269</v>
      </c>
      <c r="O314" s="17">
        <v>101</v>
      </c>
      <c r="P314" s="17">
        <v>55.33</v>
      </c>
      <c r="Q314" s="20" t="s">
        <v>8323</v>
      </c>
      <c r="R314" s="17" t="s">
        <v>8326</v>
      </c>
      <c r="S314" s="21">
        <v>42372.693055555559</v>
      </c>
      <c r="T314" s="21">
        <v>42402.693055555559</v>
      </c>
    </row>
    <row r="315" spans="1:20" x14ac:dyDescent="0.25">
      <c r="A315" s="17">
        <v>3518</v>
      </c>
      <c r="B315" s="17" t="s">
        <v>3517</v>
      </c>
      <c r="C315" s="17" t="s">
        <v>7628</v>
      </c>
      <c r="D315" s="18">
        <v>1500</v>
      </c>
      <c r="E315" s="19">
        <v>1650.69</v>
      </c>
      <c r="F315" s="17" t="s">
        <v>8218</v>
      </c>
      <c r="G315" s="17" t="s">
        <v>8223</v>
      </c>
      <c r="H315" s="17" t="s">
        <v>8245</v>
      </c>
      <c r="I315" s="17">
        <v>1412259660</v>
      </c>
      <c r="J315" s="17">
        <v>1410461299</v>
      </c>
      <c r="K315" s="17" t="b">
        <v>0</v>
      </c>
      <c r="L315" s="17">
        <v>33</v>
      </c>
      <c r="M315" s="17" t="b">
        <v>1</v>
      </c>
      <c r="N315" s="17" t="s">
        <v>8269</v>
      </c>
      <c r="O315" s="17">
        <v>110</v>
      </c>
      <c r="P315" s="17">
        <v>50.02</v>
      </c>
      <c r="Q315" s="20" t="s">
        <v>8323</v>
      </c>
      <c r="R315" s="17" t="s">
        <v>8326</v>
      </c>
      <c r="S315" s="21">
        <v>41893.783553240741</v>
      </c>
      <c r="T315" s="21">
        <v>41914.597916666666</v>
      </c>
    </row>
    <row r="316" spans="1:20" x14ac:dyDescent="0.25">
      <c r="A316" s="17">
        <v>3346</v>
      </c>
      <c r="B316" s="17" t="s">
        <v>3346</v>
      </c>
      <c r="C316" s="17" t="s">
        <v>7456</v>
      </c>
      <c r="D316" s="18">
        <v>1500</v>
      </c>
      <c r="E316" s="19">
        <v>1650</v>
      </c>
      <c r="F316" s="17" t="s">
        <v>8218</v>
      </c>
      <c r="G316" s="17" t="s">
        <v>8223</v>
      </c>
      <c r="H316" s="17" t="s">
        <v>8245</v>
      </c>
      <c r="I316" s="17">
        <v>1424910910</v>
      </c>
      <c r="J316" s="17">
        <v>1424306110</v>
      </c>
      <c r="K316" s="17" t="b">
        <v>0</v>
      </c>
      <c r="L316" s="17">
        <v>18</v>
      </c>
      <c r="M316" s="17" t="b">
        <v>1</v>
      </c>
      <c r="N316" s="17" t="s">
        <v>8269</v>
      </c>
      <c r="O316" s="17">
        <v>110</v>
      </c>
      <c r="P316" s="17">
        <v>91.67</v>
      </c>
      <c r="Q316" s="20" t="s">
        <v>8323</v>
      </c>
      <c r="R316" s="17" t="s">
        <v>8326</v>
      </c>
      <c r="S316" s="21">
        <v>42054.024421296301</v>
      </c>
      <c r="T316" s="21">
        <v>42061.024421296301</v>
      </c>
    </row>
    <row r="317" spans="1:20" x14ac:dyDescent="0.25">
      <c r="A317" s="17">
        <v>2965</v>
      </c>
      <c r="B317" s="17" t="s">
        <v>2965</v>
      </c>
      <c r="C317" s="17" t="s">
        <v>7075</v>
      </c>
      <c r="D317" s="18">
        <v>1500</v>
      </c>
      <c r="E317" s="19">
        <v>1635</v>
      </c>
      <c r="F317" s="17" t="s">
        <v>8218</v>
      </c>
      <c r="G317" s="17" t="s">
        <v>8223</v>
      </c>
      <c r="H317" s="17" t="s">
        <v>8245</v>
      </c>
      <c r="I317" s="17">
        <v>1436290233</v>
      </c>
      <c r="J317" s="17">
        <v>1433698233</v>
      </c>
      <c r="K317" s="17" t="b">
        <v>0</v>
      </c>
      <c r="L317" s="17">
        <v>39</v>
      </c>
      <c r="M317" s="17" t="b">
        <v>1</v>
      </c>
      <c r="N317" s="17" t="s">
        <v>8269</v>
      </c>
      <c r="O317" s="17">
        <v>109</v>
      </c>
      <c r="P317" s="17">
        <v>41.92</v>
      </c>
      <c r="Q317" s="20" t="s">
        <v>8323</v>
      </c>
      <c r="R317" s="17" t="s">
        <v>8326</v>
      </c>
      <c r="S317" s="21">
        <v>42162.729548611111</v>
      </c>
      <c r="T317" s="21">
        <v>42192.729548611111</v>
      </c>
    </row>
    <row r="318" spans="1:20" x14ac:dyDescent="0.25">
      <c r="A318" s="17">
        <v>3439</v>
      </c>
      <c r="B318" s="17" t="s">
        <v>3438</v>
      </c>
      <c r="C318" s="17" t="s">
        <v>7549</v>
      </c>
      <c r="D318" s="18">
        <v>1200</v>
      </c>
      <c r="E318" s="19">
        <v>1616.14</v>
      </c>
      <c r="F318" s="17" t="s">
        <v>8218</v>
      </c>
      <c r="G318" s="17" t="s">
        <v>8223</v>
      </c>
      <c r="H318" s="17" t="s">
        <v>8245</v>
      </c>
      <c r="I318" s="17">
        <v>1453179540</v>
      </c>
      <c r="J318" s="17">
        <v>1452030730</v>
      </c>
      <c r="K318" s="17" t="b">
        <v>0</v>
      </c>
      <c r="L318" s="17">
        <v>18</v>
      </c>
      <c r="M318" s="17" t="b">
        <v>1</v>
      </c>
      <c r="N318" s="17" t="s">
        <v>8269</v>
      </c>
      <c r="O318" s="17">
        <v>135</v>
      </c>
      <c r="P318" s="17">
        <v>89.79</v>
      </c>
      <c r="Q318" s="20" t="s">
        <v>8323</v>
      </c>
      <c r="R318" s="17" t="s">
        <v>8326</v>
      </c>
      <c r="S318" s="21">
        <v>42374.911226851851</v>
      </c>
      <c r="T318" s="21">
        <v>42388.207638888889</v>
      </c>
    </row>
    <row r="319" spans="1:20" x14ac:dyDescent="0.25">
      <c r="A319" s="17">
        <v>3231</v>
      </c>
      <c r="B319" s="17" t="s">
        <v>3231</v>
      </c>
      <c r="C319" s="17" t="s">
        <v>7341</v>
      </c>
      <c r="D319" s="18">
        <v>1000</v>
      </c>
      <c r="E319" s="19">
        <v>1610</v>
      </c>
      <c r="F319" s="17" t="s">
        <v>8218</v>
      </c>
      <c r="G319" s="17" t="s">
        <v>8223</v>
      </c>
      <c r="H319" s="17" t="s">
        <v>8245</v>
      </c>
      <c r="I319" s="17">
        <v>1460846347</v>
      </c>
      <c r="J319" s="17">
        <v>1458254347</v>
      </c>
      <c r="K319" s="17" t="b">
        <v>0</v>
      </c>
      <c r="L319" s="17">
        <v>28</v>
      </c>
      <c r="M319" s="17" t="b">
        <v>1</v>
      </c>
      <c r="N319" s="17" t="s">
        <v>8269</v>
      </c>
      <c r="O319" s="17">
        <v>161</v>
      </c>
      <c r="P319" s="17">
        <v>57.5</v>
      </c>
      <c r="Q319" s="20" t="s">
        <v>8323</v>
      </c>
      <c r="R319" s="17" t="s">
        <v>8326</v>
      </c>
      <c r="S319" s="21">
        <v>42446.943831018521</v>
      </c>
      <c r="T319" s="21">
        <v>42476.943831018521</v>
      </c>
    </row>
    <row r="320" spans="1:20" x14ac:dyDescent="0.25">
      <c r="A320" s="17">
        <v>3393</v>
      </c>
      <c r="B320" s="17" t="s">
        <v>3392</v>
      </c>
      <c r="C320" s="17" t="s">
        <v>7503</v>
      </c>
      <c r="D320" s="18">
        <v>1500</v>
      </c>
      <c r="E320" s="19">
        <v>1587</v>
      </c>
      <c r="F320" s="17" t="s">
        <v>8218</v>
      </c>
      <c r="G320" s="17" t="s">
        <v>8223</v>
      </c>
      <c r="H320" s="17" t="s">
        <v>8245</v>
      </c>
      <c r="I320" s="17">
        <v>1415234760</v>
      </c>
      <c r="J320" s="17">
        <v>1413065230</v>
      </c>
      <c r="K320" s="17" t="b">
        <v>0</v>
      </c>
      <c r="L320" s="17">
        <v>44</v>
      </c>
      <c r="M320" s="17" t="b">
        <v>1</v>
      </c>
      <c r="N320" s="17" t="s">
        <v>8269</v>
      </c>
      <c r="O320" s="17">
        <v>106</v>
      </c>
      <c r="P320" s="17">
        <v>36.07</v>
      </c>
      <c r="Q320" s="20" t="s">
        <v>8323</v>
      </c>
      <c r="R320" s="17" t="s">
        <v>8326</v>
      </c>
      <c r="S320" s="21">
        <v>41923.921643518523</v>
      </c>
      <c r="T320" s="21">
        <v>41949.031944444447</v>
      </c>
    </row>
    <row r="321" spans="1:20" x14ac:dyDescent="0.25">
      <c r="A321" s="17">
        <v>3396</v>
      </c>
      <c r="B321" s="17" t="s">
        <v>3395</v>
      </c>
      <c r="C321" s="17" t="s">
        <v>7506</v>
      </c>
      <c r="D321" s="18">
        <v>1500</v>
      </c>
      <c r="E321" s="19">
        <v>1565</v>
      </c>
      <c r="F321" s="17" t="s">
        <v>8218</v>
      </c>
      <c r="G321" s="17" t="s">
        <v>8223</v>
      </c>
      <c r="H321" s="17" t="s">
        <v>8245</v>
      </c>
      <c r="I321" s="17">
        <v>1401595140</v>
      </c>
      <c r="J321" s="17">
        <v>1399286589</v>
      </c>
      <c r="K321" s="17" t="b">
        <v>0</v>
      </c>
      <c r="L321" s="17">
        <v>28</v>
      </c>
      <c r="M321" s="17" t="b">
        <v>1</v>
      </c>
      <c r="N321" s="17" t="s">
        <v>8269</v>
      </c>
      <c r="O321" s="17">
        <v>104</v>
      </c>
      <c r="P321" s="17">
        <v>55.89</v>
      </c>
      <c r="Q321" s="20" t="s">
        <v>8323</v>
      </c>
      <c r="R321" s="17" t="s">
        <v>8326</v>
      </c>
      <c r="S321" s="21">
        <v>41764.44663194444</v>
      </c>
      <c r="T321" s="21">
        <v>41791.165972222225</v>
      </c>
    </row>
    <row r="322" spans="1:20" x14ac:dyDescent="0.25">
      <c r="A322" s="17">
        <v>3390</v>
      </c>
      <c r="B322" s="17" t="s">
        <v>3389</v>
      </c>
      <c r="C322" s="17" t="s">
        <v>7500</v>
      </c>
      <c r="D322" s="18">
        <v>1500</v>
      </c>
      <c r="E322" s="19">
        <v>1536</v>
      </c>
      <c r="F322" s="17" t="s">
        <v>8218</v>
      </c>
      <c r="G322" s="17" t="s">
        <v>8223</v>
      </c>
      <c r="H322" s="17" t="s">
        <v>8245</v>
      </c>
      <c r="I322" s="17">
        <v>1405017345</v>
      </c>
      <c r="J322" s="17">
        <v>1403721345</v>
      </c>
      <c r="K322" s="17" t="b">
        <v>0</v>
      </c>
      <c r="L322" s="17">
        <v>22</v>
      </c>
      <c r="M322" s="17" t="b">
        <v>1</v>
      </c>
      <c r="N322" s="17" t="s">
        <v>8269</v>
      </c>
      <c r="O322" s="17">
        <v>102</v>
      </c>
      <c r="P322" s="17">
        <v>69.819999999999993</v>
      </c>
      <c r="Q322" s="20" t="s">
        <v>8323</v>
      </c>
      <c r="R322" s="17" t="s">
        <v>8326</v>
      </c>
      <c r="S322" s="21">
        <v>41815.774826388886</v>
      </c>
      <c r="T322" s="21">
        <v>41830.774826388886</v>
      </c>
    </row>
    <row r="323" spans="1:20" x14ac:dyDescent="0.25">
      <c r="A323" s="17">
        <v>3349</v>
      </c>
      <c r="B323" s="17" t="s">
        <v>3348</v>
      </c>
      <c r="C323" s="17" t="s">
        <v>7459</v>
      </c>
      <c r="D323" s="18">
        <v>1000</v>
      </c>
      <c r="E323" s="19">
        <v>1534</v>
      </c>
      <c r="F323" s="17" t="s">
        <v>8218</v>
      </c>
      <c r="G323" s="17" t="s">
        <v>8223</v>
      </c>
      <c r="H323" s="17" t="s">
        <v>8245</v>
      </c>
      <c r="I323" s="17">
        <v>1465837200</v>
      </c>
      <c r="J323" s="17">
        <v>1463971172</v>
      </c>
      <c r="K323" s="17" t="b">
        <v>0</v>
      </c>
      <c r="L323" s="17">
        <v>14</v>
      </c>
      <c r="M323" s="17" t="b">
        <v>1</v>
      </c>
      <c r="N323" s="17" t="s">
        <v>8269</v>
      </c>
      <c r="O323" s="17">
        <v>153</v>
      </c>
      <c r="P323" s="17">
        <v>109.57</v>
      </c>
      <c r="Q323" s="20" t="s">
        <v>8323</v>
      </c>
      <c r="R323" s="17" t="s">
        <v>8326</v>
      </c>
      <c r="S323" s="21">
        <v>42513.110787037032</v>
      </c>
      <c r="T323" s="21">
        <v>42534.708333333328</v>
      </c>
    </row>
    <row r="324" spans="1:20" x14ac:dyDescent="0.25">
      <c r="A324" s="17">
        <v>3452</v>
      </c>
      <c r="B324" s="17" t="s">
        <v>3451</v>
      </c>
      <c r="C324" s="17" t="s">
        <v>7562</v>
      </c>
      <c r="D324" s="18">
        <v>1000</v>
      </c>
      <c r="E324" s="19">
        <v>1532</v>
      </c>
      <c r="F324" s="17" t="s">
        <v>8218</v>
      </c>
      <c r="G324" s="17" t="s">
        <v>8223</v>
      </c>
      <c r="H324" s="17" t="s">
        <v>8245</v>
      </c>
      <c r="I324" s="17">
        <v>1406087940</v>
      </c>
      <c r="J324" s="17">
        <v>1404141626</v>
      </c>
      <c r="K324" s="17" t="b">
        <v>0</v>
      </c>
      <c r="L324" s="17">
        <v>37</v>
      </c>
      <c r="M324" s="17" t="b">
        <v>1</v>
      </c>
      <c r="N324" s="17" t="s">
        <v>8269</v>
      </c>
      <c r="O324" s="17">
        <v>153</v>
      </c>
      <c r="P324" s="17">
        <v>41.41</v>
      </c>
      <c r="Q324" s="20" t="s">
        <v>8323</v>
      </c>
      <c r="R324" s="17" t="s">
        <v>8326</v>
      </c>
      <c r="S324" s="21">
        <v>41820.639189814814</v>
      </c>
      <c r="T324" s="21">
        <v>41843.165972222225</v>
      </c>
    </row>
    <row r="325" spans="1:20" x14ac:dyDescent="0.25">
      <c r="A325" s="17">
        <v>3551</v>
      </c>
      <c r="B325" s="17" t="s">
        <v>3550</v>
      </c>
      <c r="C325" s="17" t="s">
        <v>7661</v>
      </c>
      <c r="D325" s="18">
        <v>1500</v>
      </c>
      <c r="E325" s="19">
        <v>1527.5</v>
      </c>
      <c r="F325" s="17" t="s">
        <v>8218</v>
      </c>
      <c r="G325" s="17" t="s">
        <v>8223</v>
      </c>
      <c r="H325" s="17" t="s">
        <v>8245</v>
      </c>
      <c r="I325" s="17">
        <v>1400796420</v>
      </c>
      <c r="J325" s="17">
        <v>1398342170</v>
      </c>
      <c r="K325" s="17" t="b">
        <v>0</v>
      </c>
      <c r="L325" s="17">
        <v>25</v>
      </c>
      <c r="M325" s="17" t="b">
        <v>1</v>
      </c>
      <c r="N325" s="17" t="s">
        <v>8269</v>
      </c>
      <c r="O325" s="17">
        <v>102</v>
      </c>
      <c r="P325" s="17">
        <v>61.1</v>
      </c>
      <c r="Q325" s="20" t="s">
        <v>8323</v>
      </c>
      <c r="R325" s="17" t="s">
        <v>8326</v>
      </c>
      <c r="S325" s="21">
        <v>41753.515856481477</v>
      </c>
      <c r="T325" s="21">
        <v>41781.921527777777</v>
      </c>
    </row>
    <row r="326" spans="1:20" x14ac:dyDescent="0.25">
      <c r="A326" s="17">
        <v>3658</v>
      </c>
      <c r="B326" s="17" t="s">
        <v>3655</v>
      </c>
      <c r="C326" s="17" t="s">
        <v>7768</v>
      </c>
      <c r="D326" s="18">
        <v>1500</v>
      </c>
      <c r="E326" s="19">
        <v>1510</v>
      </c>
      <c r="F326" s="17" t="s">
        <v>8218</v>
      </c>
      <c r="G326" s="17" t="s">
        <v>8223</v>
      </c>
      <c r="H326" s="17" t="s">
        <v>8245</v>
      </c>
      <c r="I326" s="17">
        <v>1404273540</v>
      </c>
      <c r="J326" s="17">
        <v>1400272580</v>
      </c>
      <c r="K326" s="17" t="b">
        <v>0</v>
      </c>
      <c r="L326" s="17">
        <v>20</v>
      </c>
      <c r="M326" s="17" t="b">
        <v>1</v>
      </c>
      <c r="N326" s="17" t="s">
        <v>8269</v>
      </c>
      <c r="O326" s="17">
        <v>101</v>
      </c>
      <c r="P326" s="17">
        <v>75.5</v>
      </c>
      <c r="Q326" s="20" t="s">
        <v>8323</v>
      </c>
      <c r="R326" s="17" t="s">
        <v>8326</v>
      </c>
      <c r="S326" s="21">
        <v>41775.858564814815</v>
      </c>
      <c r="T326" s="21">
        <v>41822.165972222225</v>
      </c>
    </row>
    <row r="327" spans="1:20" x14ac:dyDescent="0.25">
      <c r="A327" s="17">
        <v>3493</v>
      </c>
      <c r="B327" s="17" t="s">
        <v>3492</v>
      </c>
      <c r="C327" s="17" t="s">
        <v>7603</v>
      </c>
      <c r="D327" s="18">
        <v>1500</v>
      </c>
      <c r="E327" s="19">
        <v>1500</v>
      </c>
      <c r="F327" s="17" t="s">
        <v>8218</v>
      </c>
      <c r="G327" s="17" t="s">
        <v>8223</v>
      </c>
      <c r="H327" s="17" t="s">
        <v>8245</v>
      </c>
      <c r="I327" s="17">
        <v>1408252260</v>
      </c>
      <c r="J327" s="17">
        <v>1406580436</v>
      </c>
      <c r="K327" s="17" t="b">
        <v>0</v>
      </c>
      <c r="L327" s="17">
        <v>29</v>
      </c>
      <c r="M327" s="17" t="b">
        <v>1</v>
      </c>
      <c r="N327" s="17" t="s">
        <v>8269</v>
      </c>
      <c r="O327" s="17">
        <v>100</v>
      </c>
      <c r="P327" s="17">
        <v>51.72</v>
      </c>
      <c r="Q327" s="20" t="s">
        <v>8323</v>
      </c>
      <c r="R327" s="17" t="s">
        <v>8326</v>
      </c>
      <c r="S327" s="21">
        <v>41848.866157407407</v>
      </c>
      <c r="T327" s="21">
        <v>41868.21597222222</v>
      </c>
    </row>
    <row r="328" spans="1:20" x14ac:dyDescent="0.25">
      <c r="A328" s="17">
        <v>3449</v>
      </c>
      <c r="B328" s="17" t="s">
        <v>3448</v>
      </c>
      <c r="C328" s="17" t="s">
        <v>7559</v>
      </c>
      <c r="D328" s="18">
        <v>800</v>
      </c>
      <c r="E328" s="19">
        <v>1365</v>
      </c>
      <c r="F328" s="17" t="s">
        <v>8218</v>
      </c>
      <c r="G328" s="17" t="s">
        <v>8223</v>
      </c>
      <c r="H328" s="17" t="s">
        <v>8245</v>
      </c>
      <c r="I328" s="17">
        <v>1468036800</v>
      </c>
      <c r="J328" s="17">
        <v>1465607738</v>
      </c>
      <c r="K328" s="17" t="b">
        <v>0</v>
      </c>
      <c r="L328" s="17">
        <v>20</v>
      </c>
      <c r="M328" s="17" t="b">
        <v>1</v>
      </c>
      <c r="N328" s="17" t="s">
        <v>8269</v>
      </c>
      <c r="O328" s="17">
        <v>171</v>
      </c>
      <c r="P328" s="17">
        <v>68.25</v>
      </c>
      <c r="Q328" s="20" t="s">
        <v>8323</v>
      </c>
      <c r="R328" s="17" t="s">
        <v>8326</v>
      </c>
      <c r="S328" s="21">
        <v>42532.052523148144</v>
      </c>
      <c r="T328" s="21">
        <v>42560.166666666672</v>
      </c>
    </row>
    <row r="329" spans="1:20" x14ac:dyDescent="0.25">
      <c r="A329" s="17">
        <v>528</v>
      </c>
      <c r="B329" s="17" t="s">
        <v>529</v>
      </c>
      <c r="C329" s="17" t="s">
        <v>4638</v>
      </c>
      <c r="D329" s="18">
        <v>1150</v>
      </c>
      <c r="E329" s="19">
        <v>1330</v>
      </c>
      <c r="F329" s="17" t="s">
        <v>8218</v>
      </c>
      <c r="G329" s="17" t="s">
        <v>8223</v>
      </c>
      <c r="H329" s="17" t="s">
        <v>8245</v>
      </c>
      <c r="I329" s="17">
        <v>1434921600</v>
      </c>
      <c r="J329" s="17">
        <v>1433109907</v>
      </c>
      <c r="K329" s="17" t="b">
        <v>0</v>
      </c>
      <c r="L329" s="17">
        <v>30</v>
      </c>
      <c r="M329" s="17" t="b">
        <v>1</v>
      </c>
      <c r="N329" s="17" t="s">
        <v>8269</v>
      </c>
      <c r="O329" s="17">
        <v>116</v>
      </c>
      <c r="P329" s="17">
        <v>44.33</v>
      </c>
      <c r="Q329" s="20" t="s">
        <v>8323</v>
      </c>
      <c r="R329" s="17" t="s">
        <v>8326</v>
      </c>
      <c r="S329" s="21">
        <v>42155.920219907406</v>
      </c>
      <c r="T329" s="21">
        <v>42176.888888888891</v>
      </c>
    </row>
    <row r="330" spans="1:20" x14ac:dyDescent="0.25">
      <c r="A330" s="17">
        <v>2781</v>
      </c>
      <c r="B330" s="17" t="s">
        <v>2781</v>
      </c>
      <c r="C330" s="17" t="s">
        <v>6891</v>
      </c>
      <c r="D330" s="18">
        <v>1250</v>
      </c>
      <c r="E330" s="19">
        <v>1316</v>
      </c>
      <c r="F330" s="17" t="s">
        <v>8218</v>
      </c>
      <c r="G330" s="17" t="s">
        <v>8223</v>
      </c>
      <c r="H330" s="17" t="s">
        <v>8245</v>
      </c>
      <c r="I330" s="17">
        <v>1423724400</v>
      </c>
      <c r="J330" s="17">
        <v>1421274954</v>
      </c>
      <c r="K330" s="17" t="b">
        <v>0</v>
      </c>
      <c r="L330" s="17">
        <v>28</v>
      </c>
      <c r="M330" s="17" t="b">
        <v>1</v>
      </c>
      <c r="N330" s="17" t="s">
        <v>8269</v>
      </c>
      <c r="O330" s="17">
        <v>105</v>
      </c>
      <c r="P330" s="17">
        <v>47</v>
      </c>
      <c r="Q330" s="20" t="s">
        <v>8323</v>
      </c>
      <c r="R330" s="17" t="s">
        <v>8326</v>
      </c>
      <c r="S330" s="21">
        <v>42018.94159722222</v>
      </c>
      <c r="T330" s="21">
        <v>42047.291666666672</v>
      </c>
    </row>
    <row r="331" spans="1:20" x14ac:dyDescent="0.25">
      <c r="A331" s="17">
        <v>3232</v>
      </c>
      <c r="B331" s="17" t="s">
        <v>3232</v>
      </c>
      <c r="C331" s="17" t="s">
        <v>7342</v>
      </c>
      <c r="D331" s="18">
        <v>1000</v>
      </c>
      <c r="E331" s="19">
        <v>1312</v>
      </c>
      <c r="F331" s="17" t="s">
        <v>8218</v>
      </c>
      <c r="G331" s="17" t="s">
        <v>8223</v>
      </c>
      <c r="H331" s="17" t="s">
        <v>8245</v>
      </c>
      <c r="I331" s="17">
        <v>1462334340</v>
      </c>
      <c r="J331" s="17">
        <v>1459711917</v>
      </c>
      <c r="K331" s="17" t="b">
        <v>1</v>
      </c>
      <c r="L331" s="17">
        <v>26</v>
      </c>
      <c r="M331" s="17" t="b">
        <v>1</v>
      </c>
      <c r="N331" s="17" t="s">
        <v>8269</v>
      </c>
      <c r="O331" s="17">
        <v>131</v>
      </c>
      <c r="P331" s="17">
        <v>50.46</v>
      </c>
      <c r="Q331" s="20" t="s">
        <v>8323</v>
      </c>
      <c r="R331" s="17" t="s">
        <v>8326</v>
      </c>
      <c r="S331" s="21">
        <v>42463.81385416667</v>
      </c>
      <c r="T331" s="21">
        <v>42494.165972222225</v>
      </c>
    </row>
    <row r="332" spans="1:20" x14ac:dyDescent="0.25">
      <c r="A332" s="17">
        <v>3149</v>
      </c>
      <c r="B332" s="17" t="s">
        <v>3149</v>
      </c>
      <c r="C332" s="17" t="s">
        <v>7259</v>
      </c>
      <c r="D332" s="18">
        <v>1250</v>
      </c>
      <c r="E332" s="19">
        <v>1300</v>
      </c>
      <c r="F332" s="17" t="s">
        <v>8218</v>
      </c>
      <c r="G332" s="17" t="s">
        <v>8223</v>
      </c>
      <c r="H332" s="17" t="s">
        <v>8245</v>
      </c>
      <c r="I332" s="17">
        <v>1354845600</v>
      </c>
      <c r="J332" s="17">
        <v>1352766300</v>
      </c>
      <c r="K332" s="17" t="b">
        <v>1</v>
      </c>
      <c r="L332" s="17">
        <v>25</v>
      </c>
      <c r="M332" s="17" t="b">
        <v>1</v>
      </c>
      <c r="N332" s="17" t="s">
        <v>8269</v>
      </c>
      <c r="O332" s="17">
        <v>104</v>
      </c>
      <c r="P332" s="17">
        <v>52</v>
      </c>
      <c r="Q332" s="20" t="s">
        <v>8323</v>
      </c>
      <c r="R332" s="17" t="s">
        <v>8326</v>
      </c>
      <c r="S332" s="21">
        <v>41226.017361111109</v>
      </c>
      <c r="T332" s="21">
        <v>41250.083333333336</v>
      </c>
    </row>
    <row r="333" spans="1:20" x14ac:dyDescent="0.25">
      <c r="A333" s="17">
        <v>3703</v>
      </c>
      <c r="B333" s="17" t="s">
        <v>3700</v>
      </c>
      <c r="C333" s="17" t="s">
        <v>7813</v>
      </c>
      <c r="D333" s="18">
        <v>1050</v>
      </c>
      <c r="E333" s="19">
        <v>1296</v>
      </c>
      <c r="F333" s="17" t="s">
        <v>8218</v>
      </c>
      <c r="G333" s="17" t="s">
        <v>8223</v>
      </c>
      <c r="H333" s="17" t="s">
        <v>8245</v>
      </c>
      <c r="I333" s="17">
        <v>1471071540</v>
      </c>
      <c r="J333" s="17">
        <v>1467720388</v>
      </c>
      <c r="K333" s="17" t="b">
        <v>0</v>
      </c>
      <c r="L333" s="17">
        <v>30</v>
      </c>
      <c r="M333" s="17" t="b">
        <v>1</v>
      </c>
      <c r="N333" s="17" t="s">
        <v>8269</v>
      </c>
      <c r="O333" s="17">
        <v>123</v>
      </c>
      <c r="P333" s="17">
        <v>43.2</v>
      </c>
      <c r="Q333" s="20" t="s">
        <v>8323</v>
      </c>
      <c r="R333" s="17" t="s">
        <v>8326</v>
      </c>
      <c r="S333" s="21">
        <v>42556.504490740743</v>
      </c>
      <c r="T333" s="21">
        <v>42595.290972222225</v>
      </c>
    </row>
    <row r="334" spans="1:20" x14ac:dyDescent="0.25">
      <c r="A334" s="17">
        <v>3531</v>
      </c>
      <c r="B334" s="17" t="s">
        <v>3530</v>
      </c>
      <c r="C334" s="17" t="s">
        <v>7641</v>
      </c>
      <c r="D334" s="18">
        <v>1000</v>
      </c>
      <c r="E334" s="19">
        <v>1280</v>
      </c>
      <c r="F334" s="17" t="s">
        <v>8218</v>
      </c>
      <c r="G334" s="17" t="s">
        <v>8223</v>
      </c>
      <c r="H334" s="17" t="s">
        <v>8245</v>
      </c>
      <c r="I334" s="17">
        <v>1467301334</v>
      </c>
      <c r="J334" s="17">
        <v>1464709334</v>
      </c>
      <c r="K334" s="17" t="b">
        <v>0</v>
      </c>
      <c r="L334" s="17">
        <v>26</v>
      </c>
      <c r="M334" s="17" t="b">
        <v>1</v>
      </c>
      <c r="N334" s="17" t="s">
        <v>8269</v>
      </c>
      <c r="O334" s="17">
        <v>128</v>
      </c>
      <c r="P334" s="17">
        <v>49.23</v>
      </c>
      <c r="Q334" s="20" t="s">
        <v>8323</v>
      </c>
      <c r="R334" s="17" t="s">
        <v>8326</v>
      </c>
      <c r="S334" s="21">
        <v>42521.654328703706</v>
      </c>
      <c r="T334" s="21">
        <v>42551.654328703706</v>
      </c>
    </row>
    <row r="335" spans="1:20" x14ac:dyDescent="0.25">
      <c r="A335" s="17">
        <v>3490</v>
      </c>
      <c r="B335" s="17" t="s">
        <v>3489</v>
      </c>
      <c r="C335" s="17" t="s">
        <v>7600</v>
      </c>
      <c r="D335" s="18">
        <v>1000</v>
      </c>
      <c r="E335" s="19">
        <v>1275</v>
      </c>
      <c r="F335" s="17" t="s">
        <v>8218</v>
      </c>
      <c r="G335" s="17" t="s">
        <v>8223</v>
      </c>
      <c r="H335" s="17" t="s">
        <v>8245</v>
      </c>
      <c r="I335" s="17">
        <v>1460574924</v>
      </c>
      <c r="J335" s="17">
        <v>1457982924</v>
      </c>
      <c r="K335" s="17" t="b">
        <v>0</v>
      </c>
      <c r="L335" s="17">
        <v>27</v>
      </c>
      <c r="M335" s="17" t="b">
        <v>1</v>
      </c>
      <c r="N335" s="17" t="s">
        <v>8269</v>
      </c>
      <c r="O335" s="17">
        <v>128</v>
      </c>
      <c r="P335" s="17">
        <v>47.22</v>
      </c>
      <c r="Q335" s="20" t="s">
        <v>8323</v>
      </c>
      <c r="R335" s="17" t="s">
        <v>8326</v>
      </c>
      <c r="S335" s="21">
        <v>42443.802361111113</v>
      </c>
      <c r="T335" s="21">
        <v>42473.802361111113</v>
      </c>
    </row>
    <row r="336" spans="1:20" x14ac:dyDescent="0.25">
      <c r="A336" s="17">
        <v>3692</v>
      </c>
      <c r="B336" s="17" t="s">
        <v>3689</v>
      </c>
      <c r="C336" s="17" t="s">
        <v>7802</v>
      </c>
      <c r="D336" s="18">
        <v>1000</v>
      </c>
      <c r="E336" s="19">
        <v>1260</v>
      </c>
      <c r="F336" s="17" t="s">
        <v>8218</v>
      </c>
      <c r="G336" s="17" t="s">
        <v>8223</v>
      </c>
      <c r="H336" s="17" t="s">
        <v>8245</v>
      </c>
      <c r="I336" s="17">
        <v>1411084800</v>
      </c>
      <c r="J336" s="17">
        <v>1410304179</v>
      </c>
      <c r="K336" s="17" t="b">
        <v>0</v>
      </c>
      <c r="L336" s="17">
        <v>17</v>
      </c>
      <c r="M336" s="17" t="b">
        <v>1</v>
      </c>
      <c r="N336" s="17" t="s">
        <v>8269</v>
      </c>
      <c r="O336" s="17">
        <v>126</v>
      </c>
      <c r="P336" s="17">
        <v>74.12</v>
      </c>
      <c r="Q336" s="20" t="s">
        <v>8323</v>
      </c>
      <c r="R336" s="17" t="s">
        <v>8326</v>
      </c>
      <c r="S336" s="21">
        <v>41891.96503472222</v>
      </c>
      <c r="T336" s="21">
        <v>41901</v>
      </c>
    </row>
    <row r="337" spans="1:20" x14ac:dyDescent="0.25">
      <c r="A337" s="17">
        <v>3832</v>
      </c>
      <c r="B337" s="17" t="s">
        <v>3829</v>
      </c>
      <c r="C337" s="17" t="s">
        <v>7941</v>
      </c>
      <c r="D337" s="18">
        <v>1200</v>
      </c>
      <c r="E337" s="19">
        <v>1256</v>
      </c>
      <c r="F337" s="17" t="s">
        <v>8218</v>
      </c>
      <c r="G337" s="17" t="s">
        <v>8223</v>
      </c>
      <c r="H337" s="17" t="s">
        <v>8245</v>
      </c>
      <c r="I337" s="17">
        <v>1455936335</v>
      </c>
      <c r="J337" s="17">
        <v>1452048335</v>
      </c>
      <c r="K337" s="17" t="b">
        <v>0</v>
      </c>
      <c r="L337" s="17">
        <v>9</v>
      </c>
      <c r="M337" s="17" t="b">
        <v>1</v>
      </c>
      <c r="N337" s="17" t="s">
        <v>8269</v>
      </c>
      <c r="O337" s="17">
        <v>105</v>
      </c>
      <c r="P337" s="17">
        <v>139.56</v>
      </c>
      <c r="Q337" s="20" t="s">
        <v>8323</v>
      </c>
      <c r="R337" s="17" t="s">
        <v>8326</v>
      </c>
      <c r="S337" s="21">
        <v>42375.114988425921</v>
      </c>
      <c r="T337" s="21">
        <v>42420.114988425921</v>
      </c>
    </row>
    <row r="338" spans="1:20" x14ac:dyDescent="0.25">
      <c r="A338" s="17">
        <v>3613</v>
      </c>
      <c r="B338" s="17" t="s">
        <v>3612</v>
      </c>
      <c r="C338" s="17" t="s">
        <v>7723</v>
      </c>
      <c r="D338" s="18">
        <v>1250</v>
      </c>
      <c r="E338" s="19">
        <v>1250</v>
      </c>
      <c r="F338" s="17" t="s">
        <v>8218</v>
      </c>
      <c r="G338" s="17" t="s">
        <v>8223</v>
      </c>
      <c r="H338" s="17" t="s">
        <v>8245</v>
      </c>
      <c r="I338" s="17">
        <v>1403964574</v>
      </c>
      <c r="J338" s="17">
        <v>1401372574</v>
      </c>
      <c r="K338" s="17" t="b">
        <v>0</v>
      </c>
      <c r="L338" s="17">
        <v>20</v>
      </c>
      <c r="M338" s="17" t="b">
        <v>1</v>
      </c>
      <c r="N338" s="17" t="s">
        <v>8269</v>
      </c>
      <c r="O338" s="17">
        <v>100</v>
      </c>
      <c r="P338" s="17">
        <v>62.5</v>
      </c>
      <c r="Q338" s="20" t="s">
        <v>8323</v>
      </c>
      <c r="R338" s="17" t="s">
        <v>8326</v>
      </c>
      <c r="S338" s="21">
        <v>41788.58997685185</v>
      </c>
      <c r="T338" s="21">
        <v>41818.58997685185</v>
      </c>
    </row>
    <row r="339" spans="1:20" x14ac:dyDescent="0.25">
      <c r="A339" s="17">
        <v>3716</v>
      </c>
      <c r="B339" s="17" t="s">
        <v>3713</v>
      </c>
      <c r="C339" s="17" t="s">
        <v>7826</v>
      </c>
      <c r="D339" s="18">
        <v>800</v>
      </c>
      <c r="E339" s="19">
        <v>1246</v>
      </c>
      <c r="F339" s="17" t="s">
        <v>8218</v>
      </c>
      <c r="G339" s="17" t="s">
        <v>8223</v>
      </c>
      <c r="H339" s="17" t="s">
        <v>8245</v>
      </c>
      <c r="I339" s="17">
        <v>1453411109</v>
      </c>
      <c r="J339" s="17">
        <v>1450819109</v>
      </c>
      <c r="K339" s="17" t="b">
        <v>0</v>
      </c>
      <c r="L339" s="17">
        <v>24</v>
      </c>
      <c r="M339" s="17" t="b">
        <v>1</v>
      </c>
      <c r="N339" s="17" t="s">
        <v>8269</v>
      </c>
      <c r="O339" s="17">
        <v>156</v>
      </c>
      <c r="P339" s="17">
        <v>51.92</v>
      </c>
      <c r="Q339" s="20" t="s">
        <v>8323</v>
      </c>
      <c r="R339" s="17" t="s">
        <v>8326</v>
      </c>
      <c r="S339" s="21">
        <v>42360.887835648144</v>
      </c>
      <c r="T339" s="21">
        <v>42390.887835648144</v>
      </c>
    </row>
    <row r="340" spans="1:20" x14ac:dyDescent="0.25">
      <c r="A340" s="17">
        <v>3591</v>
      </c>
      <c r="B340" s="17" t="s">
        <v>3590</v>
      </c>
      <c r="C340" s="17" t="s">
        <v>7701</v>
      </c>
      <c r="D340" s="18">
        <v>700</v>
      </c>
      <c r="E340" s="19">
        <v>1225</v>
      </c>
      <c r="F340" s="17" t="s">
        <v>8218</v>
      </c>
      <c r="G340" s="17" t="s">
        <v>8223</v>
      </c>
      <c r="H340" s="17" t="s">
        <v>8245</v>
      </c>
      <c r="I340" s="17">
        <v>1422075540</v>
      </c>
      <c r="J340" s="17">
        <v>1419979544</v>
      </c>
      <c r="K340" s="17" t="b">
        <v>0</v>
      </c>
      <c r="L340" s="17">
        <v>18</v>
      </c>
      <c r="M340" s="17" t="b">
        <v>1</v>
      </c>
      <c r="N340" s="17" t="s">
        <v>8269</v>
      </c>
      <c r="O340" s="17">
        <v>175</v>
      </c>
      <c r="P340" s="17">
        <v>68.06</v>
      </c>
      <c r="Q340" s="20" t="s">
        <v>8323</v>
      </c>
      <c r="R340" s="17" t="s">
        <v>8326</v>
      </c>
      <c r="S340" s="21">
        <v>42003.948425925926</v>
      </c>
      <c r="T340" s="21">
        <v>42028.207638888889</v>
      </c>
    </row>
    <row r="341" spans="1:20" x14ac:dyDescent="0.25">
      <c r="A341" s="17">
        <v>3165</v>
      </c>
      <c r="B341" s="17" t="s">
        <v>3165</v>
      </c>
      <c r="C341" s="17" t="s">
        <v>7275</v>
      </c>
      <c r="D341" s="18">
        <v>750</v>
      </c>
      <c r="E341" s="19">
        <v>1220</v>
      </c>
      <c r="F341" s="17" t="s">
        <v>8218</v>
      </c>
      <c r="G341" s="17" t="s">
        <v>8223</v>
      </c>
      <c r="H341" s="17" t="s">
        <v>8245</v>
      </c>
      <c r="I341" s="17">
        <v>1304395140</v>
      </c>
      <c r="J341" s="17">
        <v>1302493760</v>
      </c>
      <c r="K341" s="17" t="b">
        <v>1</v>
      </c>
      <c r="L341" s="17">
        <v>21</v>
      </c>
      <c r="M341" s="17" t="b">
        <v>1</v>
      </c>
      <c r="N341" s="17" t="s">
        <v>8269</v>
      </c>
      <c r="O341" s="17">
        <v>163</v>
      </c>
      <c r="P341" s="17">
        <v>58.1</v>
      </c>
      <c r="Q341" s="20" t="s">
        <v>8323</v>
      </c>
      <c r="R341" s="17" t="s">
        <v>8326</v>
      </c>
      <c r="S341" s="21">
        <v>40644.159259259257</v>
      </c>
      <c r="T341" s="21">
        <v>40666.165972222225</v>
      </c>
    </row>
    <row r="342" spans="1:20" x14ac:dyDescent="0.25">
      <c r="A342" s="17">
        <v>2962</v>
      </c>
      <c r="B342" s="17" t="s">
        <v>2962</v>
      </c>
      <c r="C342" s="17" t="s">
        <v>7072</v>
      </c>
      <c r="D342" s="18">
        <v>1000</v>
      </c>
      <c r="E342" s="19">
        <v>1218</v>
      </c>
      <c r="F342" s="17" t="s">
        <v>8218</v>
      </c>
      <c r="G342" s="17" t="s">
        <v>8223</v>
      </c>
      <c r="H342" s="17" t="s">
        <v>8245</v>
      </c>
      <c r="I342" s="17">
        <v>1425193140</v>
      </c>
      <c r="J342" s="17">
        <v>1422769906</v>
      </c>
      <c r="K342" s="17" t="b">
        <v>0</v>
      </c>
      <c r="L342" s="17">
        <v>20</v>
      </c>
      <c r="M342" s="17" t="b">
        <v>1</v>
      </c>
      <c r="N342" s="17" t="s">
        <v>8269</v>
      </c>
      <c r="O342" s="17">
        <v>122</v>
      </c>
      <c r="P342" s="17">
        <v>60.9</v>
      </c>
      <c r="Q342" s="20" t="s">
        <v>8323</v>
      </c>
      <c r="R342" s="17" t="s">
        <v>8326</v>
      </c>
      <c r="S342" s="21">
        <v>42036.24428240741</v>
      </c>
      <c r="T342" s="21">
        <v>42064.290972222225</v>
      </c>
    </row>
    <row r="343" spans="1:20" x14ac:dyDescent="0.25">
      <c r="A343" s="17">
        <v>3458</v>
      </c>
      <c r="B343" s="17" t="s">
        <v>3457</v>
      </c>
      <c r="C343" s="17" t="s">
        <v>7568</v>
      </c>
      <c r="D343" s="18">
        <v>978</v>
      </c>
      <c r="E343" s="19">
        <v>1216</v>
      </c>
      <c r="F343" s="17" t="s">
        <v>8218</v>
      </c>
      <c r="G343" s="17" t="s">
        <v>8223</v>
      </c>
      <c r="H343" s="17" t="s">
        <v>8245</v>
      </c>
      <c r="I343" s="17">
        <v>1422937620</v>
      </c>
      <c r="J343" s="17">
        <v>1420606303</v>
      </c>
      <c r="K343" s="17" t="b">
        <v>0</v>
      </c>
      <c r="L343" s="17">
        <v>27</v>
      </c>
      <c r="M343" s="17" t="b">
        <v>1</v>
      </c>
      <c r="N343" s="17" t="s">
        <v>8269</v>
      </c>
      <c r="O343" s="17">
        <v>124</v>
      </c>
      <c r="P343" s="17">
        <v>45.04</v>
      </c>
      <c r="Q343" s="20" t="s">
        <v>8323</v>
      </c>
      <c r="R343" s="17" t="s">
        <v>8326</v>
      </c>
      <c r="S343" s="21">
        <v>42011.202581018515</v>
      </c>
      <c r="T343" s="21">
        <v>42038.185416666667</v>
      </c>
    </row>
    <row r="344" spans="1:20" x14ac:dyDescent="0.25">
      <c r="A344" s="17">
        <v>2782</v>
      </c>
      <c r="B344" s="17" t="s">
        <v>2782</v>
      </c>
      <c r="C344" s="17" t="s">
        <v>6892</v>
      </c>
      <c r="D344" s="18">
        <v>1000</v>
      </c>
      <c r="E344" s="19">
        <v>1200</v>
      </c>
      <c r="F344" s="17" t="s">
        <v>8218</v>
      </c>
      <c r="G344" s="17" t="s">
        <v>8223</v>
      </c>
      <c r="H344" s="17" t="s">
        <v>8245</v>
      </c>
      <c r="I344" s="17">
        <v>1424149140</v>
      </c>
      <c r="J344" s="17">
        <v>1421964718</v>
      </c>
      <c r="K344" s="17" t="b">
        <v>0</v>
      </c>
      <c r="L344" s="17">
        <v>18</v>
      </c>
      <c r="M344" s="17" t="b">
        <v>1</v>
      </c>
      <c r="N344" s="17" t="s">
        <v>8269</v>
      </c>
      <c r="O344" s="17">
        <v>120</v>
      </c>
      <c r="P344" s="17">
        <v>66.67</v>
      </c>
      <c r="Q344" s="20" t="s">
        <v>8323</v>
      </c>
      <c r="R344" s="17" t="s">
        <v>8326</v>
      </c>
      <c r="S344" s="21">
        <v>42026.924976851849</v>
      </c>
      <c r="T344" s="21">
        <v>42052.207638888889</v>
      </c>
    </row>
    <row r="345" spans="1:20" x14ac:dyDescent="0.25">
      <c r="A345" s="17">
        <v>3666</v>
      </c>
      <c r="B345" s="17" t="s">
        <v>3663</v>
      </c>
      <c r="C345" s="17" t="s">
        <v>7776</v>
      </c>
      <c r="D345" s="18">
        <v>1200</v>
      </c>
      <c r="E345" s="19">
        <v>1200</v>
      </c>
      <c r="F345" s="17" t="s">
        <v>8218</v>
      </c>
      <c r="G345" s="17" t="s">
        <v>8223</v>
      </c>
      <c r="H345" s="17" t="s">
        <v>8245</v>
      </c>
      <c r="I345" s="17">
        <v>1406185200</v>
      </c>
      <c r="J345" s="17">
        <v>1404337382</v>
      </c>
      <c r="K345" s="17" t="b">
        <v>0</v>
      </c>
      <c r="L345" s="17">
        <v>38</v>
      </c>
      <c r="M345" s="17" t="b">
        <v>1</v>
      </c>
      <c r="N345" s="17" t="s">
        <v>8269</v>
      </c>
      <c r="O345" s="17">
        <v>100</v>
      </c>
      <c r="P345" s="17">
        <v>31.58</v>
      </c>
      <c r="Q345" s="20" t="s">
        <v>8323</v>
      </c>
      <c r="R345" s="17" t="s">
        <v>8326</v>
      </c>
      <c r="S345" s="21">
        <v>41822.90488425926</v>
      </c>
      <c r="T345" s="21">
        <v>41844.291666666664</v>
      </c>
    </row>
    <row r="346" spans="1:20" x14ac:dyDescent="0.25">
      <c r="A346" s="17">
        <v>2787</v>
      </c>
      <c r="B346" s="17" t="s">
        <v>2787</v>
      </c>
      <c r="C346" s="17" t="s">
        <v>6897</v>
      </c>
      <c r="D346" s="18">
        <v>1000</v>
      </c>
      <c r="E346" s="19">
        <v>1197</v>
      </c>
      <c r="F346" s="17" t="s">
        <v>8218</v>
      </c>
      <c r="G346" s="17" t="s">
        <v>8223</v>
      </c>
      <c r="H346" s="17" t="s">
        <v>8245</v>
      </c>
      <c r="I346" s="17">
        <v>1405658752</v>
      </c>
      <c r="J346" s="17">
        <v>1403066752</v>
      </c>
      <c r="K346" s="17" t="b">
        <v>0</v>
      </c>
      <c r="L346" s="17">
        <v>38</v>
      </c>
      <c r="M346" s="17" t="b">
        <v>1</v>
      </c>
      <c r="N346" s="17" t="s">
        <v>8269</v>
      </c>
      <c r="O346" s="17">
        <v>120</v>
      </c>
      <c r="P346" s="17">
        <v>31.5</v>
      </c>
      <c r="Q346" s="20" t="s">
        <v>8323</v>
      </c>
      <c r="R346" s="17" t="s">
        <v>8326</v>
      </c>
      <c r="S346" s="21">
        <v>41808.198518518519</v>
      </c>
      <c r="T346" s="21">
        <v>41838.198518518519</v>
      </c>
    </row>
    <row r="347" spans="1:20" x14ac:dyDescent="0.25">
      <c r="A347" s="17">
        <v>3565</v>
      </c>
      <c r="B347" s="17" t="s">
        <v>3564</v>
      </c>
      <c r="C347" s="17" t="s">
        <v>7675</v>
      </c>
      <c r="D347" s="18">
        <v>900</v>
      </c>
      <c r="E347" s="19">
        <v>1175</v>
      </c>
      <c r="F347" s="17" t="s">
        <v>8218</v>
      </c>
      <c r="G347" s="17" t="s">
        <v>8223</v>
      </c>
      <c r="H347" s="17" t="s">
        <v>8245</v>
      </c>
      <c r="I347" s="17">
        <v>1420048208</v>
      </c>
      <c r="J347" s="17">
        <v>1417456208</v>
      </c>
      <c r="K347" s="17" t="b">
        <v>0</v>
      </c>
      <c r="L347" s="17">
        <v>12</v>
      </c>
      <c r="M347" s="17" t="b">
        <v>1</v>
      </c>
      <c r="N347" s="17" t="s">
        <v>8269</v>
      </c>
      <c r="O347" s="17">
        <v>131</v>
      </c>
      <c r="P347" s="17">
        <v>97.92</v>
      </c>
      <c r="Q347" s="20" t="s">
        <v>8323</v>
      </c>
      <c r="R347" s="17" t="s">
        <v>8326</v>
      </c>
      <c r="S347" s="21">
        <v>41974.743148148147</v>
      </c>
      <c r="T347" s="21">
        <v>42004.743148148147</v>
      </c>
    </row>
    <row r="348" spans="1:20" x14ac:dyDescent="0.25">
      <c r="A348" s="17">
        <v>3532</v>
      </c>
      <c r="B348" s="17" t="s">
        <v>3531</v>
      </c>
      <c r="C348" s="17" t="s">
        <v>7642</v>
      </c>
      <c r="D348" s="18">
        <v>960</v>
      </c>
      <c r="E348" s="19">
        <v>1142</v>
      </c>
      <c r="F348" s="17" t="s">
        <v>8218</v>
      </c>
      <c r="G348" s="17" t="s">
        <v>8223</v>
      </c>
      <c r="H348" s="17" t="s">
        <v>8245</v>
      </c>
      <c r="I348" s="17">
        <v>1411012740</v>
      </c>
      <c r="J348" s="17">
        <v>1409667827</v>
      </c>
      <c r="K348" s="17" t="b">
        <v>0</v>
      </c>
      <c r="L348" s="17">
        <v>27</v>
      </c>
      <c r="M348" s="17" t="b">
        <v>1</v>
      </c>
      <c r="N348" s="17" t="s">
        <v>8269</v>
      </c>
      <c r="O348" s="17">
        <v>119</v>
      </c>
      <c r="P348" s="17">
        <v>42.3</v>
      </c>
      <c r="Q348" s="20" t="s">
        <v>8323</v>
      </c>
      <c r="R348" s="17" t="s">
        <v>8326</v>
      </c>
      <c r="S348" s="21">
        <v>41884.599849537037</v>
      </c>
      <c r="T348" s="21">
        <v>41900.165972222225</v>
      </c>
    </row>
    <row r="349" spans="1:20" x14ac:dyDescent="0.25">
      <c r="A349" s="17">
        <v>3619</v>
      </c>
      <c r="B349" s="17" t="s">
        <v>3617</v>
      </c>
      <c r="C349" s="17" t="s">
        <v>7729</v>
      </c>
      <c r="D349" s="18">
        <v>1000</v>
      </c>
      <c r="E349" s="19">
        <v>1130</v>
      </c>
      <c r="F349" s="17" t="s">
        <v>8218</v>
      </c>
      <c r="G349" s="17" t="s">
        <v>8223</v>
      </c>
      <c r="H349" s="17" t="s">
        <v>8245</v>
      </c>
      <c r="I349" s="17">
        <v>1479592800</v>
      </c>
      <c r="J349" s="17">
        <v>1476760226</v>
      </c>
      <c r="K349" s="17" t="b">
        <v>0</v>
      </c>
      <c r="L349" s="17">
        <v>17</v>
      </c>
      <c r="M349" s="17" t="b">
        <v>1</v>
      </c>
      <c r="N349" s="17" t="s">
        <v>8269</v>
      </c>
      <c r="O349" s="17">
        <v>113</v>
      </c>
      <c r="P349" s="17">
        <v>66.47</v>
      </c>
      <c r="Q349" s="20" t="s">
        <v>8323</v>
      </c>
      <c r="R349" s="17" t="s">
        <v>8326</v>
      </c>
      <c r="S349" s="21">
        <v>42661.132245370376</v>
      </c>
      <c r="T349" s="21">
        <v>42693.916666666672</v>
      </c>
    </row>
    <row r="350" spans="1:20" x14ac:dyDescent="0.25">
      <c r="A350" s="17">
        <v>3546</v>
      </c>
      <c r="B350" s="17" t="s">
        <v>3545</v>
      </c>
      <c r="C350" s="17" t="s">
        <v>7656</v>
      </c>
      <c r="D350" s="18">
        <v>1100</v>
      </c>
      <c r="E350" s="19">
        <v>1125</v>
      </c>
      <c r="F350" s="17" t="s">
        <v>8218</v>
      </c>
      <c r="G350" s="17" t="s">
        <v>8223</v>
      </c>
      <c r="H350" s="17" t="s">
        <v>8245</v>
      </c>
      <c r="I350" s="17">
        <v>1427860740</v>
      </c>
      <c r="J350" s="17">
        <v>1426002684</v>
      </c>
      <c r="K350" s="17" t="b">
        <v>0</v>
      </c>
      <c r="L350" s="17">
        <v>19</v>
      </c>
      <c r="M350" s="17" t="b">
        <v>1</v>
      </c>
      <c r="N350" s="17" t="s">
        <v>8269</v>
      </c>
      <c r="O350" s="17">
        <v>102</v>
      </c>
      <c r="P350" s="17">
        <v>59.21</v>
      </c>
      <c r="Q350" s="20" t="s">
        <v>8323</v>
      </c>
      <c r="R350" s="17" t="s">
        <v>8326</v>
      </c>
      <c r="S350" s="21">
        <v>42073.660694444443</v>
      </c>
      <c r="T350" s="21">
        <v>42095.165972222225</v>
      </c>
    </row>
    <row r="351" spans="1:20" x14ac:dyDescent="0.25">
      <c r="A351" s="17">
        <v>3435</v>
      </c>
      <c r="B351" s="17" t="s">
        <v>3434</v>
      </c>
      <c r="C351" s="17" t="s">
        <v>7545</v>
      </c>
      <c r="D351" s="18">
        <v>1000</v>
      </c>
      <c r="E351" s="19">
        <v>1120</v>
      </c>
      <c r="F351" s="17" t="s">
        <v>8218</v>
      </c>
      <c r="G351" s="17" t="s">
        <v>8223</v>
      </c>
      <c r="H351" s="17" t="s">
        <v>8245</v>
      </c>
      <c r="I351" s="17">
        <v>1470538800</v>
      </c>
      <c r="J351" s="17">
        <v>1469112493</v>
      </c>
      <c r="K351" s="17" t="b">
        <v>0</v>
      </c>
      <c r="L351" s="17">
        <v>19</v>
      </c>
      <c r="M351" s="17" t="b">
        <v>1</v>
      </c>
      <c r="N351" s="17" t="s">
        <v>8269</v>
      </c>
      <c r="O351" s="17">
        <v>112</v>
      </c>
      <c r="P351" s="17">
        <v>58.95</v>
      </c>
      <c r="Q351" s="20" t="s">
        <v>8323</v>
      </c>
      <c r="R351" s="17" t="s">
        <v>8326</v>
      </c>
      <c r="S351" s="21">
        <v>42572.61681712963</v>
      </c>
      <c r="T351" s="21">
        <v>42589.125</v>
      </c>
    </row>
    <row r="352" spans="1:20" x14ac:dyDescent="0.25">
      <c r="A352" s="17">
        <v>3681</v>
      </c>
      <c r="B352" s="17" t="s">
        <v>3678</v>
      </c>
      <c r="C352" s="17" t="s">
        <v>7791</v>
      </c>
      <c r="D352" s="18">
        <v>1000</v>
      </c>
      <c r="E352" s="19">
        <v>1119</v>
      </c>
      <c r="F352" s="17" t="s">
        <v>8218</v>
      </c>
      <c r="G352" s="17" t="s">
        <v>8223</v>
      </c>
      <c r="H352" s="17" t="s">
        <v>8245</v>
      </c>
      <c r="I352" s="17">
        <v>1452872290</v>
      </c>
      <c r="J352" s="17">
        <v>1452008290</v>
      </c>
      <c r="K352" s="17" t="b">
        <v>0</v>
      </c>
      <c r="L352" s="17">
        <v>18</v>
      </c>
      <c r="M352" s="17" t="b">
        <v>1</v>
      </c>
      <c r="N352" s="17" t="s">
        <v>8269</v>
      </c>
      <c r="O352" s="17">
        <v>112</v>
      </c>
      <c r="P352" s="17">
        <v>62.17</v>
      </c>
      <c r="Q352" s="20" t="s">
        <v>8323</v>
      </c>
      <c r="R352" s="17" t="s">
        <v>8326</v>
      </c>
      <c r="S352" s="21">
        <v>42374.651504629626</v>
      </c>
      <c r="T352" s="21">
        <v>42384.651504629626</v>
      </c>
    </row>
    <row r="353" spans="1:20" x14ac:dyDescent="0.25">
      <c r="A353" s="17">
        <v>3391</v>
      </c>
      <c r="B353" s="17" t="s">
        <v>3390</v>
      </c>
      <c r="C353" s="17" t="s">
        <v>7501</v>
      </c>
      <c r="D353" s="18">
        <v>500</v>
      </c>
      <c r="E353" s="19">
        <v>1115</v>
      </c>
      <c r="F353" s="17" t="s">
        <v>8218</v>
      </c>
      <c r="G353" s="17" t="s">
        <v>8223</v>
      </c>
      <c r="H353" s="17" t="s">
        <v>8245</v>
      </c>
      <c r="I353" s="17">
        <v>1407536880</v>
      </c>
      <c r="J353" s="17">
        <v>1404997548</v>
      </c>
      <c r="K353" s="17" t="b">
        <v>0</v>
      </c>
      <c r="L353" s="17">
        <v>18</v>
      </c>
      <c r="M353" s="17" t="b">
        <v>1</v>
      </c>
      <c r="N353" s="17" t="s">
        <v>8269</v>
      </c>
      <c r="O353" s="17">
        <v>223</v>
      </c>
      <c r="P353" s="17">
        <v>61.94</v>
      </c>
      <c r="Q353" s="20" t="s">
        <v>8323</v>
      </c>
      <c r="R353" s="17" t="s">
        <v>8326</v>
      </c>
      <c r="S353" s="21">
        <v>41830.545694444445</v>
      </c>
      <c r="T353" s="21">
        <v>41859.936111111114</v>
      </c>
    </row>
    <row r="354" spans="1:20" x14ac:dyDescent="0.25">
      <c r="A354" s="17">
        <v>3317</v>
      </c>
      <c r="B354" s="17" t="s">
        <v>3317</v>
      </c>
      <c r="C354" s="17" t="s">
        <v>7427</v>
      </c>
      <c r="D354" s="18">
        <v>1050</v>
      </c>
      <c r="E354" s="19">
        <v>1115</v>
      </c>
      <c r="F354" s="17" t="s">
        <v>8218</v>
      </c>
      <c r="G354" s="17" t="s">
        <v>8223</v>
      </c>
      <c r="H354" s="17" t="s">
        <v>8245</v>
      </c>
      <c r="I354" s="17">
        <v>1465347424</v>
      </c>
      <c r="J354" s="17">
        <v>1462755424</v>
      </c>
      <c r="K354" s="17" t="b">
        <v>0</v>
      </c>
      <c r="L354" s="17">
        <v>18</v>
      </c>
      <c r="M354" s="17" t="b">
        <v>1</v>
      </c>
      <c r="N354" s="17" t="s">
        <v>8269</v>
      </c>
      <c r="O354" s="17">
        <v>106</v>
      </c>
      <c r="P354" s="17">
        <v>61.94</v>
      </c>
      <c r="Q354" s="20" t="s">
        <v>8323</v>
      </c>
      <c r="R354" s="17" t="s">
        <v>8326</v>
      </c>
      <c r="S354" s="21">
        <v>42499.039629629624</v>
      </c>
      <c r="T354" s="21">
        <v>42529.039629629624</v>
      </c>
    </row>
    <row r="355" spans="1:20" x14ac:dyDescent="0.25">
      <c r="A355" s="17">
        <v>3568</v>
      </c>
      <c r="B355" s="17" t="s">
        <v>3567</v>
      </c>
      <c r="C355" s="17" t="s">
        <v>7678</v>
      </c>
      <c r="D355" s="18">
        <v>1000</v>
      </c>
      <c r="E355" s="19">
        <v>1110</v>
      </c>
      <c r="F355" s="17" t="s">
        <v>8218</v>
      </c>
      <c r="G355" s="17" t="s">
        <v>8223</v>
      </c>
      <c r="H355" s="17" t="s">
        <v>8245</v>
      </c>
      <c r="I355" s="17">
        <v>1410975994</v>
      </c>
      <c r="J355" s="17">
        <v>1408383994</v>
      </c>
      <c r="K355" s="17" t="b">
        <v>0</v>
      </c>
      <c r="L355" s="17">
        <v>19</v>
      </c>
      <c r="M355" s="17" t="b">
        <v>1</v>
      </c>
      <c r="N355" s="17" t="s">
        <v>8269</v>
      </c>
      <c r="O355" s="17">
        <v>111</v>
      </c>
      <c r="P355" s="17">
        <v>58.42</v>
      </c>
      <c r="Q355" s="20" t="s">
        <v>8323</v>
      </c>
      <c r="R355" s="17" t="s">
        <v>8326</v>
      </c>
      <c r="S355" s="21">
        <v>41869.740671296298</v>
      </c>
      <c r="T355" s="21">
        <v>41899.740671296298</v>
      </c>
    </row>
    <row r="356" spans="1:20" x14ac:dyDescent="0.25">
      <c r="A356" s="17">
        <v>3366</v>
      </c>
      <c r="B356" s="17" t="s">
        <v>3365</v>
      </c>
      <c r="C356" s="17" t="s">
        <v>7476</v>
      </c>
      <c r="D356" s="18">
        <v>500</v>
      </c>
      <c r="E356" s="19">
        <v>1105</v>
      </c>
      <c r="F356" s="17" t="s">
        <v>8218</v>
      </c>
      <c r="G356" s="17" t="s">
        <v>8223</v>
      </c>
      <c r="H356" s="17" t="s">
        <v>8245</v>
      </c>
      <c r="I356" s="17">
        <v>1431481037</v>
      </c>
      <c r="J356" s="17">
        <v>1428889037</v>
      </c>
      <c r="K356" s="17" t="b">
        <v>0</v>
      </c>
      <c r="L356" s="17">
        <v>18</v>
      </c>
      <c r="M356" s="17" t="b">
        <v>1</v>
      </c>
      <c r="N356" s="17" t="s">
        <v>8269</v>
      </c>
      <c r="O356" s="17">
        <v>221</v>
      </c>
      <c r="P356" s="17">
        <v>61.39</v>
      </c>
      <c r="Q356" s="20" t="s">
        <v>8323</v>
      </c>
      <c r="R356" s="17" t="s">
        <v>8326</v>
      </c>
      <c r="S356" s="21">
        <v>42107.067557870367</v>
      </c>
      <c r="T356" s="21">
        <v>42137.067557870367</v>
      </c>
    </row>
    <row r="357" spans="1:20" x14ac:dyDescent="0.25">
      <c r="A357" s="17">
        <v>3598</v>
      </c>
      <c r="B357" s="17" t="s">
        <v>3597</v>
      </c>
      <c r="C357" s="17" t="s">
        <v>7708</v>
      </c>
      <c r="D357" s="18">
        <v>1000</v>
      </c>
      <c r="E357" s="19">
        <v>1101</v>
      </c>
      <c r="F357" s="17" t="s">
        <v>8218</v>
      </c>
      <c r="G357" s="17" t="s">
        <v>8223</v>
      </c>
      <c r="H357" s="17" t="s">
        <v>8245</v>
      </c>
      <c r="I357" s="17">
        <v>1409720340</v>
      </c>
      <c r="J357" s="17">
        <v>1408129822</v>
      </c>
      <c r="K357" s="17" t="b">
        <v>0</v>
      </c>
      <c r="L357" s="17">
        <v>27</v>
      </c>
      <c r="M357" s="17" t="b">
        <v>1</v>
      </c>
      <c r="N357" s="17" t="s">
        <v>8269</v>
      </c>
      <c r="O357" s="17">
        <v>110</v>
      </c>
      <c r="P357" s="17">
        <v>40.78</v>
      </c>
      <c r="Q357" s="20" t="s">
        <v>8323</v>
      </c>
      <c r="R357" s="17" t="s">
        <v>8326</v>
      </c>
      <c r="S357" s="21">
        <v>41866.79886574074</v>
      </c>
      <c r="T357" s="21">
        <v>41885.207638888889</v>
      </c>
    </row>
    <row r="358" spans="1:20" x14ac:dyDescent="0.25">
      <c r="A358" s="17">
        <v>3362</v>
      </c>
      <c r="B358" s="17" t="s">
        <v>3361</v>
      </c>
      <c r="C358" s="17" t="s">
        <v>7472</v>
      </c>
      <c r="D358" s="18">
        <v>500</v>
      </c>
      <c r="E358" s="19">
        <v>1090</v>
      </c>
      <c r="F358" s="17" t="s">
        <v>8218</v>
      </c>
      <c r="G358" s="17" t="s">
        <v>8223</v>
      </c>
      <c r="H358" s="17" t="s">
        <v>8245</v>
      </c>
      <c r="I358" s="17">
        <v>1425704100</v>
      </c>
      <c r="J358" s="17">
        <v>1424484717</v>
      </c>
      <c r="K358" s="17" t="b">
        <v>0</v>
      </c>
      <c r="L358" s="17">
        <v>20</v>
      </c>
      <c r="M358" s="17" t="b">
        <v>1</v>
      </c>
      <c r="N358" s="17" t="s">
        <v>8269</v>
      </c>
      <c r="O358" s="17">
        <v>218</v>
      </c>
      <c r="P358" s="17">
        <v>54.5</v>
      </c>
      <c r="Q358" s="20" t="s">
        <v>8323</v>
      </c>
      <c r="R358" s="17" t="s">
        <v>8326</v>
      </c>
      <c r="S358" s="21">
        <v>42056.091631944444</v>
      </c>
      <c r="T358" s="21">
        <v>42070.204861111109</v>
      </c>
    </row>
    <row r="359" spans="1:20" x14ac:dyDescent="0.25">
      <c r="A359" s="17">
        <v>3447</v>
      </c>
      <c r="B359" s="17" t="s">
        <v>3446</v>
      </c>
      <c r="C359" s="17" t="s">
        <v>7557</v>
      </c>
      <c r="D359" s="18">
        <v>1000</v>
      </c>
      <c r="E359" s="19">
        <v>1078</v>
      </c>
      <c r="F359" s="17" t="s">
        <v>8218</v>
      </c>
      <c r="G359" s="17" t="s">
        <v>8223</v>
      </c>
      <c r="H359" s="17" t="s">
        <v>8245</v>
      </c>
      <c r="I359" s="17">
        <v>1458332412</v>
      </c>
      <c r="J359" s="17">
        <v>1454448012</v>
      </c>
      <c r="K359" s="17" t="b">
        <v>0</v>
      </c>
      <c r="L359" s="17">
        <v>14</v>
      </c>
      <c r="M359" s="17" t="b">
        <v>1</v>
      </c>
      <c r="N359" s="17" t="s">
        <v>8269</v>
      </c>
      <c r="O359" s="17">
        <v>108</v>
      </c>
      <c r="P359" s="17">
        <v>77</v>
      </c>
      <c r="Q359" s="20" t="s">
        <v>8323</v>
      </c>
      <c r="R359" s="17" t="s">
        <v>8326</v>
      </c>
      <c r="S359" s="21">
        <v>42402.889027777783</v>
      </c>
      <c r="T359" s="21">
        <v>42447.847361111111</v>
      </c>
    </row>
    <row r="360" spans="1:20" x14ac:dyDescent="0.25">
      <c r="A360" s="17">
        <v>3307</v>
      </c>
      <c r="B360" s="17" t="s">
        <v>3307</v>
      </c>
      <c r="C360" s="17" t="s">
        <v>7417</v>
      </c>
      <c r="D360" s="18">
        <v>1000</v>
      </c>
      <c r="E360" s="19">
        <v>1066.8</v>
      </c>
      <c r="F360" s="17" t="s">
        <v>8218</v>
      </c>
      <c r="G360" s="17" t="s">
        <v>8223</v>
      </c>
      <c r="H360" s="17" t="s">
        <v>8245</v>
      </c>
      <c r="I360" s="17">
        <v>1463275339</v>
      </c>
      <c r="J360" s="17">
        <v>1460683339</v>
      </c>
      <c r="K360" s="17" t="b">
        <v>0</v>
      </c>
      <c r="L360" s="17">
        <v>20</v>
      </c>
      <c r="M360" s="17" t="b">
        <v>1</v>
      </c>
      <c r="N360" s="17" t="s">
        <v>8269</v>
      </c>
      <c r="O360" s="17">
        <v>107</v>
      </c>
      <c r="P360" s="17">
        <v>53.34</v>
      </c>
      <c r="Q360" s="20" t="s">
        <v>8323</v>
      </c>
      <c r="R360" s="17" t="s">
        <v>8326</v>
      </c>
      <c r="S360" s="21">
        <v>42475.057164351849</v>
      </c>
      <c r="T360" s="21">
        <v>42505.057164351849</v>
      </c>
    </row>
    <row r="361" spans="1:20" x14ac:dyDescent="0.25">
      <c r="A361" s="17">
        <v>3819</v>
      </c>
      <c r="B361" s="17" t="s">
        <v>3816</v>
      </c>
      <c r="C361" s="17" t="s">
        <v>7817</v>
      </c>
      <c r="D361" s="18">
        <v>1000</v>
      </c>
      <c r="E361" s="19">
        <v>1064</v>
      </c>
      <c r="F361" s="17" t="s">
        <v>8218</v>
      </c>
      <c r="G361" s="17" t="s">
        <v>8223</v>
      </c>
      <c r="H361" s="17" t="s">
        <v>8245</v>
      </c>
      <c r="I361" s="17">
        <v>1437166920</v>
      </c>
      <c r="J361" s="17">
        <v>1435554104</v>
      </c>
      <c r="K361" s="17" t="b">
        <v>0</v>
      </c>
      <c r="L361" s="17">
        <v>26</v>
      </c>
      <c r="M361" s="17" t="b">
        <v>1</v>
      </c>
      <c r="N361" s="17" t="s">
        <v>8269</v>
      </c>
      <c r="O361" s="17">
        <v>106</v>
      </c>
      <c r="P361" s="17">
        <v>40.92</v>
      </c>
      <c r="Q361" s="20" t="s">
        <v>8323</v>
      </c>
      <c r="R361" s="17" t="s">
        <v>8326</v>
      </c>
      <c r="S361" s="21">
        <v>42184.209537037037</v>
      </c>
      <c r="T361" s="21">
        <v>42202.876388888893</v>
      </c>
    </row>
    <row r="362" spans="1:20" x14ac:dyDescent="0.25">
      <c r="A362" s="17">
        <v>3500</v>
      </c>
      <c r="B362" s="17" t="s">
        <v>3499</v>
      </c>
      <c r="C362" s="17" t="s">
        <v>7610</v>
      </c>
      <c r="D362" s="18">
        <v>1000</v>
      </c>
      <c r="E362" s="19">
        <v>1063</v>
      </c>
      <c r="F362" s="17" t="s">
        <v>8218</v>
      </c>
      <c r="G362" s="17" t="s">
        <v>8223</v>
      </c>
      <c r="H362" s="17" t="s">
        <v>8245</v>
      </c>
      <c r="I362" s="17">
        <v>1457326740</v>
      </c>
      <c r="J362" s="17">
        <v>1455919438</v>
      </c>
      <c r="K362" s="17" t="b">
        <v>0</v>
      </c>
      <c r="L362" s="17">
        <v>42</v>
      </c>
      <c r="M362" s="17" t="b">
        <v>1</v>
      </c>
      <c r="N362" s="17" t="s">
        <v>8269</v>
      </c>
      <c r="O362" s="17">
        <v>106</v>
      </c>
      <c r="P362" s="17">
        <v>25.31</v>
      </c>
      <c r="Q362" s="20" t="s">
        <v>8323</v>
      </c>
      <c r="R362" s="17" t="s">
        <v>8326</v>
      </c>
      <c r="S362" s="21">
        <v>42419.91942129629</v>
      </c>
      <c r="T362" s="21">
        <v>42436.207638888889</v>
      </c>
    </row>
    <row r="363" spans="1:20" x14ac:dyDescent="0.25">
      <c r="A363" s="17">
        <v>3408</v>
      </c>
      <c r="B363" s="17" t="s">
        <v>3407</v>
      </c>
      <c r="C363" s="17" t="s">
        <v>7518</v>
      </c>
      <c r="D363" s="18">
        <v>500</v>
      </c>
      <c r="E363" s="19">
        <v>1055</v>
      </c>
      <c r="F363" s="17" t="s">
        <v>8218</v>
      </c>
      <c r="G363" s="17" t="s">
        <v>8223</v>
      </c>
      <c r="H363" s="17" t="s">
        <v>8245</v>
      </c>
      <c r="I363" s="17">
        <v>1405727304</v>
      </c>
      <c r="J363" s="17">
        <v>1403135304</v>
      </c>
      <c r="K363" s="17" t="b">
        <v>0</v>
      </c>
      <c r="L363" s="17">
        <v>18</v>
      </c>
      <c r="M363" s="17" t="b">
        <v>1</v>
      </c>
      <c r="N363" s="17" t="s">
        <v>8269</v>
      </c>
      <c r="O363" s="17">
        <v>211</v>
      </c>
      <c r="P363" s="17">
        <v>58.61</v>
      </c>
      <c r="Q363" s="20" t="s">
        <v>8323</v>
      </c>
      <c r="R363" s="17" t="s">
        <v>8326</v>
      </c>
      <c r="S363" s="21">
        <v>41808.991944444446</v>
      </c>
      <c r="T363" s="21">
        <v>41838.991944444446</v>
      </c>
    </row>
    <row r="364" spans="1:20" x14ac:dyDescent="0.25">
      <c r="A364" s="17">
        <v>3368</v>
      </c>
      <c r="B364" s="17" t="s">
        <v>3367</v>
      </c>
      <c r="C364" s="17" t="s">
        <v>7478</v>
      </c>
      <c r="D364" s="18">
        <v>1000</v>
      </c>
      <c r="E364" s="19">
        <v>1046</v>
      </c>
      <c r="F364" s="17" t="s">
        <v>8218</v>
      </c>
      <c r="G364" s="17" t="s">
        <v>8223</v>
      </c>
      <c r="H364" s="17" t="s">
        <v>8245</v>
      </c>
      <c r="I364" s="17">
        <v>1420088400</v>
      </c>
      <c r="J364" s="17">
        <v>1416977259</v>
      </c>
      <c r="K364" s="17" t="b">
        <v>0</v>
      </c>
      <c r="L364" s="17">
        <v>23</v>
      </c>
      <c r="M364" s="17" t="b">
        <v>1</v>
      </c>
      <c r="N364" s="17" t="s">
        <v>8269</v>
      </c>
      <c r="O364" s="17">
        <v>105</v>
      </c>
      <c r="P364" s="17">
        <v>45.48</v>
      </c>
      <c r="Q364" s="20" t="s">
        <v>8323</v>
      </c>
      <c r="R364" s="17" t="s">
        <v>8326</v>
      </c>
      <c r="S364" s="21">
        <v>41969.199756944443</v>
      </c>
      <c r="T364" s="21">
        <v>42005.208333333328</v>
      </c>
    </row>
    <row r="365" spans="1:20" x14ac:dyDescent="0.25">
      <c r="A365" s="17">
        <v>3684</v>
      </c>
      <c r="B365" s="17" t="s">
        <v>3681</v>
      </c>
      <c r="C365" s="17" t="s">
        <v>7794</v>
      </c>
      <c r="D365" s="18">
        <v>750</v>
      </c>
      <c r="E365" s="19">
        <v>1043</v>
      </c>
      <c r="F365" s="17" t="s">
        <v>8218</v>
      </c>
      <c r="G365" s="17" t="s">
        <v>8223</v>
      </c>
      <c r="H365" s="17" t="s">
        <v>8245</v>
      </c>
      <c r="I365" s="17">
        <v>1441167586</v>
      </c>
      <c r="J365" s="17">
        <v>1438575586</v>
      </c>
      <c r="K365" s="17" t="b">
        <v>0</v>
      </c>
      <c r="L365" s="17">
        <v>23</v>
      </c>
      <c r="M365" s="17" t="b">
        <v>1</v>
      </c>
      <c r="N365" s="17" t="s">
        <v>8269</v>
      </c>
      <c r="O365" s="17">
        <v>139</v>
      </c>
      <c r="P365" s="17">
        <v>45.35</v>
      </c>
      <c r="Q365" s="20" t="s">
        <v>8323</v>
      </c>
      <c r="R365" s="17" t="s">
        <v>8326</v>
      </c>
      <c r="S365" s="21">
        <v>42219.180393518516</v>
      </c>
      <c r="T365" s="21">
        <v>42249.180393518516</v>
      </c>
    </row>
    <row r="366" spans="1:20" x14ac:dyDescent="0.25">
      <c r="A366" s="17">
        <v>3372</v>
      </c>
      <c r="B366" s="17" t="s">
        <v>3371</v>
      </c>
      <c r="C366" s="17" t="s">
        <v>7482</v>
      </c>
      <c r="D366" s="18">
        <v>1000</v>
      </c>
      <c r="E366" s="19">
        <v>1035</v>
      </c>
      <c r="F366" s="17" t="s">
        <v>8218</v>
      </c>
      <c r="G366" s="17" t="s">
        <v>8223</v>
      </c>
      <c r="H366" s="17" t="s">
        <v>8245</v>
      </c>
      <c r="I366" s="17">
        <v>1408942740</v>
      </c>
      <c r="J366" s="17">
        <v>1407157756</v>
      </c>
      <c r="K366" s="17" t="b">
        <v>0</v>
      </c>
      <c r="L366" s="17">
        <v>27</v>
      </c>
      <c r="M366" s="17" t="b">
        <v>1</v>
      </c>
      <c r="N366" s="17" t="s">
        <v>8269</v>
      </c>
      <c r="O366" s="17">
        <v>104</v>
      </c>
      <c r="P366" s="17">
        <v>38.33</v>
      </c>
      <c r="Q366" s="20" t="s">
        <v>8323</v>
      </c>
      <c r="R366" s="17" t="s">
        <v>8326</v>
      </c>
      <c r="S366" s="21">
        <v>41855.548101851848</v>
      </c>
      <c r="T366" s="21">
        <v>41876.207638888889</v>
      </c>
    </row>
    <row r="367" spans="1:20" x14ac:dyDescent="0.25">
      <c r="A367" s="17">
        <v>3668</v>
      </c>
      <c r="B367" s="17" t="s">
        <v>3665</v>
      </c>
      <c r="C367" s="17" t="s">
        <v>7778</v>
      </c>
      <c r="D367" s="18">
        <v>1000</v>
      </c>
      <c r="E367" s="19">
        <v>1035</v>
      </c>
      <c r="F367" s="17" t="s">
        <v>8218</v>
      </c>
      <c r="G367" s="17" t="s">
        <v>8223</v>
      </c>
      <c r="H367" s="17" t="s">
        <v>8245</v>
      </c>
      <c r="I367" s="17">
        <v>1437676380</v>
      </c>
      <c r="J367" s="17">
        <v>1435670452</v>
      </c>
      <c r="K367" s="17" t="b">
        <v>0</v>
      </c>
      <c r="L367" s="17">
        <v>28</v>
      </c>
      <c r="M367" s="17" t="b">
        <v>1</v>
      </c>
      <c r="N367" s="17" t="s">
        <v>8269</v>
      </c>
      <c r="O367" s="17">
        <v>104</v>
      </c>
      <c r="P367" s="17">
        <v>36.96</v>
      </c>
      <c r="Q367" s="20" t="s">
        <v>8323</v>
      </c>
      <c r="R367" s="17" t="s">
        <v>8326</v>
      </c>
      <c r="S367" s="21">
        <v>42185.556157407409</v>
      </c>
      <c r="T367" s="21">
        <v>42208.772916666669</v>
      </c>
    </row>
    <row r="368" spans="1:20" x14ac:dyDescent="0.25">
      <c r="A368" s="17">
        <v>3676</v>
      </c>
      <c r="B368" s="17" t="s">
        <v>3673</v>
      </c>
      <c r="C368" s="17" t="s">
        <v>7786</v>
      </c>
      <c r="D368" s="18">
        <v>800</v>
      </c>
      <c r="E368" s="19">
        <v>1030</v>
      </c>
      <c r="F368" s="17" t="s">
        <v>8218</v>
      </c>
      <c r="G368" s="17" t="s">
        <v>8223</v>
      </c>
      <c r="H368" s="17" t="s">
        <v>8245</v>
      </c>
      <c r="I368" s="17">
        <v>1410550484</v>
      </c>
      <c r="J368" s="17">
        <v>1408995284</v>
      </c>
      <c r="K368" s="17" t="b">
        <v>0</v>
      </c>
      <c r="L368" s="17">
        <v>16</v>
      </c>
      <c r="M368" s="17" t="b">
        <v>1</v>
      </c>
      <c r="N368" s="17" t="s">
        <v>8269</v>
      </c>
      <c r="O368" s="17">
        <v>129</v>
      </c>
      <c r="P368" s="17">
        <v>64.38</v>
      </c>
      <c r="Q368" s="20" t="s">
        <v>8323</v>
      </c>
      <c r="R368" s="17" t="s">
        <v>8326</v>
      </c>
      <c r="S368" s="21">
        <v>41876.815787037034</v>
      </c>
      <c r="T368" s="21">
        <v>41894.815787037034</v>
      </c>
    </row>
    <row r="369" spans="1:20" x14ac:dyDescent="0.25">
      <c r="A369" s="17">
        <v>3580</v>
      </c>
      <c r="B369" s="17" t="s">
        <v>3579</v>
      </c>
      <c r="C369" s="17" t="s">
        <v>7690</v>
      </c>
      <c r="D369" s="18">
        <v>900</v>
      </c>
      <c r="E369" s="19">
        <v>1025</v>
      </c>
      <c r="F369" s="17" t="s">
        <v>8218</v>
      </c>
      <c r="G369" s="17" t="s">
        <v>8223</v>
      </c>
      <c r="H369" s="17" t="s">
        <v>8245</v>
      </c>
      <c r="I369" s="17">
        <v>1425185940</v>
      </c>
      <c r="J369" s="17">
        <v>1421900022</v>
      </c>
      <c r="K369" s="17" t="b">
        <v>0</v>
      </c>
      <c r="L369" s="17">
        <v>27</v>
      </c>
      <c r="M369" s="17" t="b">
        <v>1</v>
      </c>
      <c r="N369" s="17" t="s">
        <v>8269</v>
      </c>
      <c r="O369" s="17">
        <v>114</v>
      </c>
      <c r="P369" s="17">
        <v>37.96</v>
      </c>
      <c r="Q369" s="20" t="s">
        <v>8323</v>
      </c>
      <c r="R369" s="17" t="s">
        <v>8326</v>
      </c>
      <c r="S369" s="21">
        <v>42026.176180555558</v>
      </c>
      <c r="T369" s="21">
        <v>42064.207638888889</v>
      </c>
    </row>
    <row r="370" spans="1:20" x14ac:dyDescent="0.25">
      <c r="A370" s="17">
        <v>3599</v>
      </c>
      <c r="B370" s="17" t="s">
        <v>3598</v>
      </c>
      <c r="C370" s="17" t="s">
        <v>7709</v>
      </c>
      <c r="D370" s="18">
        <v>500</v>
      </c>
      <c r="E370" s="19">
        <v>1010</v>
      </c>
      <c r="F370" s="17" t="s">
        <v>8218</v>
      </c>
      <c r="G370" s="17" t="s">
        <v>8223</v>
      </c>
      <c r="H370" s="17" t="s">
        <v>8245</v>
      </c>
      <c r="I370" s="17">
        <v>1440892800</v>
      </c>
      <c r="J370" s="17">
        <v>1438715077</v>
      </c>
      <c r="K370" s="17" t="b">
        <v>0</v>
      </c>
      <c r="L370" s="17">
        <v>17</v>
      </c>
      <c r="M370" s="17" t="b">
        <v>1</v>
      </c>
      <c r="N370" s="17" t="s">
        <v>8269</v>
      </c>
      <c r="O370" s="17">
        <v>202</v>
      </c>
      <c r="P370" s="17">
        <v>59.41</v>
      </c>
      <c r="Q370" s="20" t="s">
        <v>8323</v>
      </c>
      <c r="R370" s="17" t="s">
        <v>8326</v>
      </c>
      <c r="S370" s="21">
        <v>42220.79487268519</v>
      </c>
      <c r="T370" s="21">
        <v>42246</v>
      </c>
    </row>
    <row r="371" spans="1:20" x14ac:dyDescent="0.25">
      <c r="A371" s="17">
        <v>3622</v>
      </c>
      <c r="B371" s="17" t="s">
        <v>3620</v>
      </c>
      <c r="C371" s="17" t="s">
        <v>7732</v>
      </c>
      <c r="D371" s="18">
        <v>1000</v>
      </c>
      <c r="E371" s="19">
        <v>1000.99</v>
      </c>
      <c r="F371" s="17" t="s">
        <v>8218</v>
      </c>
      <c r="G371" s="17" t="s">
        <v>8223</v>
      </c>
      <c r="H371" s="17" t="s">
        <v>8245</v>
      </c>
      <c r="I371" s="17">
        <v>1411874580</v>
      </c>
      <c r="J371" s="17">
        <v>1409030371</v>
      </c>
      <c r="K371" s="17" t="b">
        <v>0</v>
      </c>
      <c r="L371" s="17">
        <v>21</v>
      </c>
      <c r="M371" s="17" t="b">
        <v>1</v>
      </c>
      <c r="N371" s="17" t="s">
        <v>8269</v>
      </c>
      <c r="O371" s="17">
        <v>100</v>
      </c>
      <c r="P371" s="17">
        <v>47.67</v>
      </c>
      <c r="Q371" s="20" t="s">
        <v>8323</v>
      </c>
      <c r="R371" s="17" t="s">
        <v>8326</v>
      </c>
      <c r="S371" s="21">
        <v>41877.221886574072</v>
      </c>
      <c r="T371" s="21">
        <v>41910.140972222223</v>
      </c>
    </row>
    <row r="372" spans="1:20" x14ac:dyDescent="0.25">
      <c r="A372" s="17">
        <v>3504</v>
      </c>
      <c r="B372" s="17" t="s">
        <v>3503</v>
      </c>
      <c r="C372" s="17" t="s">
        <v>7614</v>
      </c>
      <c r="D372" s="18">
        <v>1000</v>
      </c>
      <c r="E372" s="19">
        <v>1000</v>
      </c>
      <c r="F372" s="17" t="s">
        <v>8218</v>
      </c>
      <c r="G372" s="17" t="s">
        <v>8223</v>
      </c>
      <c r="H372" s="17" t="s">
        <v>8245</v>
      </c>
      <c r="I372" s="17">
        <v>1447959491</v>
      </c>
      <c r="J372" s="17">
        <v>1445363891</v>
      </c>
      <c r="K372" s="17" t="b">
        <v>0</v>
      </c>
      <c r="L372" s="17">
        <v>8</v>
      </c>
      <c r="M372" s="17" t="b">
        <v>1</v>
      </c>
      <c r="N372" s="17" t="s">
        <v>8269</v>
      </c>
      <c r="O372" s="17">
        <v>100</v>
      </c>
      <c r="P372" s="17">
        <v>125</v>
      </c>
      <c r="Q372" s="20" t="s">
        <v>8323</v>
      </c>
      <c r="R372" s="17" t="s">
        <v>8326</v>
      </c>
      <c r="S372" s="21">
        <v>42297.748738425929</v>
      </c>
      <c r="T372" s="21">
        <v>42327.790405092594</v>
      </c>
    </row>
    <row r="373" spans="1:20" x14ac:dyDescent="0.25">
      <c r="A373" s="17">
        <v>2978</v>
      </c>
      <c r="B373" s="17" t="s">
        <v>2978</v>
      </c>
      <c r="C373" s="17" t="s">
        <v>7088</v>
      </c>
      <c r="D373" s="18">
        <v>750</v>
      </c>
      <c r="E373" s="19">
        <v>971</v>
      </c>
      <c r="F373" s="17" t="s">
        <v>8218</v>
      </c>
      <c r="G373" s="17" t="s">
        <v>8223</v>
      </c>
      <c r="H373" s="17" t="s">
        <v>8245</v>
      </c>
      <c r="I373" s="17">
        <v>1413784740</v>
      </c>
      <c r="J373" s="17">
        <v>1412954547</v>
      </c>
      <c r="K373" s="17" t="b">
        <v>0</v>
      </c>
      <c r="L373" s="17">
        <v>16</v>
      </c>
      <c r="M373" s="17" t="b">
        <v>1</v>
      </c>
      <c r="N373" s="17" t="s">
        <v>8269</v>
      </c>
      <c r="O373" s="17">
        <v>129</v>
      </c>
      <c r="P373" s="17">
        <v>60.69</v>
      </c>
      <c r="Q373" s="20" t="s">
        <v>8323</v>
      </c>
      <c r="R373" s="17" t="s">
        <v>8326</v>
      </c>
      <c r="S373" s="21">
        <v>41922.640590277777</v>
      </c>
      <c r="T373" s="21">
        <v>41932.249305555553</v>
      </c>
    </row>
    <row r="374" spans="1:20" x14ac:dyDescent="0.25">
      <c r="A374" s="17">
        <v>3510</v>
      </c>
      <c r="B374" s="17" t="s">
        <v>3509</v>
      </c>
      <c r="C374" s="17" t="s">
        <v>7620</v>
      </c>
      <c r="D374" s="18">
        <v>900</v>
      </c>
      <c r="E374" s="19">
        <v>905</v>
      </c>
      <c r="F374" s="17" t="s">
        <v>8218</v>
      </c>
      <c r="G374" s="17" t="s">
        <v>8223</v>
      </c>
      <c r="H374" s="17" t="s">
        <v>8245</v>
      </c>
      <c r="I374" s="17">
        <v>1404312846</v>
      </c>
      <c r="J374" s="17">
        <v>1402584846</v>
      </c>
      <c r="K374" s="17" t="b">
        <v>0</v>
      </c>
      <c r="L374" s="17">
        <v>15</v>
      </c>
      <c r="M374" s="17" t="b">
        <v>1</v>
      </c>
      <c r="N374" s="17" t="s">
        <v>8269</v>
      </c>
      <c r="O374" s="17">
        <v>101</v>
      </c>
      <c r="P374" s="17">
        <v>60.33</v>
      </c>
      <c r="Q374" s="20" t="s">
        <v>8323</v>
      </c>
      <c r="R374" s="17" t="s">
        <v>8326</v>
      </c>
      <c r="S374" s="21">
        <v>41802.62090277778</v>
      </c>
      <c r="T374" s="21">
        <v>41822.62090277778</v>
      </c>
    </row>
    <row r="375" spans="1:20" x14ac:dyDescent="0.25">
      <c r="A375" s="17">
        <v>3836</v>
      </c>
      <c r="B375" s="17" t="s">
        <v>3833</v>
      </c>
      <c r="C375" s="17" t="s">
        <v>7945</v>
      </c>
      <c r="D375" s="18">
        <v>800</v>
      </c>
      <c r="E375" s="19">
        <v>900</v>
      </c>
      <c r="F375" s="17" t="s">
        <v>8218</v>
      </c>
      <c r="G375" s="17" t="s">
        <v>8223</v>
      </c>
      <c r="H375" s="17" t="s">
        <v>8245</v>
      </c>
      <c r="I375" s="17">
        <v>1470197340</v>
      </c>
      <c r="J375" s="17">
        <v>1467497652</v>
      </c>
      <c r="K375" s="17" t="b">
        <v>0</v>
      </c>
      <c r="L375" s="17">
        <v>14</v>
      </c>
      <c r="M375" s="17" t="b">
        <v>1</v>
      </c>
      <c r="N375" s="17" t="s">
        <v>8269</v>
      </c>
      <c r="O375" s="17">
        <v>113</v>
      </c>
      <c r="P375" s="17">
        <v>64.290000000000006</v>
      </c>
      <c r="Q375" s="20" t="s">
        <v>8323</v>
      </c>
      <c r="R375" s="17" t="s">
        <v>8326</v>
      </c>
      <c r="S375" s="21">
        <v>42553.926527777774</v>
      </c>
      <c r="T375" s="21">
        <v>42585.172916666663</v>
      </c>
    </row>
    <row r="376" spans="1:20" x14ac:dyDescent="0.25">
      <c r="A376" s="17">
        <v>3664</v>
      </c>
      <c r="B376" s="17" t="s">
        <v>3661</v>
      </c>
      <c r="C376" s="17" t="s">
        <v>7774</v>
      </c>
      <c r="D376" s="18">
        <v>800</v>
      </c>
      <c r="E376" s="19">
        <v>875</v>
      </c>
      <c r="F376" s="17" t="s">
        <v>8218</v>
      </c>
      <c r="G376" s="17" t="s">
        <v>8223</v>
      </c>
      <c r="H376" s="17" t="s">
        <v>8245</v>
      </c>
      <c r="I376" s="17">
        <v>1466056689</v>
      </c>
      <c r="J376" s="17">
        <v>1464847089</v>
      </c>
      <c r="K376" s="17" t="b">
        <v>0</v>
      </c>
      <c r="L376" s="17">
        <v>19</v>
      </c>
      <c r="M376" s="17" t="b">
        <v>1</v>
      </c>
      <c r="N376" s="17" t="s">
        <v>8269</v>
      </c>
      <c r="O376" s="17">
        <v>109</v>
      </c>
      <c r="P376" s="17">
        <v>46.05</v>
      </c>
      <c r="Q376" s="20" t="s">
        <v>8323</v>
      </c>
      <c r="R376" s="17" t="s">
        <v>8326</v>
      </c>
      <c r="S376" s="21">
        <v>42523.248715277776</v>
      </c>
      <c r="T376" s="21">
        <v>42537.248715277776</v>
      </c>
    </row>
    <row r="377" spans="1:20" x14ac:dyDescent="0.25">
      <c r="A377" s="17">
        <v>3491</v>
      </c>
      <c r="B377" s="17" t="s">
        <v>3490</v>
      </c>
      <c r="C377" s="17" t="s">
        <v>7601</v>
      </c>
      <c r="D377" s="18">
        <v>500</v>
      </c>
      <c r="E377" s="19">
        <v>791</v>
      </c>
      <c r="F377" s="17" t="s">
        <v>8218</v>
      </c>
      <c r="G377" s="17" t="s">
        <v>8223</v>
      </c>
      <c r="H377" s="17" t="s">
        <v>8245</v>
      </c>
      <c r="I377" s="17">
        <v>1431928784</v>
      </c>
      <c r="J377" s="17">
        <v>1430114384</v>
      </c>
      <c r="K377" s="17" t="b">
        <v>0</v>
      </c>
      <c r="L377" s="17">
        <v>10</v>
      </c>
      <c r="M377" s="17" t="b">
        <v>1</v>
      </c>
      <c r="N377" s="17" t="s">
        <v>8269</v>
      </c>
      <c r="O377" s="17">
        <v>158</v>
      </c>
      <c r="P377" s="17">
        <v>79.099999999999994</v>
      </c>
      <c r="Q377" s="20" t="s">
        <v>8323</v>
      </c>
      <c r="R377" s="17" t="s">
        <v>8326</v>
      </c>
      <c r="S377" s="21">
        <v>42121.249814814815</v>
      </c>
      <c r="T377" s="21">
        <v>42142.249814814815</v>
      </c>
    </row>
    <row r="378" spans="1:20" x14ac:dyDescent="0.25">
      <c r="A378" s="17">
        <v>3577</v>
      </c>
      <c r="B378" s="17" t="s">
        <v>3576</v>
      </c>
      <c r="C378" s="17" t="s">
        <v>7687</v>
      </c>
      <c r="D378" s="18">
        <v>600</v>
      </c>
      <c r="E378" s="19">
        <v>780</v>
      </c>
      <c r="F378" s="17" t="s">
        <v>8218</v>
      </c>
      <c r="G378" s="17" t="s">
        <v>8223</v>
      </c>
      <c r="H378" s="17" t="s">
        <v>8245</v>
      </c>
      <c r="I378" s="17">
        <v>1430029680</v>
      </c>
      <c r="J378" s="17">
        <v>1427741583</v>
      </c>
      <c r="K378" s="17" t="b">
        <v>0</v>
      </c>
      <c r="L378" s="17">
        <v>27</v>
      </c>
      <c r="M378" s="17" t="b">
        <v>1</v>
      </c>
      <c r="N378" s="17" t="s">
        <v>8269</v>
      </c>
      <c r="O378" s="17">
        <v>130</v>
      </c>
      <c r="P378" s="17">
        <v>28.89</v>
      </c>
      <c r="Q378" s="20" t="s">
        <v>8323</v>
      </c>
      <c r="R378" s="17" t="s">
        <v>8326</v>
      </c>
      <c r="S378" s="21">
        <v>42093.786840277782</v>
      </c>
      <c r="T378" s="21">
        <v>42120.26944444445</v>
      </c>
    </row>
    <row r="379" spans="1:20" x14ac:dyDescent="0.25">
      <c r="A379" s="17">
        <v>2824</v>
      </c>
      <c r="B379" s="17" t="s">
        <v>2824</v>
      </c>
      <c r="C379" s="17" t="s">
        <v>6934</v>
      </c>
      <c r="D379" s="18">
        <v>650</v>
      </c>
      <c r="E379" s="19">
        <v>760</v>
      </c>
      <c r="F379" s="17" t="s">
        <v>8218</v>
      </c>
      <c r="G379" s="17" t="s">
        <v>8223</v>
      </c>
      <c r="H379" s="17" t="s">
        <v>8245</v>
      </c>
      <c r="I379" s="17">
        <v>1434159780</v>
      </c>
      <c r="J379" s="17">
        <v>1431412196</v>
      </c>
      <c r="K379" s="17" t="b">
        <v>0</v>
      </c>
      <c r="L379" s="17">
        <v>15</v>
      </c>
      <c r="M379" s="17" t="b">
        <v>1</v>
      </c>
      <c r="N379" s="17" t="s">
        <v>8269</v>
      </c>
      <c r="O379" s="17">
        <v>117</v>
      </c>
      <c r="P379" s="17">
        <v>50.67</v>
      </c>
      <c r="Q379" s="20" t="s">
        <v>8323</v>
      </c>
      <c r="R379" s="17" t="s">
        <v>8326</v>
      </c>
      <c r="S379" s="21">
        <v>42136.270787037036</v>
      </c>
      <c r="T379" s="21">
        <v>42168.071527777778</v>
      </c>
    </row>
    <row r="380" spans="1:20" x14ac:dyDescent="0.25">
      <c r="A380" s="17">
        <v>2795</v>
      </c>
      <c r="B380" s="17" t="s">
        <v>2795</v>
      </c>
      <c r="C380" s="17" t="s">
        <v>6905</v>
      </c>
      <c r="D380" s="18">
        <v>700</v>
      </c>
      <c r="E380" s="19">
        <v>730</v>
      </c>
      <c r="F380" s="17" t="s">
        <v>8218</v>
      </c>
      <c r="G380" s="17" t="s">
        <v>8223</v>
      </c>
      <c r="H380" s="17" t="s">
        <v>8245</v>
      </c>
      <c r="I380" s="17">
        <v>1402095600</v>
      </c>
      <c r="J380" s="17">
        <v>1400675841</v>
      </c>
      <c r="K380" s="17" t="b">
        <v>0</v>
      </c>
      <c r="L380" s="17">
        <v>20</v>
      </c>
      <c r="M380" s="17" t="b">
        <v>1</v>
      </c>
      <c r="N380" s="17" t="s">
        <v>8269</v>
      </c>
      <c r="O380" s="17">
        <v>104</v>
      </c>
      <c r="P380" s="17">
        <v>36.5</v>
      </c>
      <c r="Q380" s="20" t="s">
        <v>8323</v>
      </c>
      <c r="R380" s="17" t="s">
        <v>8326</v>
      </c>
      <c r="S380" s="21">
        <v>41780.525937500002</v>
      </c>
      <c r="T380" s="21">
        <v>41796.958333333336</v>
      </c>
    </row>
    <row r="381" spans="1:20" x14ac:dyDescent="0.25">
      <c r="A381" s="17">
        <v>3539</v>
      </c>
      <c r="B381" s="17" t="s">
        <v>3538</v>
      </c>
      <c r="C381" s="17" t="s">
        <v>7649</v>
      </c>
      <c r="D381" s="18">
        <v>600</v>
      </c>
      <c r="E381" s="19">
        <v>718</v>
      </c>
      <c r="F381" s="17" t="s">
        <v>8218</v>
      </c>
      <c r="G381" s="17" t="s">
        <v>8223</v>
      </c>
      <c r="H381" s="17" t="s">
        <v>8245</v>
      </c>
      <c r="I381" s="17">
        <v>1473358122</v>
      </c>
      <c r="J381" s="17">
        <v>1471543722</v>
      </c>
      <c r="K381" s="17" t="b">
        <v>0</v>
      </c>
      <c r="L381" s="17">
        <v>13</v>
      </c>
      <c r="M381" s="17" t="b">
        <v>1</v>
      </c>
      <c r="N381" s="17" t="s">
        <v>8269</v>
      </c>
      <c r="O381" s="17">
        <v>120</v>
      </c>
      <c r="P381" s="17">
        <v>55.23</v>
      </c>
      <c r="Q381" s="20" t="s">
        <v>8323</v>
      </c>
      <c r="R381" s="17" t="s">
        <v>8326</v>
      </c>
      <c r="S381" s="21">
        <v>42600.756041666667</v>
      </c>
      <c r="T381" s="21">
        <v>42621.756041666667</v>
      </c>
    </row>
    <row r="382" spans="1:20" x14ac:dyDescent="0.25">
      <c r="A382" s="17">
        <v>3461</v>
      </c>
      <c r="B382" s="17" t="s">
        <v>3460</v>
      </c>
      <c r="C382" s="17" t="s">
        <v>7571</v>
      </c>
      <c r="D382" s="18">
        <v>500</v>
      </c>
      <c r="E382" s="19">
        <v>695</v>
      </c>
      <c r="F382" s="17" t="s">
        <v>8218</v>
      </c>
      <c r="G382" s="17" t="s">
        <v>8223</v>
      </c>
      <c r="H382" s="17" t="s">
        <v>8245</v>
      </c>
      <c r="I382" s="17">
        <v>1477710000</v>
      </c>
      <c r="J382" s="17">
        <v>1475248279</v>
      </c>
      <c r="K382" s="17" t="b">
        <v>0</v>
      </c>
      <c r="L382" s="17">
        <v>12</v>
      </c>
      <c r="M382" s="17" t="b">
        <v>1</v>
      </c>
      <c r="N382" s="17" t="s">
        <v>8269</v>
      </c>
      <c r="O382" s="17">
        <v>139</v>
      </c>
      <c r="P382" s="17">
        <v>57.92</v>
      </c>
      <c r="Q382" s="20" t="s">
        <v>8323</v>
      </c>
      <c r="R382" s="17" t="s">
        <v>8326</v>
      </c>
      <c r="S382" s="21">
        <v>42643.632858796293</v>
      </c>
      <c r="T382" s="21">
        <v>42672.125</v>
      </c>
    </row>
    <row r="383" spans="1:20" x14ac:dyDescent="0.25">
      <c r="A383" s="17">
        <v>3529</v>
      </c>
      <c r="B383" s="17" t="s">
        <v>3528</v>
      </c>
      <c r="C383" s="17" t="s">
        <v>7639</v>
      </c>
      <c r="D383" s="18">
        <v>500</v>
      </c>
      <c r="E383" s="19">
        <v>660</v>
      </c>
      <c r="F383" s="17" t="s">
        <v>8218</v>
      </c>
      <c r="G383" s="17" t="s">
        <v>8223</v>
      </c>
      <c r="H383" s="17" t="s">
        <v>8245</v>
      </c>
      <c r="I383" s="17">
        <v>1436749200</v>
      </c>
      <c r="J383" s="17">
        <v>1434997018</v>
      </c>
      <c r="K383" s="17" t="b">
        <v>0</v>
      </c>
      <c r="L383" s="17">
        <v>18</v>
      </c>
      <c r="M383" s="17" t="b">
        <v>1</v>
      </c>
      <c r="N383" s="17" t="s">
        <v>8269</v>
      </c>
      <c r="O383" s="17">
        <v>132</v>
      </c>
      <c r="P383" s="17">
        <v>36.67</v>
      </c>
      <c r="Q383" s="20" t="s">
        <v>8323</v>
      </c>
      <c r="R383" s="17" t="s">
        <v>8326</v>
      </c>
      <c r="S383" s="21">
        <v>42177.761782407411</v>
      </c>
      <c r="T383" s="21">
        <v>42198.041666666672</v>
      </c>
    </row>
    <row r="384" spans="1:20" x14ac:dyDescent="0.25">
      <c r="A384" s="17">
        <v>3451</v>
      </c>
      <c r="B384" s="17" t="s">
        <v>3450</v>
      </c>
      <c r="C384" s="17" t="s">
        <v>7561</v>
      </c>
      <c r="D384" s="18">
        <v>650</v>
      </c>
      <c r="E384" s="19">
        <v>658</v>
      </c>
      <c r="F384" s="17" t="s">
        <v>8218</v>
      </c>
      <c r="G384" s="17" t="s">
        <v>8223</v>
      </c>
      <c r="H384" s="17" t="s">
        <v>8245</v>
      </c>
      <c r="I384" s="17">
        <v>1429636927</v>
      </c>
      <c r="J384" s="17">
        <v>1427304127</v>
      </c>
      <c r="K384" s="17" t="b">
        <v>0</v>
      </c>
      <c r="L384" s="17">
        <v>16</v>
      </c>
      <c r="M384" s="17" t="b">
        <v>1</v>
      </c>
      <c r="N384" s="17" t="s">
        <v>8269</v>
      </c>
      <c r="O384" s="17">
        <v>101</v>
      </c>
      <c r="P384" s="17">
        <v>41.13</v>
      </c>
      <c r="Q384" s="20" t="s">
        <v>8323</v>
      </c>
      <c r="R384" s="17" t="s">
        <v>8326</v>
      </c>
      <c r="S384" s="21">
        <v>42088.723692129628</v>
      </c>
      <c r="T384" s="21">
        <v>42115.723692129628</v>
      </c>
    </row>
    <row r="385" spans="1:20" x14ac:dyDescent="0.25">
      <c r="A385" s="17">
        <v>3345</v>
      </c>
      <c r="B385" s="17" t="s">
        <v>3345</v>
      </c>
      <c r="C385" s="17" t="s">
        <v>7455</v>
      </c>
      <c r="D385" s="18">
        <v>500</v>
      </c>
      <c r="E385" s="19">
        <v>650</v>
      </c>
      <c r="F385" s="17" t="s">
        <v>8218</v>
      </c>
      <c r="G385" s="17" t="s">
        <v>8223</v>
      </c>
      <c r="H385" s="17" t="s">
        <v>8245</v>
      </c>
      <c r="I385" s="17">
        <v>1429317420</v>
      </c>
      <c r="J385" s="17">
        <v>1424226768</v>
      </c>
      <c r="K385" s="17" t="b">
        <v>0</v>
      </c>
      <c r="L385" s="17">
        <v>13</v>
      </c>
      <c r="M385" s="17" t="b">
        <v>1</v>
      </c>
      <c r="N385" s="17" t="s">
        <v>8269</v>
      </c>
      <c r="O385" s="17">
        <v>130</v>
      </c>
      <c r="P385" s="17">
        <v>50</v>
      </c>
      <c r="Q385" s="20" t="s">
        <v>8323</v>
      </c>
      <c r="R385" s="17" t="s">
        <v>8326</v>
      </c>
      <c r="S385" s="21">
        <v>42053.106111111112</v>
      </c>
      <c r="T385" s="21">
        <v>42112.025694444441</v>
      </c>
    </row>
    <row r="386" spans="1:20" x14ac:dyDescent="0.25">
      <c r="A386" s="17">
        <v>3413</v>
      </c>
      <c r="B386" s="17" t="s">
        <v>3412</v>
      </c>
      <c r="C386" s="17" t="s">
        <v>7523</v>
      </c>
      <c r="D386" s="18">
        <v>500</v>
      </c>
      <c r="E386" s="19">
        <v>650</v>
      </c>
      <c r="F386" s="17" t="s">
        <v>8218</v>
      </c>
      <c r="G386" s="17" t="s">
        <v>8223</v>
      </c>
      <c r="H386" s="17" t="s">
        <v>8245</v>
      </c>
      <c r="I386" s="17">
        <v>1425099540</v>
      </c>
      <c r="J386" s="17">
        <v>1424280938</v>
      </c>
      <c r="K386" s="17" t="b">
        <v>0</v>
      </c>
      <c r="L386" s="17">
        <v>14</v>
      </c>
      <c r="M386" s="17" t="b">
        <v>1</v>
      </c>
      <c r="N386" s="17" t="s">
        <v>8269</v>
      </c>
      <c r="O386" s="17">
        <v>130</v>
      </c>
      <c r="P386" s="17">
        <v>46.43</v>
      </c>
      <c r="Q386" s="20" t="s">
        <v>8323</v>
      </c>
      <c r="R386" s="17" t="s">
        <v>8326</v>
      </c>
      <c r="S386" s="21">
        <v>42053.733078703706</v>
      </c>
      <c r="T386" s="21">
        <v>42063.207638888889</v>
      </c>
    </row>
    <row r="387" spans="1:20" x14ac:dyDescent="0.25">
      <c r="A387" s="17">
        <v>3533</v>
      </c>
      <c r="B387" s="17" t="s">
        <v>3532</v>
      </c>
      <c r="C387" s="17" t="s">
        <v>7643</v>
      </c>
      <c r="D387" s="18">
        <v>500</v>
      </c>
      <c r="E387" s="19">
        <v>631</v>
      </c>
      <c r="F387" s="17" t="s">
        <v>8218</v>
      </c>
      <c r="G387" s="17" t="s">
        <v>8223</v>
      </c>
      <c r="H387" s="17" t="s">
        <v>8245</v>
      </c>
      <c r="I387" s="17">
        <v>1447269367</v>
      </c>
      <c r="J387" s="17">
        <v>1444673767</v>
      </c>
      <c r="K387" s="17" t="b">
        <v>0</v>
      </c>
      <c r="L387" s="17">
        <v>8</v>
      </c>
      <c r="M387" s="17" t="b">
        <v>1</v>
      </c>
      <c r="N387" s="17" t="s">
        <v>8269</v>
      </c>
      <c r="O387" s="17">
        <v>126</v>
      </c>
      <c r="P387" s="17">
        <v>78.88</v>
      </c>
      <c r="Q387" s="20" t="s">
        <v>8323</v>
      </c>
      <c r="R387" s="17" t="s">
        <v>8326</v>
      </c>
      <c r="S387" s="21">
        <v>42289.761192129634</v>
      </c>
      <c r="T387" s="21">
        <v>42319.802858796291</v>
      </c>
    </row>
    <row r="388" spans="1:20" x14ac:dyDescent="0.25">
      <c r="A388" s="17">
        <v>3404</v>
      </c>
      <c r="B388" s="17" t="s">
        <v>3403</v>
      </c>
      <c r="C388" s="17" t="s">
        <v>7514</v>
      </c>
      <c r="D388" s="18">
        <v>500</v>
      </c>
      <c r="E388" s="19">
        <v>610</v>
      </c>
      <c r="F388" s="17" t="s">
        <v>8218</v>
      </c>
      <c r="G388" s="17" t="s">
        <v>8223</v>
      </c>
      <c r="H388" s="17" t="s">
        <v>8245</v>
      </c>
      <c r="I388" s="17">
        <v>1434542702</v>
      </c>
      <c r="J388" s="17">
        <v>1432814702</v>
      </c>
      <c r="K388" s="17" t="b">
        <v>0</v>
      </c>
      <c r="L388" s="17">
        <v>3</v>
      </c>
      <c r="M388" s="17" t="b">
        <v>1</v>
      </c>
      <c r="N388" s="17" t="s">
        <v>8269</v>
      </c>
      <c r="O388" s="17">
        <v>122</v>
      </c>
      <c r="P388" s="17">
        <v>203.33</v>
      </c>
      <c r="Q388" s="20" t="s">
        <v>8323</v>
      </c>
      <c r="R388" s="17" t="s">
        <v>8326</v>
      </c>
      <c r="S388" s="21">
        <v>42152.503495370373</v>
      </c>
      <c r="T388" s="21">
        <v>42172.503495370373</v>
      </c>
    </row>
    <row r="389" spans="1:20" x14ac:dyDescent="0.25">
      <c r="A389" s="17">
        <v>3700</v>
      </c>
      <c r="B389" s="17" t="s">
        <v>3697</v>
      </c>
      <c r="C389" s="17" t="s">
        <v>7810</v>
      </c>
      <c r="D389" s="18">
        <v>500</v>
      </c>
      <c r="E389" s="19">
        <v>606</v>
      </c>
      <c r="F389" s="17" t="s">
        <v>8218</v>
      </c>
      <c r="G389" s="17" t="s">
        <v>8223</v>
      </c>
      <c r="H389" s="17" t="s">
        <v>8245</v>
      </c>
      <c r="I389" s="17">
        <v>1412092800</v>
      </c>
      <c r="J389" s="17">
        <v>1409493800</v>
      </c>
      <c r="K389" s="17" t="b">
        <v>0</v>
      </c>
      <c r="L389" s="17">
        <v>18</v>
      </c>
      <c r="M389" s="17" t="b">
        <v>1</v>
      </c>
      <c r="N389" s="17" t="s">
        <v>8269</v>
      </c>
      <c r="O389" s="17">
        <v>121</v>
      </c>
      <c r="P389" s="17">
        <v>33.67</v>
      </c>
      <c r="Q389" s="20" t="s">
        <v>8323</v>
      </c>
      <c r="R389" s="17" t="s">
        <v>8326</v>
      </c>
      <c r="S389" s="21">
        <v>41882.585648148146</v>
      </c>
      <c r="T389" s="21">
        <v>41912.666666666664</v>
      </c>
    </row>
    <row r="390" spans="1:20" x14ac:dyDescent="0.25">
      <c r="A390" s="17">
        <v>3521</v>
      </c>
      <c r="B390" s="17" t="s">
        <v>3520</v>
      </c>
      <c r="C390" s="17" t="s">
        <v>7631</v>
      </c>
      <c r="D390" s="18">
        <v>350</v>
      </c>
      <c r="E390" s="19">
        <v>593</v>
      </c>
      <c r="F390" s="17" t="s">
        <v>8218</v>
      </c>
      <c r="G390" s="17" t="s">
        <v>8223</v>
      </c>
      <c r="H390" s="17" t="s">
        <v>8245</v>
      </c>
      <c r="I390" s="17">
        <v>1411980020</v>
      </c>
      <c r="J390" s="17">
        <v>1409388020</v>
      </c>
      <c r="K390" s="17" t="b">
        <v>0</v>
      </c>
      <c r="L390" s="17">
        <v>13</v>
      </c>
      <c r="M390" s="17" t="b">
        <v>1</v>
      </c>
      <c r="N390" s="17" t="s">
        <v>8269</v>
      </c>
      <c r="O390" s="17">
        <v>169</v>
      </c>
      <c r="P390" s="17">
        <v>45.62</v>
      </c>
      <c r="Q390" s="20" t="s">
        <v>8323</v>
      </c>
      <c r="R390" s="17" t="s">
        <v>8326</v>
      </c>
      <c r="S390" s="21">
        <v>41881.361342592594</v>
      </c>
      <c r="T390" s="21">
        <v>41911.361342592594</v>
      </c>
    </row>
    <row r="391" spans="1:20" x14ac:dyDescent="0.25">
      <c r="A391" s="17">
        <v>3818</v>
      </c>
      <c r="B391" s="17" t="s">
        <v>3815</v>
      </c>
      <c r="C391" s="17" t="s">
        <v>7928</v>
      </c>
      <c r="D391" s="18">
        <v>250</v>
      </c>
      <c r="E391" s="19">
        <v>570</v>
      </c>
      <c r="F391" s="17" t="s">
        <v>8218</v>
      </c>
      <c r="G391" s="17" t="s">
        <v>8223</v>
      </c>
      <c r="H391" s="17" t="s">
        <v>8245</v>
      </c>
      <c r="I391" s="17">
        <v>1426187582</v>
      </c>
      <c r="J391" s="17">
        <v>1423599182</v>
      </c>
      <c r="K391" s="17" t="b">
        <v>0</v>
      </c>
      <c r="L391" s="17">
        <v>10</v>
      </c>
      <c r="M391" s="17" t="b">
        <v>1</v>
      </c>
      <c r="N391" s="17" t="s">
        <v>8269</v>
      </c>
      <c r="O391" s="17">
        <v>228</v>
      </c>
      <c r="P391" s="17">
        <v>57</v>
      </c>
      <c r="Q391" s="20" t="s">
        <v>8323</v>
      </c>
      <c r="R391" s="17" t="s">
        <v>8326</v>
      </c>
      <c r="S391" s="21">
        <v>42045.84238425926</v>
      </c>
      <c r="T391" s="21">
        <v>42075.800717592589</v>
      </c>
    </row>
    <row r="392" spans="1:20" x14ac:dyDescent="0.25">
      <c r="A392" s="17">
        <v>3291</v>
      </c>
      <c r="B392" s="17" t="s">
        <v>3291</v>
      </c>
      <c r="C392" s="17" t="s">
        <v>7401</v>
      </c>
      <c r="D392" s="18">
        <v>500</v>
      </c>
      <c r="E392" s="19">
        <v>570</v>
      </c>
      <c r="F392" s="17" t="s">
        <v>8218</v>
      </c>
      <c r="G392" s="17" t="s">
        <v>8223</v>
      </c>
      <c r="H392" s="17" t="s">
        <v>8245</v>
      </c>
      <c r="I392" s="17">
        <v>1442462340</v>
      </c>
      <c r="J392" s="17">
        <v>1439743900</v>
      </c>
      <c r="K392" s="17" t="b">
        <v>0</v>
      </c>
      <c r="L392" s="17">
        <v>14</v>
      </c>
      <c r="M392" s="17" t="b">
        <v>1</v>
      </c>
      <c r="N392" s="17" t="s">
        <v>8269</v>
      </c>
      <c r="O392" s="17">
        <v>114</v>
      </c>
      <c r="P392" s="17">
        <v>40.71</v>
      </c>
      <c r="Q392" s="20" t="s">
        <v>8323</v>
      </c>
      <c r="R392" s="17" t="s">
        <v>8326</v>
      </c>
      <c r="S392" s="21">
        <v>42232.702546296292</v>
      </c>
      <c r="T392" s="21">
        <v>42264.165972222225</v>
      </c>
    </row>
    <row r="393" spans="1:20" x14ac:dyDescent="0.25">
      <c r="A393" s="17">
        <v>3711</v>
      </c>
      <c r="B393" s="17" t="s">
        <v>3708</v>
      </c>
      <c r="C393" s="17" t="s">
        <v>7821</v>
      </c>
      <c r="D393" s="18">
        <v>500</v>
      </c>
      <c r="E393" s="19">
        <v>570</v>
      </c>
      <c r="F393" s="17" t="s">
        <v>8218</v>
      </c>
      <c r="G393" s="17" t="s">
        <v>8223</v>
      </c>
      <c r="H393" s="17" t="s">
        <v>8245</v>
      </c>
      <c r="I393" s="17">
        <v>1402848000</v>
      </c>
      <c r="J393" s="17">
        <v>1400606573</v>
      </c>
      <c r="K393" s="17" t="b">
        <v>0</v>
      </c>
      <c r="L393" s="17">
        <v>21</v>
      </c>
      <c r="M393" s="17" t="b">
        <v>1</v>
      </c>
      <c r="N393" s="17" t="s">
        <v>8269</v>
      </c>
      <c r="O393" s="17">
        <v>114</v>
      </c>
      <c r="P393" s="17">
        <v>27.14</v>
      </c>
      <c r="Q393" s="20" t="s">
        <v>8323</v>
      </c>
      <c r="R393" s="17" t="s">
        <v>8326</v>
      </c>
      <c r="S393" s="21">
        <v>41779.724224537036</v>
      </c>
      <c r="T393" s="21">
        <v>41805.666666666664</v>
      </c>
    </row>
    <row r="394" spans="1:20" x14ac:dyDescent="0.25">
      <c r="A394" s="17">
        <v>3514</v>
      </c>
      <c r="B394" s="17" t="s">
        <v>3513</v>
      </c>
      <c r="C394" s="17" t="s">
        <v>7624</v>
      </c>
      <c r="D394" s="18">
        <v>500</v>
      </c>
      <c r="E394" s="19">
        <v>550</v>
      </c>
      <c r="F394" s="17" t="s">
        <v>8218</v>
      </c>
      <c r="G394" s="17" t="s">
        <v>8223</v>
      </c>
      <c r="H394" s="17" t="s">
        <v>8245</v>
      </c>
      <c r="I394" s="17">
        <v>1422853140</v>
      </c>
      <c r="J394" s="17">
        <v>1421439552</v>
      </c>
      <c r="K394" s="17" t="b">
        <v>0</v>
      </c>
      <c r="L394" s="17">
        <v>10</v>
      </c>
      <c r="M394" s="17" t="b">
        <v>1</v>
      </c>
      <c r="N394" s="17" t="s">
        <v>8269</v>
      </c>
      <c r="O394" s="17">
        <v>110</v>
      </c>
      <c r="P394" s="17">
        <v>55</v>
      </c>
      <c r="Q394" s="20" t="s">
        <v>8323</v>
      </c>
      <c r="R394" s="17" t="s">
        <v>8326</v>
      </c>
      <c r="S394" s="21">
        <v>42020.846666666665</v>
      </c>
      <c r="T394" s="21">
        <v>42037.207638888889</v>
      </c>
    </row>
    <row r="395" spans="1:20" x14ac:dyDescent="0.25">
      <c r="A395" s="17">
        <v>3321</v>
      </c>
      <c r="B395" s="17" t="s">
        <v>3321</v>
      </c>
      <c r="C395" s="17" t="s">
        <v>7431</v>
      </c>
      <c r="D395" s="18">
        <v>500</v>
      </c>
      <c r="E395" s="19">
        <v>537</v>
      </c>
      <c r="F395" s="17" t="s">
        <v>8218</v>
      </c>
      <c r="G395" s="17" t="s">
        <v>8223</v>
      </c>
      <c r="H395" s="17" t="s">
        <v>8245</v>
      </c>
      <c r="I395" s="17">
        <v>1413431940</v>
      </c>
      <c r="J395" s="17">
        <v>1412216665</v>
      </c>
      <c r="K395" s="17" t="b">
        <v>0</v>
      </c>
      <c r="L395" s="17">
        <v>15</v>
      </c>
      <c r="M395" s="17" t="b">
        <v>1</v>
      </c>
      <c r="N395" s="17" t="s">
        <v>8269</v>
      </c>
      <c r="O395" s="17">
        <v>107</v>
      </c>
      <c r="P395" s="17">
        <v>35.799999999999997</v>
      </c>
      <c r="Q395" s="20" t="s">
        <v>8323</v>
      </c>
      <c r="R395" s="17" t="s">
        <v>8326</v>
      </c>
      <c r="S395" s="21">
        <v>41914.100289351853</v>
      </c>
      <c r="T395" s="21">
        <v>41928.165972222225</v>
      </c>
    </row>
    <row r="396" spans="1:20" x14ac:dyDescent="0.25">
      <c r="A396" s="17">
        <v>3831</v>
      </c>
      <c r="B396" s="17" t="s">
        <v>3828</v>
      </c>
      <c r="C396" s="17" t="s">
        <v>7940</v>
      </c>
      <c r="D396" s="18">
        <v>500</v>
      </c>
      <c r="E396" s="19">
        <v>530.11</v>
      </c>
      <c r="F396" s="17" t="s">
        <v>8218</v>
      </c>
      <c r="G396" s="17" t="s">
        <v>8223</v>
      </c>
      <c r="H396" s="17" t="s">
        <v>8245</v>
      </c>
      <c r="I396" s="17">
        <v>1415222545</v>
      </c>
      <c r="J396" s="17">
        <v>1413404545</v>
      </c>
      <c r="K396" s="17" t="b">
        <v>0</v>
      </c>
      <c r="L396" s="17">
        <v>9</v>
      </c>
      <c r="M396" s="17" t="b">
        <v>1</v>
      </c>
      <c r="N396" s="17" t="s">
        <v>8269</v>
      </c>
      <c r="O396" s="17">
        <v>106</v>
      </c>
      <c r="P396" s="17">
        <v>58.9</v>
      </c>
      <c r="Q396" s="20" t="s">
        <v>8323</v>
      </c>
      <c r="R396" s="17" t="s">
        <v>8326</v>
      </c>
      <c r="S396" s="21">
        <v>41927.848900462966</v>
      </c>
      <c r="T396" s="21">
        <v>41948.890567129631</v>
      </c>
    </row>
    <row r="397" spans="1:20" x14ac:dyDescent="0.25">
      <c r="A397" s="17">
        <v>3525</v>
      </c>
      <c r="B397" s="17" t="s">
        <v>3524</v>
      </c>
      <c r="C397" s="17" t="s">
        <v>7635</v>
      </c>
      <c r="D397" s="18">
        <v>500</v>
      </c>
      <c r="E397" s="19">
        <v>530</v>
      </c>
      <c r="F397" s="17" t="s">
        <v>8218</v>
      </c>
      <c r="G397" s="17" t="s">
        <v>8223</v>
      </c>
      <c r="H397" s="17" t="s">
        <v>8245</v>
      </c>
      <c r="I397" s="17">
        <v>1439136000</v>
      </c>
      <c r="J397" s="17">
        <v>1438188106</v>
      </c>
      <c r="K397" s="17" t="b">
        <v>0</v>
      </c>
      <c r="L397" s="17">
        <v>7</v>
      </c>
      <c r="M397" s="17" t="b">
        <v>1</v>
      </c>
      <c r="N397" s="17" t="s">
        <v>8269</v>
      </c>
      <c r="O397" s="17">
        <v>106</v>
      </c>
      <c r="P397" s="17">
        <v>75.709999999999994</v>
      </c>
      <c r="Q397" s="20" t="s">
        <v>8323</v>
      </c>
      <c r="R397" s="17" t="s">
        <v>8326</v>
      </c>
      <c r="S397" s="21">
        <v>42214.6956712963</v>
      </c>
      <c r="T397" s="21">
        <v>42225.666666666672</v>
      </c>
    </row>
    <row r="398" spans="1:20" x14ac:dyDescent="0.25">
      <c r="A398" s="17">
        <v>3651</v>
      </c>
      <c r="B398" s="17" t="s">
        <v>3649</v>
      </c>
      <c r="C398" s="17" t="s">
        <v>7761</v>
      </c>
      <c r="D398" s="18">
        <v>500</v>
      </c>
      <c r="E398" s="19">
        <v>520</v>
      </c>
      <c r="F398" s="17" t="s">
        <v>8218</v>
      </c>
      <c r="G398" s="17" t="s">
        <v>8223</v>
      </c>
      <c r="H398" s="17" t="s">
        <v>8245</v>
      </c>
      <c r="I398" s="17">
        <v>1407686340</v>
      </c>
      <c r="J398" s="17">
        <v>1404833442</v>
      </c>
      <c r="K398" s="17" t="b">
        <v>0</v>
      </c>
      <c r="L398" s="17">
        <v>9</v>
      </c>
      <c r="M398" s="17" t="b">
        <v>1</v>
      </c>
      <c r="N398" s="17" t="s">
        <v>8269</v>
      </c>
      <c r="O398" s="17">
        <v>104</v>
      </c>
      <c r="P398" s="17">
        <v>57.78</v>
      </c>
      <c r="Q398" s="20" t="s">
        <v>8323</v>
      </c>
      <c r="R398" s="17" t="s">
        <v>8326</v>
      </c>
      <c r="S398" s="21">
        <v>41828.646319444444</v>
      </c>
      <c r="T398" s="21">
        <v>41861.665972222225</v>
      </c>
    </row>
    <row r="399" spans="1:20" x14ac:dyDescent="0.25">
      <c r="A399" s="17">
        <v>3462</v>
      </c>
      <c r="B399" s="17" t="s">
        <v>3461</v>
      </c>
      <c r="C399" s="17" t="s">
        <v>7572</v>
      </c>
      <c r="D399" s="18">
        <v>250</v>
      </c>
      <c r="E399" s="19">
        <v>505</v>
      </c>
      <c r="F399" s="17" t="s">
        <v>8218</v>
      </c>
      <c r="G399" s="17" t="s">
        <v>8223</v>
      </c>
      <c r="H399" s="17" t="s">
        <v>8245</v>
      </c>
      <c r="I399" s="17">
        <v>1436551200</v>
      </c>
      <c r="J399" s="17">
        <v>1435181628</v>
      </c>
      <c r="K399" s="17" t="b">
        <v>0</v>
      </c>
      <c r="L399" s="17">
        <v>17</v>
      </c>
      <c r="M399" s="17" t="b">
        <v>1</v>
      </c>
      <c r="N399" s="17" t="s">
        <v>8269</v>
      </c>
      <c r="O399" s="17">
        <v>202</v>
      </c>
      <c r="P399" s="17">
        <v>29.71</v>
      </c>
      <c r="Q399" s="20" t="s">
        <v>8323</v>
      </c>
      <c r="R399" s="17" t="s">
        <v>8326</v>
      </c>
      <c r="S399" s="21">
        <v>42179.898472222223</v>
      </c>
      <c r="T399" s="21">
        <v>42195.75</v>
      </c>
    </row>
    <row r="400" spans="1:20" x14ac:dyDescent="0.25">
      <c r="A400" s="17">
        <v>3829</v>
      </c>
      <c r="B400" s="17" t="s">
        <v>3826</v>
      </c>
      <c r="C400" s="17" t="s">
        <v>7938</v>
      </c>
      <c r="D400" s="18">
        <v>500</v>
      </c>
      <c r="E400" s="19">
        <v>501</v>
      </c>
      <c r="F400" s="17" t="s">
        <v>8218</v>
      </c>
      <c r="G400" s="17" t="s">
        <v>8223</v>
      </c>
      <c r="H400" s="17" t="s">
        <v>8245</v>
      </c>
      <c r="I400" s="17">
        <v>1472676371</v>
      </c>
      <c r="J400" s="17">
        <v>1470948371</v>
      </c>
      <c r="K400" s="17" t="b">
        <v>0</v>
      </c>
      <c r="L400" s="17">
        <v>8</v>
      </c>
      <c r="M400" s="17" t="b">
        <v>1</v>
      </c>
      <c r="N400" s="17" t="s">
        <v>8269</v>
      </c>
      <c r="O400" s="17">
        <v>100</v>
      </c>
      <c r="P400" s="17">
        <v>62.63</v>
      </c>
      <c r="Q400" s="20" t="s">
        <v>8323</v>
      </c>
      <c r="R400" s="17" t="s">
        <v>8326</v>
      </c>
      <c r="S400" s="21">
        <v>42593.865405092598</v>
      </c>
      <c r="T400" s="21">
        <v>42613.865405092598</v>
      </c>
    </row>
    <row r="401" spans="1:20" x14ac:dyDescent="0.25">
      <c r="A401" s="17">
        <v>2836</v>
      </c>
      <c r="B401" s="17" t="s">
        <v>2836</v>
      </c>
      <c r="C401" s="17" t="s">
        <v>6946</v>
      </c>
      <c r="D401" s="18">
        <v>450</v>
      </c>
      <c r="E401" s="19">
        <v>485</v>
      </c>
      <c r="F401" s="17" t="s">
        <v>8218</v>
      </c>
      <c r="G401" s="17" t="s">
        <v>8223</v>
      </c>
      <c r="H401" s="17" t="s">
        <v>8245</v>
      </c>
      <c r="I401" s="17">
        <v>1487393940</v>
      </c>
      <c r="J401" s="17">
        <v>1484115418</v>
      </c>
      <c r="K401" s="17" t="b">
        <v>0</v>
      </c>
      <c r="L401" s="17">
        <v>11</v>
      </c>
      <c r="M401" s="17" t="b">
        <v>1</v>
      </c>
      <c r="N401" s="17" t="s">
        <v>8269</v>
      </c>
      <c r="O401" s="17">
        <v>108</v>
      </c>
      <c r="P401" s="17">
        <v>44.09</v>
      </c>
      <c r="Q401" s="20" t="s">
        <v>8323</v>
      </c>
      <c r="R401" s="17" t="s">
        <v>8326</v>
      </c>
      <c r="S401" s="21">
        <v>42746.261782407411</v>
      </c>
      <c r="T401" s="21">
        <v>42784.207638888889</v>
      </c>
    </row>
    <row r="402" spans="1:20" x14ac:dyDescent="0.25">
      <c r="A402" s="17">
        <v>3494</v>
      </c>
      <c r="B402" s="17" t="s">
        <v>3493</v>
      </c>
      <c r="C402" s="17" t="s">
        <v>7604</v>
      </c>
      <c r="D402" s="18">
        <v>400</v>
      </c>
      <c r="E402" s="19">
        <v>400</v>
      </c>
      <c r="F402" s="17" t="s">
        <v>8218</v>
      </c>
      <c r="G402" s="17" t="s">
        <v>8223</v>
      </c>
      <c r="H402" s="17" t="s">
        <v>8245</v>
      </c>
      <c r="I402" s="17">
        <v>1480140000</v>
      </c>
      <c r="J402" s="17">
        <v>1479186575</v>
      </c>
      <c r="K402" s="17" t="b">
        <v>0</v>
      </c>
      <c r="L402" s="17">
        <v>13</v>
      </c>
      <c r="M402" s="17" t="b">
        <v>1</v>
      </c>
      <c r="N402" s="17" t="s">
        <v>8269</v>
      </c>
      <c r="O402" s="17">
        <v>100</v>
      </c>
      <c r="P402" s="17">
        <v>30.77</v>
      </c>
      <c r="Q402" s="20" t="s">
        <v>8323</v>
      </c>
      <c r="R402" s="17" t="s">
        <v>8326</v>
      </c>
      <c r="S402" s="21">
        <v>42689.214988425927</v>
      </c>
      <c r="T402" s="21">
        <v>42700.25</v>
      </c>
    </row>
    <row r="403" spans="1:20" x14ac:dyDescent="0.25">
      <c r="A403" s="17">
        <v>3470</v>
      </c>
      <c r="B403" s="17" t="s">
        <v>3469</v>
      </c>
      <c r="C403" s="17" t="s">
        <v>7580</v>
      </c>
      <c r="D403" s="18">
        <v>250</v>
      </c>
      <c r="E403" s="19">
        <v>375</v>
      </c>
      <c r="F403" s="17" t="s">
        <v>8218</v>
      </c>
      <c r="G403" s="17" t="s">
        <v>8223</v>
      </c>
      <c r="H403" s="17" t="s">
        <v>8245</v>
      </c>
      <c r="I403" s="17">
        <v>1468618680</v>
      </c>
      <c r="J403" s="17">
        <v>1465345902</v>
      </c>
      <c r="K403" s="17" t="b">
        <v>0</v>
      </c>
      <c r="L403" s="17">
        <v>9</v>
      </c>
      <c r="M403" s="17" t="b">
        <v>1</v>
      </c>
      <c r="N403" s="17" t="s">
        <v>8269</v>
      </c>
      <c r="O403" s="17">
        <v>150</v>
      </c>
      <c r="P403" s="17">
        <v>41.67</v>
      </c>
      <c r="Q403" s="20" t="s">
        <v>8323</v>
      </c>
      <c r="R403" s="17" t="s">
        <v>8326</v>
      </c>
      <c r="S403" s="21">
        <v>42529.022013888884</v>
      </c>
      <c r="T403" s="21">
        <v>42566.901388888888</v>
      </c>
    </row>
    <row r="404" spans="1:20" x14ac:dyDescent="0.25">
      <c r="A404" s="17">
        <v>3686</v>
      </c>
      <c r="B404" s="17" t="s">
        <v>3683</v>
      </c>
      <c r="C404" s="17" t="s">
        <v>7796</v>
      </c>
      <c r="D404" s="18">
        <v>350</v>
      </c>
      <c r="E404" s="19">
        <v>355</v>
      </c>
      <c r="F404" s="17" t="s">
        <v>8218</v>
      </c>
      <c r="G404" s="17" t="s">
        <v>8223</v>
      </c>
      <c r="H404" s="17" t="s">
        <v>8245</v>
      </c>
      <c r="I404" s="17">
        <v>1440820740</v>
      </c>
      <c r="J404" s="17">
        <v>1439567660</v>
      </c>
      <c r="K404" s="17" t="b">
        <v>0</v>
      </c>
      <c r="L404" s="17">
        <v>6</v>
      </c>
      <c r="M404" s="17" t="b">
        <v>1</v>
      </c>
      <c r="N404" s="17" t="s">
        <v>8269</v>
      </c>
      <c r="O404" s="17">
        <v>101</v>
      </c>
      <c r="P404" s="17">
        <v>59.17</v>
      </c>
      <c r="Q404" s="20" t="s">
        <v>8323</v>
      </c>
      <c r="R404" s="17" t="s">
        <v>8326</v>
      </c>
      <c r="S404" s="21">
        <v>42230.662731481483</v>
      </c>
      <c r="T404" s="21">
        <v>42245.165972222225</v>
      </c>
    </row>
    <row r="405" spans="1:20" x14ac:dyDescent="0.25">
      <c r="A405" s="17">
        <v>3423</v>
      </c>
      <c r="B405" s="17" t="s">
        <v>3422</v>
      </c>
      <c r="C405" s="17" t="s">
        <v>7533</v>
      </c>
      <c r="D405" s="18">
        <v>250</v>
      </c>
      <c r="E405" s="19">
        <v>350</v>
      </c>
      <c r="F405" s="17" t="s">
        <v>8218</v>
      </c>
      <c r="G405" s="17" t="s">
        <v>8223</v>
      </c>
      <c r="H405" s="17" t="s">
        <v>8245</v>
      </c>
      <c r="I405" s="17">
        <v>1429912341</v>
      </c>
      <c r="J405" s="17">
        <v>1427320341</v>
      </c>
      <c r="K405" s="17" t="b">
        <v>0</v>
      </c>
      <c r="L405" s="17">
        <v>10</v>
      </c>
      <c r="M405" s="17" t="b">
        <v>1</v>
      </c>
      <c r="N405" s="17" t="s">
        <v>8269</v>
      </c>
      <c r="O405" s="17">
        <v>140</v>
      </c>
      <c r="P405" s="17">
        <v>35</v>
      </c>
      <c r="Q405" s="20" t="s">
        <v>8323</v>
      </c>
      <c r="R405" s="17" t="s">
        <v>8326</v>
      </c>
      <c r="S405" s="21">
        <v>42088.911354166667</v>
      </c>
      <c r="T405" s="21">
        <v>42118.911354166667</v>
      </c>
    </row>
    <row r="406" spans="1:20" x14ac:dyDescent="0.25">
      <c r="A406" s="17">
        <v>3476</v>
      </c>
      <c r="B406" s="17" t="s">
        <v>3475</v>
      </c>
      <c r="C406" s="17" t="s">
        <v>7586</v>
      </c>
      <c r="D406" s="18">
        <v>300</v>
      </c>
      <c r="E406" s="19">
        <v>312</v>
      </c>
      <c r="F406" s="17" t="s">
        <v>8218</v>
      </c>
      <c r="G406" s="17" t="s">
        <v>8223</v>
      </c>
      <c r="H406" s="17" t="s">
        <v>8245</v>
      </c>
      <c r="I406" s="17">
        <v>1414378800</v>
      </c>
      <c r="J406" s="17">
        <v>1412836990</v>
      </c>
      <c r="K406" s="17" t="b">
        <v>0</v>
      </c>
      <c r="L406" s="17">
        <v>6</v>
      </c>
      <c r="M406" s="17" t="b">
        <v>1</v>
      </c>
      <c r="N406" s="17" t="s">
        <v>8269</v>
      </c>
      <c r="O406" s="17">
        <v>104</v>
      </c>
      <c r="P406" s="17">
        <v>52</v>
      </c>
      <c r="Q406" s="20" t="s">
        <v>8323</v>
      </c>
      <c r="R406" s="17" t="s">
        <v>8326</v>
      </c>
      <c r="S406" s="21">
        <v>41921.279976851853</v>
      </c>
      <c r="T406" s="21">
        <v>41939.125</v>
      </c>
    </row>
    <row r="407" spans="1:20" x14ac:dyDescent="0.25">
      <c r="A407" s="17">
        <v>3371</v>
      </c>
      <c r="B407" s="17" t="s">
        <v>3370</v>
      </c>
      <c r="C407" s="17" t="s">
        <v>7481</v>
      </c>
      <c r="D407" s="18">
        <v>200</v>
      </c>
      <c r="E407" s="19">
        <v>277</v>
      </c>
      <c r="F407" s="17" t="s">
        <v>8218</v>
      </c>
      <c r="G407" s="17" t="s">
        <v>8223</v>
      </c>
      <c r="H407" s="17" t="s">
        <v>8245</v>
      </c>
      <c r="I407" s="17">
        <v>1449089965</v>
      </c>
      <c r="J407" s="17">
        <v>1446670765</v>
      </c>
      <c r="K407" s="17" t="b">
        <v>0</v>
      </c>
      <c r="L407" s="17">
        <v>9</v>
      </c>
      <c r="M407" s="17" t="b">
        <v>1</v>
      </c>
      <c r="N407" s="17" t="s">
        <v>8269</v>
      </c>
      <c r="O407" s="17">
        <v>139</v>
      </c>
      <c r="P407" s="17">
        <v>30.78</v>
      </c>
      <c r="Q407" s="20" t="s">
        <v>8323</v>
      </c>
      <c r="R407" s="17" t="s">
        <v>8326</v>
      </c>
      <c r="S407" s="21">
        <v>42312.874594907407</v>
      </c>
      <c r="T407" s="21">
        <v>42340.874594907407</v>
      </c>
    </row>
    <row r="408" spans="1:20" x14ac:dyDescent="0.25">
      <c r="A408" s="17">
        <v>3545</v>
      </c>
      <c r="B408" s="17" t="s">
        <v>3544</v>
      </c>
      <c r="C408" s="17" t="s">
        <v>7655</v>
      </c>
      <c r="D408" s="18">
        <v>250</v>
      </c>
      <c r="E408" s="19">
        <v>251</v>
      </c>
      <c r="F408" s="17" t="s">
        <v>8218</v>
      </c>
      <c r="G408" s="17" t="s">
        <v>8223</v>
      </c>
      <c r="H408" s="17" t="s">
        <v>8245</v>
      </c>
      <c r="I408" s="17">
        <v>1428780159</v>
      </c>
      <c r="J408" s="17">
        <v>1426188159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31.38</v>
      </c>
      <c r="Q408" s="20" t="s">
        <v>8323</v>
      </c>
      <c r="R408" s="17" t="s">
        <v>8326</v>
      </c>
      <c r="S408" s="21">
        <v>42075.807395833333</v>
      </c>
      <c r="T408" s="21">
        <v>42105.807395833333</v>
      </c>
    </row>
    <row r="409" spans="1:20" x14ac:dyDescent="0.25">
      <c r="A409" s="17">
        <v>3442</v>
      </c>
      <c r="B409" s="17" t="s">
        <v>3441</v>
      </c>
      <c r="C409" s="17" t="s">
        <v>7552</v>
      </c>
      <c r="D409" s="18">
        <v>250</v>
      </c>
      <c r="E409" s="19">
        <v>250</v>
      </c>
      <c r="F409" s="17" t="s">
        <v>8218</v>
      </c>
      <c r="G409" s="17" t="s">
        <v>8223</v>
      </c>
      <c r="H409" s="17" t="s">
        <v>8245</v>
      </c>
      <c r="I409" s="17">
        <v>1433016672</v>
      </c>
      <c r="J409" s="17">
        <v>1430424672</v>
      </c>
      <c r="K409" s="17" t="b">
        <v>0</v>
      </c>
      <c r="L409" s="17">
        <v>8</v>
      </c>
      <c r="M409" s="17" t="b">
        <v>1</v>
      </c>
      <c r="N409" s="17" t="s">
        <v>8269</v>
      </c>
      <c r="O409" s="17">
        <v>100</v>
      </c>
      <c r="P409" s="17">
        <v>31.25</v>
      </c>
      <c r="Q409" s="20" t="s">
        <v>8323</v>
      </c>
      <c r="R409" s="17" t="s">
        <v>8326</v>
      </c>
      <c r="S409" s="21">
        <v>42124.841111111105</v>
      </c>
      <c r="T409" s="21">
        <v>42154.841111111105</v>
      </c>
    </row>
    <row r="410" spans="1:20" x14ac:dyDescent="0.25">
      <c r="A410" s="17">
        <v>3830</v>
      </c>
      <c r="B410" s="17" t="s">
        <v>3827</v>
      </c>
      <c r="C410" s="17" t="s">
        <v>7939</v>
      </c>
      <c r="D410" s="18">
        <v>100</v>
      </c>
      <c r="E410" s="19">
        <v>225</v>
      </c>
      <c r="F410" s="17" t="s">
        <v>8218</v>
      </c>
      <c r="G410" s="17" t="s">
        <v>8223</v>
      </c>
      <c r="H410" s="17" t="s">
        <v>8245</v>
      </c>
      <c r="I410" s="17">
        <v>1464371211</v>
      </c>
      <c r="J410" s="17">
        <v>1463161611</v>
      </c>
      <c r="K410" s="17" t="b">
        <v>0</v>
      </c>
      <c r="L410" s="17">
        <v>3</v>
      </c>
      <c r="M410" s="17" t="b">
        <v>1</v>
      </c>
      <c r="N410" s="17" t="s">
        <v>8269</v>
      </c>
      <c r="O410" s="17">
        <v>225</v>
      </c>
      <c r="P410" s="17">
        <v>75</v>
      </c>
      <c r="Q410" s="20" t="s">
        <v>8323</v>
      </c>
      <c r="R410" s="17" t="s">
        <v>8326</v>
      </c>
      <c r="S410" s="21">
        <v>42503.740868055553</v>
      </c>
      <c r="T410" s="21">
        <v>42517.740868055553</v>
      </c>
    </row>
    <row r="411" spans="1:20" x14ac:dyDescent="0.25">
      <c r="A411" s="17">
        <v>3415</v>
      </c>
      <c r="B411" s="17" t="s">
        <v>3414</v>
      </c>
      <c r="C411" s="17" t="s">
        <v>7525</v>
      </c>
      <c r="D411" s="18">
        <v>200</v>
      </c>
      <c r="E411" s="19">
        <v>200</v>
      </c>
      <c r="F411" s="17" t="s">
        <v>8218</v>
      </c>
      <c r="G411" s="17" t="s">
        <v>8223</v>
      </c>
      <c r="H411" s="17" t="s">
        <v>8245</v>
      </c>
      <c r="I411" s="17">
        <v>1460935800</v>
      </c>
      <c r="J411" s="17">
        <v>1459999656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100</v>
      </c>
      <c r="P411" s="17">
        <v>22.22</v>
      </c>
      <c r="Q411" s="20" t="s">
        <v>8323</v>
      </c>
      <c r="R411" s="17" t="s">
        <v>8326</v>
      </c>
      <c r="S411" s="21">
        <v>42467.144166666665</v>
      </c>
      <c r="T411" s="21">
        <v>42477.979166666672</v>
      </c>
    </row>
    <row r="412" spans="1:20" x14ac:dyDescent="0.25">
      <c r="A412" s="17">
        <v>3576</v>
      </c>
      <c r="B412" s="17" t="s">
        <v>3575</v>
      </c>
      <c r="C412" s="17" t="s">
        <v>7686</v>
      </c>
      <c r="D412" s="18">
        <v>100</v>
      </c>
      <c r="E412" s="19">
        <v>100</v>
      </c>
      <c r="F412" s="17" t="s">
        <v>8218</v>
      </c>
      <c r="G412" s="17" t="s">
        <v>8223</v>
      </c>
      <c r="H412" s="17" t="s">
        <v>8245</v>
      </c>
      <c r="I412" s="17">
        <v>1480947054</v>
      </c>
      <c r="J412" s="17">
        <v>1475759454</v>
      </c>
      <c r="K412" s="17" t="b">
        <v>0</v>
      </c>
      <c r="L412" s="17">
        <v>5</v>
      </c>
      <c r="M412" s="17" t="b">
        <v>1</v>
      </c>
      <c r="N412" s="17" t="s">
        <v>8269</v>
      </c>
      <c r="O412" s="17">
        <v>100</v>
      </c>
      <c r="P412" s="17">
        <v>20</v>
      </c>
      <c r="Q412" s="20" t="s">
        <v>8323</v>
      </c>
      <c r="R412" s="17" t="s">
        <v>8326</v>
      </c>
      <c r="S412" s="21">
        <v>42649.54923611111</v>
      </c>
      <c r="T412" s="21">
        <v>42709.590902777782</v>
      </c>
    </row>
    <row r="413" spans="1:20" x14ac:dyDescent="0.25">
      <c r="A413" s="17">
        <v>3600</v>
      </c>
      <c r="B413" s="17" t="s">
        <v>3599</v>
      </c>
      <c r="C413" s="17" t="s">
        <v>7710</v>
      </c>
      <c r="D413" s="18">
        <v>10</v>
      </c>
      <c r="E413" s="19">
        <v>13</v>
      </c>
      <c r="F413" s="17" t="s">
        <v>8218</v>
      </c>
      <c r="G413" s="17" t="s">
        <v>8223</v>
      </c>
      <c r="H413" s="17" t="s">
        <v>8245</v>
      </c>
      <c r="I413" s="17">
        <v>1476390164</v>
      </c>
      <c r="J413" s="17">
        <v>1473970964</v>
      </c>
      <c r="K413" s="17" t="b">
        <v>0</v>
      </c>
      <c r="L413" s="17">
        <v>4</v>
      </c>
      <c r="M413" s="17" t="b">
        <v>1</v>
      </c>
      <c r="N413" s="17" t="s">
        <v>8269</v>
      </c>
      <c r="O413" s="17">
        <v>130</v>
      </c>
      <c r="P413" s="17">
        <v>3.25</v>
      </c>
      <c r="Q413" s="20" t="s">
        <v>8323</v>
      </c>
      <c r="R413" s="17" t="s">
        <v>8326</v>
      </c>
      <c r="S413" s="21">
        <v>42628.849120370374</v>
      </c>
      <c r="T413" s="21">
        <v>42656.849120370374</v>
      </c>
    </row>
  </sheetData>
  <conditionalFormatting sqref="F1:F413">
    <cfRule type="cellIs" dxfId="15" priority="4" operator="equal">
      <formula>"failed"</formula>
    </cfRule>
    <cfRule type="cellIs" dxfId="14" priority="5" operator="equal">
      <formula>"canceled"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workbookViewId="0">
      <selection activeCell="K30" sqref="K30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894</v>
      </c>
      <c r="B2" s="17" t="s">
        <v>895</v>
      </c>
      <c r="C2" s="17" t="s">
        <v>5004</v>
      </c>
      <c r="D2" s="18">
        <v>20000</v>
      </c>
      <c r="E2" s="19">
        <v>7834</v>
      </c>
      <c r="F2" s="17" t="s">
        <v>8220</v>
      </c>
      <c r="G2" s="17" t="s">
        <v>8223</v>
      </c>
      <c r="H2" s="17" t="s">
        <v>8245</v>
      </c>
      <c r="I2" s="17">
        <v>1465169610</v>
      </c>
      <c r="J2" s="17">
        <v>1462577610</v>
      </c>
      <c r="K2" s="17" t="b">
        <v>0</v>
      </c>
      <c r="L2" s="17">
        <v>53</v>
      </c>
      <c r="M2" s="17" t="b">
        <v>0</v>
      </c>
      <c r="N2" s="17" t="s">
        <v>8277</v>
      </c>
      <c r="O2" s="17">
        <v>39</v>
      </c>
      <c r="P2" s="17">
        <v>147.81</v>
      </c>
      <c r="Q2" s="20" t="s">
        <v>8327</v>
      </c>
      <c r="R2" s="17" t="s">
        <v>8328</v>
      </c>
      <c r="S2" s="21">
        <v>42496.981597222228</v>
      </c>
      <c r="T2" s="21">
        <v>42526.981597222228</v>
      </c>
    </row>
    <row r="3" spans="1:20" x14ac:dyDescent="0.25">
      <c r="A3" s="17">
        <v>896</v>
      </c>
      <c r="B3" s="17" t="s">
        <v>897</v>
      </c>
      <c r="C3" s="17" t="s">
        <v>5006</v>
      </c>
      <c r="D3" s="18">
        <v>8000</v>
      </c>
      <c r="E3" s="19">
        <v>3200</v>
      </c>
      <c r="F3" s="17" t="s">
        <v>8220</v>
      </c>
      <c r="G3" s="17" t="s">
        <v>8223</v>
      </c>
      <c r="H3" s="17" t="s">
        <v>8245</v>
      </c>
      <c r="I3" s="17">
        <v>1440734400</v>
      </c>
      <c r="J3" s="17">
        <v>1438549026</v>
      </c>
      <c r="K3" s="17" t="b">
        <v>0</v>
      </c>
      <c r="L3" s="17">
        <v>72</v>
      </c>
      <c r="M3" s="17" t="b">
        <v>0</v>
      </c>
      <c r="N3" s="17" t="s">
        <v>8277</v>
      </c>
      <c r="O3" s="17">
        <v>40</v>
      </c>
      <c r="P3" s="17">
        <v>44.44</v>
      </c>
      <c r="Q3" s="20" t="s">
        <v>8327</v>
      </c>
      <c r="R3" s="17" t="s">
        <v>8328</v>
      </c>
      <c r="S3" s="21">
        <v>42218.872986111113</v>
      </c>
      <c r="T3" s="21">
        <v>42244.166666666672</v>
      </c>
    </row>
    <row r="4" spans="1:20" x14ac:dyDescent="0.25">
      <c r="A4" s="17">
        <v>892</v>
      </c>
      <c r="B4" s="17" t="s">
        <v>893</v>
      </c>
      <c r="C4" s="17" t="s">
        <v>5002</v>
      </c>
      <c r="D4" s="18">
        <v>6000</v>
      </c>
      <c r="E4" s="19">
        <v>2445</v>
      </c>
      <c r="F4" s="17" t="s">
        <v>8220</v>
      </c>
      <c r="G4" s="17" t="s">
        <v>8223</v>
      </c>
      <c r="H4" s="17" t="s">
        <v>8245</v>
      </c>
      <c r="I4" s="17">
        <v>1280635200</v>
      </c>
      <c r="J4" s="17">
        <v>1273121283</v>
      </c>
      <c r="K4" s="17" t="b">
        <v>0</v>
      </c>
      <c r="L4" s="17">
        <v>17</v>
      </c>
      <c r="M4" s="17" t="b">
        <v>0</v>
      </c>
      <c r="N4" s="17" t="s">
        <v>8277</v>
      </c>
      <c r="O4" s="17">
        <v>41</v>
      </c>
      <c r="P4" s="17">
        <v>143.82</v>
      </c>
      <c r="Q4" s="20" t="s">
        <v>8327</v>
      </c>
      <c r="R4" s="17" t="s">
        <v>8328</v>
      </c>
      <c r="S4" s="21">
        <v>40304.20003472222</v>
      </c>
      <c r="T4" s="21">
        <v>40391.166666666664</v>
      </c>
    </row>
    <row r="5" spans="1:20" x14ac:dyDescent="0.25">
      <c r="A5" s="17">
        <v>889</v>
      </c>
      <c r="B5" s="17" t="s">
        <v>890</v>
      </c>
      <c r="C5" s="17" t="s">
        <v>4999</v>
      </c>
      <c r="D5" s="18">
        <v>25000</v>
      </c>
      <c r="E5" s="19">
        <v>2360.3200000000002</v>
      </c>
      <c r="F5" s="17" t="s">
        <v>8220</v>
      </c>
      <c r="G5" s="17" t="s">
        <v>8223</v>
      </c>
      <c r="H5" s="17" t="s">
        <v>8245</v>
      </c>
      <c r="I5" s="17">
        <v>1412534943</v>
      </c>
      <c r="J5" s="17">
        <v>1409942943</v>
      </c>
      <c r="K5" s="17" t="b">
        <v>0</v>
      </c>
      <c r="L5" s="17">
        <v>32</v>
      </c>
      <c r="M5" s="17" t="b">
        <v>0</v>
      </c>
      <c r="N5" s="17" t="s">
        <v>8277</v>
      </c>
      <c r="O5" s="17">
        <v>9</v>
      </c>
      <c r="P5" s="17">
        <v>73.760000000000005</v>
      </c>
      <c r="Q5" s="20" t="s">
        <v>8327</v>
      </c>
      <c r="R5" s="17" t="s">
        <v>8328</v>
      </c>
      <c r="S5" s="21">
        <v>41887.784062500003</v>
      </c>
      <c r="T5" s="21">
        <v>41917.784062500003</v>
      </c>
    </row>
    <row r="6" spans="1:20" x14ac:dyDescent="0.25">
      <c r="A6" s="17">
        <v>883</v>
      </c>
      <c r="B6" s="17" t="s">
        <v>884</v>
      </c>
      <c r="C6" s="17" t="s">
        <v>4993</v>
      </c>
      <c r="D6" s="18">
        <v>5000</v>
      </c>
      <c r="E6" s="19">
        <v>2001</v>
      </c>
      <c r="F6" s="17" t="s">
        <v>8220</v>
      </c>
      <c r="G6" s="17" t="s">
        <v>8223</v>
      </c>
      <c r="H6" s="17" t="s">
        <v>8245</v>
      </c>
      <c r="I6" s="17">
        <v>1456957635</v>
      </c>
      <c r="J6" s="17">
        <v>1451773635</v>
      </c>
      <c r="K6" s="17" t="b">
        <v>0</v>
      </c>
      <c r="L6" s="17">
        <v>24</v>
      </c>
      <c r="M6" s="17" t="b">
        <v>0</v>
      </c>
      <c r="N6" s="17" t="s">
        <v>8277</v>
      </c>
      <c r="O6" s="17">
        <v>40</v>
      </c>
      <c r="P6" s="17">
        <v>83.38</v>
      </c>
      <c r="Q6" s="20" t="s">
        <v>8327</v>
      </c>
      <c r="R6" s="17" t="s">
        <v>8328</v>
      </c>
      <c r="S6" s="21">
        <v>42371.935590277775</v>
      </c>
      <c r="T6" s="21">
        <v>42431.935590277775</v>
      </c>
    </row>
    <row r="7" spans="1:20" x14ac:dyDescent="0.25">
      <c r="A7" s="17">
        <v>885</v>
      </c>
      <c r="B7" s="17" t="s">
        <v>886</v>
      </c>
      <c r="C7" s="17" t="s">
        <v>4995</v>
      </c>
      <c r="D7" s="18">
        <v>1000</v>
      </c>
      <c r="E7" s="19">
        <v>750</v>
      </c>
      <c r="F7" s="17" t="s">
        <v>8220</v>
      </c>
      <c r="G7" s="17" t="s">
        <v>8223</v>
      </c>
      <c r="H7" s="17" t="s">
        <v>8245</v>
      </c>
      <c r="I7" s="17">
        <v>1483137311</v>
      </c>
      <c r="J7" s="17">
        <v>1481322911</v>
      </c>
      <c r="K7" s="17" t="b">
        <v>0</v>
      </c>
      <c r="L7" s="17">
        <v>21</v>
      </c>
      <c r="M7" s="17" t="b">
        <v>0</v>
      </c>
      <c r="N7" s="17" t="s">
        <v>8277</v>
      </c>
      <c r="O7" s="17">
        <v>75</v>
      </c>
      <c r="P7" s="17">
        <v>35.71</v>
      </c>
      <c r="Q7" s="20" t="s">
        <v>8327</v>
      </c>
      <c r="R7" s="17" t="s">
        <v>8328</v>
      </c>
      <c r="S7" s="21">
        <v>42713.941099537042</v>
      </c>
      <c r="T7" s="21">
        <v>42734.941099537042</v>
      </c>
    </row>
    <row r="8" spans="1:20" x14ac:dyDescent="0.25">
      <c r="A8" s="17">
        <v>882</v>
      </c>
      <c r="B8" s="17" t="s">
        <v>883</v>
      </c>
      <c r="C8" s="17" t="s">
        <v>4992</v>
      </c>
      <c r="D8" s="18">
        <v>1500</v>
      </c>
      <c r="E8" s="19">
        <v>302</v>
      </c>
      <c r="F8" s="17" t="s">
        <v>8220</v>
      </c>
      <c r="G8" s="17" t="s">
        <v>8223</v>
      </c>
      <c r="H8" s="17" t="s">
        <v>8245</v>
      </c>
      <c r="I8" s="17">
        <v>1315341550</v>
      </c>
      <c r="J8" s="17">
        <v>1312490350</v>
      </c>
      <c r="K8" s="17" t="b">
        <v>0</v>
      </c>
      <c r="L8" s="17">
        <v>14</v>
      </c>
      <c r="M8" s="17" t="b">
        <v>0</v>
      </c>
      <c r="N8" s="17" t="s">
        <v>8277</v>
      </c>
      <c r="O8" s="17">
        <v>20</v>
      </c>
      <c r="P8" s="17">
        <v>21.57</v>
      </c>
      <c r="Q8" s="20" t="s">
        <v>8327</v>
      </c>
      <c r="R8" s="17" t="s">
        <v>8328</v>
      </c>
      <c r="S8" s="21">
        <v>40759.860532407409</v>
      </c>
      <c r="T8" s="21">
        <v>40792.860532407409</v>
      </c>
    </row>
    <row r="9" spans="1:20" x14ac:dyDescent="0.25">
      <c r="A9" s="17">
        <v>899</v>
      </c>
      <c r="B9" s="17" t="s">
        <v>900</v>
      </c>
      <c r="C9" s="17" t="s">
        <v>5009</v>
      </c>
      <c r="D9" s="18">
        <v>750</v>
      </c>
      <c r="E9" s="19">
        <v>280</v>
      </c>
      <c r="F9" s="17" t="s">
        <v>8220</v>
      </c>
      <c r="G9" s="17" t="s">
        <v>8223</v>
      </c>
      <c r="H9" s="17" t="s">
        <v>8245</v>
      </c>
      <c r="I9" s="17">
        <v>1306549362</v>
      </c>
      <c r="J9" s="17">
        <v>1302661362</v>
      </c>
      <c r="K9" s="17" t="b">
        <v>0</v>
      </c>
      <c r="L9" s="17">
        <v>8</v>
      </c>
      <c r="M9" s="17" t="b">
        <v>0</v>
      </c>
      <c r="N9" s="17" t="s">
        <v>8277</v>
      </c>
      <c r="O9" s="17">
        <v>37</v>
      </c>
      <c r="P9" s="17">
        <v>35</v>
      </c>
      <c r="Q9" s="20" t="s">
        <v>8327</v>
      </c>
      <c r="R9" s="17" t="s">
        <v>8328</v>
      </c>
      <c r="S9" s="21">
        <v>40646.099097222221</v>
      </c>
      <c r="T9" s="21">
        <v>40691.099097222221</v>
      </c>
    </row>
    <row r="10" spans="1:20" x14ac:dyDescent="0.25">
      <c r="A10" s="17">
        <v>891</v>
      </c>
      <c r="B10" s="17" t="s">
        <v>892</v>
      </c>
      <c r="C10" s="17" t="s">
        <v>5001</v>
      </c>
      <c r="D10" s="18">
        <v>8000</v>
      </c>
      <c r="E10" s="19">
        <v>260</v>
      </c>
      <c r="F10" s="17" t="s">
        <v>8220</v>
      </c>
      <c r="G10" s="17" t="s">
        <v>8223</v>
      </c>
      <c r="H10" s="17" t="s">
        <v>8245</v>
      </c>
      <c r="I10" s="17">
        <v>1408581930</v>
      </c>
      <c r="J10" s="17">
        <v>1405989930</v>
      </c>
      <c r="K10" s="17" t="b">
        <v>0</v>
      </c>
      <c r="L10" s="17">
        <v>9</v>
      </c>
      <c r="M10" s="17" t="b">
        <v>0</v>
      </c>
      <c r="N10" s="17" t="s">
        <v>8277</v>
      </c>
      <c r="O10" s="17">
        <v>3</v>
      </c>
      <c r="P10" s="17">
        <v>28.89</v>
      </c>
      <c r="Q10" s="20" t="s">
        <v>8327</v>
      </c>
      <c r="R10" s="17" t="s">
        <v>8328</v>
      </c>
      <c r="S10" s="21">
        <v>41842.031597222223</v>
      </c>
      <c r="T10" s="21">
        <v>41872.031597222223</v>
      </c>
    </row>
    <row r="11" spans="1:20" x14ac:dyDescent="0.25">
      <c r="A11" s="17">
        <v>886</v>
      </c>
      <c r="B11" s="17" t="s">
        <v>887</v>
      </c>
      <c r="C11" s="17" t="s">
        <v>4996</v>
      </c>
      <c r="D11" s="18">
        <v>500</v>
      </c>
      <c r="E11" s="19">
        <v>205</v>
      </c>
      <c r="F11" s="17" t="s">
        <v>8220</v>
      </c>
      <c r="G11" s="17" t="s">
        <v>8223</v>
      </c>
      <c r="H11" s="17" t="s">
        <v>8245</v>
      </c>
      <c r="I11" s="17">
        <v>1473972813</v>
      </c>
      <c r="J11" s="17">
        <v>1471812813</v>
      </c>
      <c r="K11" s="17" t="b">
        <v>0</v>
      </c>
      <c r="L11" s="17">
        <v>7</v>
      </c>
      <c r="M11" s="17" t="b">
        <v>0</v>
      </c>
      <c r="N11" s="17" t="s">
        <v>8277</v>
      </c>
      <c r="O11" s="17">
        <v>41</v>
      </c>
      <c r="P11" s="17">
        <v>29.29</v>
      </c>
      <c r="Q11" s="20" t="s">
        <v>8327</v>
      </c>
      <c r="R11" s="17" t="s">
        <v>8328</v>
      </c>
      <c r="S11" s="21">
        <v>42603.870520833334</v>
      </c>
      <c r="T11" s="21">
        <v>42628.870520833334</v>
      </c>
    </row>
    <row r="12" spans="1:20" x14ac:dyDescent="0.25">
      <c r="A12" s="17">
        <v>893</v>
      </c>
      <c r="B12" s="17" t="s">
        <v>894</v>
      </c>
      <c r="C12" s="17" t="s">
        <v>5003</v>
      </c>
      <c r="D12" s="18">
        <v>2000</v>
      </c>
      <c r="E12" s="19">
        <v>200</v>
      </c>
      <c r="F12" s="17" t="s">
        <v>8220</v>
      </c>
      <c r="G12" s="17" t="s">
        <v>8223</v>
      </c>
      <c r="H12" s="17" t="s">
        <v>8245</v>
      </c>
      <c r="I12" s="17">
        <v>1427920363</v>
      </c>
      <c r="J12" s="17">
        <v>1425331963</v>
      </c>
      <c r="K12" s="17" t="b">
        <v>0</v>
      </c>
      <c r="L12" s="17">
        <v>5</v>
      </c>
      <c r="M12" s="17" t="b">
        <v>0</v>
      </c>
      <c r="N12" s="17" t="s">
        <v>8277</v>
      </c>
      <c r="O12" s="17">
        <v>10</v>
      </c>
      <c r="P12" s="17">
        <v>40</v>
      </c>
      <c r="Q12" s="20" t="s">
        <v>8327</v>
      </c>
      <c r="R12" s="17" t="s">
        <v>8328</v>
      </c>
      <c r="S12" s="21">
        <v>42065.897719907407</v>
      </c>
      <c r="T12" s="21">
        <v>42095.856053240743</v>
      </c>
    </row>
    <row r="13" spans="1:20" x14ac:dyDescent="0.25">
      <c r="A13" s="17">
        <v>895</v>
      </c>
      <c r="B13" s="17" t="s">
        <v>896</v>
      </c>
      <c r="C13" s="17" t="s">
        <v>5005</v>
      </c>
      <c r="D13" s="18">
        <v>8000</v>
      </c>
      <c r="E13" s="19">
        <v>195</v>
      </c>
      <c r="F13" s="17" t="s">
        <v>8220</v>
      </c>
      <c r="G13" s="17" t="s">
        <v>8223</v>
      </c>
      <c r="H13" s="17" t="s">
        <v>8245</v>
      </c>
      <c r="I13" s="17">
        <v>1287975829</v>
      </c>
      <c r="J13" s="17">
        <v>1284087829</v>
      </c>
      <c r="K13" s="17" t="b">
        <v>0</v>
      </c>
      <c r="L13" s="17">
        <v>7</v>
      </c>
      <c r="M13" s="17" t="b">
        <v>0</v>
      </c>
      <c r="N13" s="17" t="s">
        <v>8277</v>
      </c>
      <c r="O13" s="17">
        <v>2</v>
      </c>
      <c r="P13" s="17">
        <v>27.86</v>
      </c>
      <c r="Q13" s="20" t="s">
        <v>8327</v>
      </c>
      <c r="R13" s="17" t="s">
        <v>8328</v>
      </c>
      <c r="S13" s="21">
        <v>40431.127650462964</v>
      </c>
      <c r="T13" s="21">
        <v>40476.127650462964</v>
      </c>
    </row>
    <row r="14" spans="1:20" x14ac:dyDescent="0.25">
      <c r="A14" s="17">
        <v>890</v>
      </c>
      <c r="B14" s="17" t="s">
        <v>891</v>
      </c>
      <c r="C14" s="17" t="s">
        <v>5000</v>
      </c>
      <c r="D14" s="18">
        <v>3000</v>
      </c>
      <c r="E14" s="19">
        <v>125</v>
      </c>
      <c r="F14" s="17" t="s">
        <v>8220</v>
      </c>
      <c r="G14" s="17" t="s">
        <v>8223</v>
      </c>
      <c r="H14" s="17" t="s">
        <v>8245</v>
      </c>
      <c r="I14" s="17">
        <v>1385055979</v>
      </c>
      <c r="J14" s="17">
        <v>1382460379</v>
      </c>
      <c r="K14" s="17" t="b">
        <v>0</v>
      </c>
      <c r="L14" s="17">
        <v>4</v>
      </c>
      <c r="M14" s="17" t="b">
        <v>0</v>
      </c>
      <c r="N14" s="17" t="s">
        <v>8277</v>
      </c>
      <c r="O14" s="17">
        <v>4</v>
      </c>
      <c r="P14" s="17">
        <v>31.25</v>
      </c>
      <c r="Q14" s="20" t="s">
        <v>8327</v>
      </c>
      <c r="R14" s="17" t="s">
        <v>8328</v>
      </c>
      <c r="S14" s="21">
        <v>41569.698831018519</v>
      </c>
      <c r="T14" s="21">
        <v>41599.740497685183</v>
      </c>
    </row>
    <row r="15" spans="1:20" x14ac:dyDescent="0.25">
      <c r="A15" s="17">
        <v>880</v>
      </c>
      <c r="B15" s="17" t="s">
        <v>881</v>
      </c>
      <c r="C15" s="17" t="s">
        <v>4990</v>
      </c>
      <c r="D15" s="18">
        <v>3780</v>
      </c>
      <c r="E15" s="19">
        <v>113</v>
      </c>
      <c r="F15" s="17" t="s">
        <v>8220</v>
      </c>
      <c r="G15" s="17" t="s">
        <v>8223</v>
      </c>
      <c r="H15" s="17" t="s">
        <v>8245</v>
      </c>
      <c r="I15" s="17">
        <v>1351582938</v>
      </c>
      <c r="J15" s="17">
        <v>1348731738</v>
      </c>
      <c r="K15" s="17" t="b">
        <v>0</v>
      </c>
      <c r="L15" s="17">
        <v>8</v>
      </c>
      <c r="M15" s="17" t="b">
        <v>0</v>
      </c>
      <c r="N15" s="17" t="s">
        <v>8277</v>
      </c>
      <c r="O15" s="17">
        <v>3</v>
      </c>
      <c r="P15" s="17">
        <v>14.13</v>
      </c>
      <c r="Q15" s="20" t="s">
        <v>8327</v>
      </c>
      <c r="R15" s="17" t="s">
        <v>8328</v>
      </c>
      <c r="S15" s="21">
        <v>41179.32104166667</v>
      </c>
      <c r="T15" s="21">
        <v>41212.32104166667</v>
      </c>
    </row>
    <row r="16" spans="1:20" x14ac:dyDescent="0.25">
      <c r="A16" s="17">
        <v>888</v>
      </c>
      <c r="B16" s="17" t="s">
        <v>889</v>
      </c>
      <c r="C16" s="17" t="s">
        <v>4998</v>
      </c>
      <c r="D16" s="18">
        <v>1000</v>
      </c>
      <c r="E16" s="19">
        <v>72</v>
      </c>
      <c r="F16" s="17" t="s">
        <v>8220</v>
      </c>
      <c r="G16" s="17" t="s">
        <v>8223</v>
      </c>
      <c r="H16" s="17" t="s">
        <v>8245</v>
      </c>
      <c r="I16" s="17">
        <v>1314856800</v>
      </c>
      <c r="J16" s="17">
        <v>1311789885</v>
      </c>
      <c r="K16" s="17" t="b">
        <v>0</v>
      </c>
      <c r="L16" s="17">
        <v>4</v>
      </c>
      <c r="M16" s="17" t="b">
        <v>0</v>
      </c>
      <c r="N16" s="17" t="s">
        <v>8277</v>
      </c>
      <c r="O16" s="17">
        <v>7</v>
      </c>
      <c r="P16" s="17">
        <v>18</v>
      </c>
      <c r="Q16" s="20" t="s">
        <v>8327</v>
      </c>
      <c r="R16" s="17" t="s">
        <v>8328</v>
      </c>
      <c r="S16" s="21">
        <v>40751.753298611111</v>
      </c>
      <c r="T16" s="21">
        <v>40787.25</v>
      </c>
    </row>
    <row r="17" spans="1:20" x14ac:dyDescent="0.25">
      <c r="A17" s="17">
        <v>898</v>
      </c>
      <c r="B17" s="17" t="s">
        <v>899</v>
      </c>
      <c r="C17" s="17" t="s">
        <v>5008</v>
      </c>
      <c r="D17" s="18">
        <v>2500</v>
      </c>
      <c r="E17" s="19">
        <v>70</v>
      </c>
      <c r="F17" s="17" t="s">
        <v>8220</v>
      </c>
      <c r="G17" s="17" t="s">
        <v>8223</v>
      </c>
      <c r="H17" s="17" t="s">
        <v>8245</v>
      </c>
      <c r="I17" s="17">
        <v>1326651110</v>
      </c>
      <c r="J17" s="17">
        <v>1322763110</v>
      </c>
      <c r="K17" s="17" t="b">
        <v>0</v>
      </c>
      <c r="L17" s="17">
        <v>2</v>
      </c>
      <c r="M17" s="17" t="b">
        <v>0</v>
      </c>
      <c r="N17" s="17" t="s">
        <v>8277</v>
      </c>
      <c r="O17" s="17">
        <v>3</v>
      </c>
      <c r="P17" s="17">
        <v>35</v>
      </c>
      <c r="Q17" s="20" t="s">
        <v>8327</v>
      </c>
      <c r="R17" s="17" t="s">
        <v>8328</v>
      </c>
      <c r="S17" s="21">
        <v>40878.758217592593</v>
      </c>
      <c r="T17" s="21">
        <v>40923.758217592593</v>
      </c>
    </row>
    <row r="18" spans="1:20" x14ac:dyDescent="0.25">
      <c r="A18" s="17">
        <v>881</v>
      </c>
      <c r="B18" s="17" t="s">
        <v>882</v>
      </c>
      <c r="C18" s="17" t="s">
        <v>4991</v>
      </c>
      <c r="D18" s="18">
        <v>3750</v>
      </c>
      <c r="E18" s="19">
        <v>30</v>
      </c>
      <c r="F18" s="17" t="s">
        <v>8220</v>
      </c>
      <c r="G18" s="17" t="s">
        <v>8223</v>
      </c>
      <c r="H18" s="17" t="s">
        <v>8245</v>
      </c>
      <c r="I18" s="17">
        <v>1326520886</v>
      </c>
      <c r="J18" s="17">
        <v>1322632886</v>
      </c>
      <c r="K18" s="17" t="b">
        <v>0</v>
      </c>
      <c r="L18" s="17">
        <v>1</v>
      </c>
      <c r="M18" s="17" t="b">
        <v>0</v>
      </c>
      <c r="N18" s="17" t="s">
        <v>8277</v>
      </c>
      <c r="O18" s="17">
        <v>1</v>
      </c>
      <c r="P18" s="17">
        <v>30</v>
      </c>
      <c r="Q18" s="20" t="s">
        <v>8327</v>
      </c>
      <c r="R18" s="17" t="s">
        <v>8328</v>
      </c>
      <c r="S18" s="21">
        <v>40877.25099537037</v>
      </c>
      <c r="T18" s="21">
        <v>40922.25099537037</v>
      </c>
    </row>
    <row r="19" spans="1:20" x14ac:dyDescent="0.25">
      <c r="A19" s="17">
        <v>884</v>
      </c>
      <c r="B19" s="17" t="s">
        <v>885</v>
      </c>
      <c r="C19" s="17" t="s">
        <v>4994</v>
      </c>
      <c r="D19" s="18">
        <v>2000</v>
      </c>
      <c r="E19" s="19">
        <v>20</v>
      </c>
      <c r="F19" s="17" t="s">
        <v>8220</v>
      </c>
      <c r="G19" s="17" t="s">
        <v>8223</v>
      </c>
      <c r="H19" s="17" t="s">
        <v>8245</v>
      </c>
      <c r="I19" s="17">
        <v>1336789860</v>
      </c>
      <c r="J19" s="17">
        <v>1331666146</v>
      </c>
      <c r="K19" s="17" t="b">
        <v>0</v>
      </c>
      <c r="L19" s="17">
        <v>2</v>
      </c>
      <c r="M19" s="17" t="b">
        <v>0</v>
      </c>
      <c r="N19" s="17" t="s">
        <v>8277</v>
      </c>
      <c r="O19" s="17">
        <v>1</v>
      </c>
      <c r="P19" s="17">
        <v>10</v>
      </c>
      <c r="Q19" s="20" t="s">
        <v>8327</v>
      </c>
      <c r="R19" s="17" t="s">
        <v>8328</v>
      </c>
      <c r="S19" s="21">
        <v>40981.802615740737</v>
      </c>
      <c r="T19" s="21">
        <v>41041.104861111111</v>
      </c>
    </row>
    <row r="20" spans="1:20" x14ac:dyDescent="0.25">
      <c r="A20" s="17">
        <v>887</v>
      </c>
      <c r="B20" s="17" t="s">
        <v>888</v>
      </c>
      <c r="C20" s="17" t="s">
        <v>4997</v>
      </c>
      <c r="D20" s="18">
        <v>1000</v>
      </c>
      <c r="E20" s="19">
        <v>0</v>
      </c>
      <c r="F20" s="17" t="s">
        <v>8220</v>
      </c>
      <c r="G20" s="17" t="s">
        <v>8223</v>
      </c>
      <c r="H20" s="17" t="s">
        <v>8245</v>
      </c>
      <c r="I20" s="17">
        <v>1338159655</v>
      </c>
      <c r="J20" s="17">
        <v>1335567655</v>
      </c>
      <c r="K20" s="17" t="b">
        <v>0</v>
      </c>
      <c r="L20" s="17">
        <v>0</v>
      </c>
      <c r="M20" s="17" t="b">
        <v>0</v>
      </c>
      <c r="N20" s="17" t="s">
        <v>8277</v>
      </c>
      <c r="O20" s="17">
        <v>0</v>
      </c>
      <c r="P20" s="17">
        <v>0</v>
      </c>
      <c r="Q20" s="20" t="s">
        <v>8327</v>
      </c>
      <c r="R20" s="17" t="s">
        <v>8328</v>
      </c>
      <c r="S20" s="21">
        <v>41026.958969907406</v>
      </c>
      <c r="T20" s="21">
        <v>41056.958969907406</v>
      </c>
    </row>
    <row r="21" spans="1:20" x14ac:dyDescent="0.25">
      <c r="A21" s="17">
        <v>897</v>
      </c>
      <c r="B21" s="17" t="s">
        <v>898</v>
      </c>
      <c r="C21" s="17" t="s">
        <v>5007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1354123908</v>
      </c>
      <c r="J21" s="17">
        <v>1351528308</v>
      </c>
      <c r="K21" s="17" t="b">
        <v>0</v>
      </c>
      <c r="L21" s="17">
        <v>0</v>
      </c>
      <c r="M21" s="17" t="b">
        <v>0</v>
      </c>
      <c r="N21" s="17" t="s">
        <v>8277</v>
      </c>
      <c r="O21" s="17">
        <v>0</v>
      </c>
      <c r="P21" s="17">
        <v>0</v>
      </c>
      <c r="Q21" s="20" t="s">
        <v>8327</v>
      </c>
      <c r="R21" s="17" t="s">
        <v>8328</v>
      </c>
      <c r="S21" s="21">
        <v>41211.688750000001</v>
      </c>
      <c r="T21" s="21">
        <v>41241.730416666665</v>
      </c>
    </row>
  </sheetData>
  <conditionalFormatting sqref="F1:F21">
    <cfRule type="cellIs" dxfId="27" priority="4" operator="equal">
      <formula>"failed"</formula>
    </cfRule>
    <cfRule type="cellIs" dxfId="26" priority="5" operator="equal">
      <formula>"canceled"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O1:P1 O2:O2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"/>
  <sheetViews>
    <sheetView workbookViewId="0">
      <selection sqref="A1:T13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2310</v>
      </c>
      <c r="B2" s="17" t="s">
        <v>2311</v>
      </c>
      <c r="C2" s="17" t="s">
        <v>6420</v>
      </c>
      <c r="D2" s="18">
        <v>18500</v>
      </c>
      <c r="E2" s="19">
        <v>79335.360000000001</v>
      </c>
      <c r="F2" s="17" t="s">
        <v>8218</v>
      </c>
      <c r="G2" s="17" t="s">
        <v>8223</v>
      </c>
      <c r="H2" s="17" t="s">
        <v>8245</v>
      </c>
      <c r="I2" s="17">
        <v>1363889015</v>
      </c>
      <c r="J2" s="17">
        <v>1361300615</v>
      </c>
      <c r="K2" s="17" t="b">
        <v>1</v>
      </c>
      <c r="L2" s="17">
        <v>1224</v>
      </c>
      <c r="M2" s="17" t="b">
        <v>1</v>
      </c>
      <c r="N2" s="17" t="s">
        <v>8277</v>
      </c>
      <c r="O2" s="17">
        <v>429</v>
      </c>
      <c r="P2" s="17">
        <v>64.819999999999993</v>
      </c>
      <c r="Q2" s="20" t="s">
        <v>8327</v>
      </c>
      <c r="R2" s="17" t="s">
        <v>8328</v>
      </c>
      <c r="S2" s="21">
        <v>41324.79415509259</v>
      </c>
      <c r="T2" s="21">
        <v>41354.752488425926</v>
      </c>
    </row>
    <row r="3" spans="1:20" x14ac:dyDescent="0.25">
      <c r="A3" s="17">
        <v>2308</v>
      </c>
      <c r="B3" s="17" t="s">
        <v>2309</v>
      </c>
      <c r="C3" s="17" t="s">
        <v>6418</v>
      </c>
      <c r="D3" s="18">
        <v>50000</v>
      </c>
      <c r="E3" s="19">
        <v>50653.11</v>
      </c>
      <c r="F3" s="17" t="s">
        <v>8218</v>
      </c>
      <c r="G3" s="17" t="s">
        <v>8223</v>
      </c>
      <c r="H3" s="17" t="s">
        <v>8245</v>
      </c>
      <c r="I3" s="17">
        <v>1409274000</v>
      </c>
      <c r="J3" s="17">
        <v>1406847996</v>
      </c>
      <c r="K3" s="17" t="b">
        <v>1</v>
      </c>
      <c r="L3" s="17">
        <v>614</v>
      </c>
      <c r="M3" s="17" t="b">
        <v>1</v>
      </c>
      <c r="N3" s="17" t="s">
        <v>8277</v>
      </c>
      <c r="O3" s="17">
        <v>101</v>
      </c>
      <c r="P3" s="17">
        <v>82.5</v>
      </c>
      <c r="Q3" s="20" t="s">
        <v>8327</v>
      </c>
      <c r="R3" s="17" t="s">
        <v>8328</v>
      </c>
      <c r="S3" s="21">
        <v>41851.962916666671</v>
      </c>
      <c r="T3" s="21">
        <v>41880.041666666664</v>
      </c>
    </row>
    <row r="4" spans="1:20" x14ac:dyDescent="0.25">
      <c r="A4" s="17">
        <v>2116</v>
      </c>
      <c r="B4" s="17" t="s">
        <v>2117</v>
      </c>
      <c r="C4" s="17" t="s">
        <v>6226</v>
      </c>
      <c r="D4" s="18">
        <v>48000</v>
      </c>
      <c r="E4" s="19">
        <v>48434</v>
      </c>
      <c r="F4" s="17" t="s">
        <v>8218</v>
      </c>
      <c r="G4" s="17" t="s">
        <v>8223</v>
      </c>
      <c r="H4" s="17" t="s">
        <v>8245</v>
      </c>
      <c r="I4" s="17">
        <v>1349203203</v>
      </c>
      <c r="J4" s="17">
        <v>1345056003</v>
      </c>
      <c r="K4" s="17" t="b">
        <v>0</v>
      </c>
      <c r="L4" s="17">
        <v>92</v>
      </c>
      <c r="M4" s="17" t="b">
        <v>1</v>
      </c>
      <c r="N4" s="17" t="s">
        <v>8277</v>
      </c>
      <c r="O4" s="17">
        <v>101</v>
      </c>
      <c r="P4" s="17">
        <v>526.46</v>
      </c>
      <c r="Q4" s="20" t="s">
        <v>8327</v>
      </c>
      <c r="R4" s="17" t="s">
        <v>8328</v>
      </c>
      <c r="S4" s="21">
        <v>41136.777812500004</v>
      </c>
      <c r="T4" s="21">
        <v>41184.777812500004</v>
      </c>
    </row>
    <row r="5" spans="1:20" x14ac:dyDescent="0.25">
      <c r="A5" s="17">
        <v>2493</v>
      </c>
      <c r="B5" s="17" t="s">
        <v>2493</v>
      </c>
      <c r="C5" s="17" t="s">
        <v>6603</v>
      </c>
      <c r="D5" s="18">
        <v>20000</v>
      </c>
      <c r="E5" s="19">
        <v>25740</v>
      </c>
      <c r="F5" s="17" t="s">
        <v>8218</v>
      </c>
      <c r="G5" s="17" t="s">
        <v>8223</v>
      </c>
      <c r="H5" s="17" t="s">
        <v>8245</v>
      </c>
      <c r="I5" s="17">
        <v>1367208140</v>
      </c>
      <c r="J5" s="17">
        <v>1363320140</v>
      </c>
      <c r="K5" s="17" t="b">
        <v>0</v>
      </c>
      <c r="L5" s="17">
        <v>259</v>
      </c>
      <c r="M5" s="17" t="b">
        <v>1</v>
      </c>
      <c r="N5" s="17" t="s">
        <v>8277</v>
      </c>
      <c r="O5" s="17">
        <v>129</v>
      </c>
      <c r="P5" s="17">
        <v>99.38</v>
      </c>
      <c r="Q5" s="20" t="s">
        <v>8327</v>
      </c>
      <c r="R5" s="17" t="s">
        <v>8328</v>
      </c>
      <c r="S5" s="21">
        <v>41348.168287037035</v>
      </c>
      <c r="T5" s="21">
        <v>41393.168287037035</v>
      </c>
    </row>
    <row r="6" spans="1:20" x14ac:dyDescent="0.25">
      <c r="A6" s="17">
        <v>2091</v>
      </c>
      <c r="B6" s="17" t="s">
        <v>2092</v>
      </c>
      <c r="C6" s="17" t="s">
        <v>6201</v>
      </c>
      <c r="D6" s="18">
        <v>18000</v>
      </c>
      <c r="E6" s="19">
        <v>21684.2</v>
      </c>
      <c r="F6" s="17" t="s">
        <v>8218</v>
      </c>
      <c r="G6" s="17" t="s">
        <v>8223</v>
      </c>
      <c r="H6" s="17" t="s">
        <v>8245</v>
      </c>
      <c r="I6" s="17">
        <v>1299009600</v>
      </c>
      <c r="J6" s="17">
        <v>1294818278</v>
      </c>
      <c r="K6" s="17" t="b">
        <v>0</v>
      </c>
      <c r="L6" s="17">
        <v>246</v>
      </c>
      <c r="M6" s="17" t="b">
        <v>1</v>
      </c>
      <c r="N6" s="17" t="s">
        <v>8277</v>
      </c>
      <c r="O6" s="17">
        <v>120</v>
      </c>
      <c r="P6" s="17">
        <v>88.15</v>
      </c>
      <c r="Q6" s="20" t="s">
        <v>8327</v>
      </c>
      <c r="R6" s="17" t="s">
        <v>8328</v>
      </c>
      <c r="S6" s="21">
        <v>40555.322662037033</v>
      </c>
      <c r="T6" s="21">
        <v>40603.833333333336</v>
      </c>
    </row>
    <row r="7" spans="1:20" x14ac:dyDescent="0.25">
      <c r="A7" s="17">
        <v>2305</v>
      </c>
      <c r="B7" s="17" t="s">
        <v>2306</v>
      </c>
      <c r="C7" s="17" t="s">
        <v>6415</v>
      </c>
      <c r="D7" s="18">
        <v>18000</v>
      </c>
      <c r="E7" s="19">
        <v>18221</v>
      </c>
      <c r="F7" s="17" t="s">
        <v>8218</v>
      </c>
      <c r="G7" s="17" t="s">
        <v>8223</v>
      </c>
      <c r="H7" s="17" t="s">
        <v>8245</v>
      </c>
      <c r="I7" s="17">
        <v>1407520800</v>
      </c>
      <c r="J7" s="17">
        <v>1405356072</v>
      </c>
      <c r="K7" s="17" t="b">
        <v>1</v>
      </c>
      <c r="L7" s="17">
        <v>167</v>
      </c>
      <c r="M7" s="17" t="b">
        <v>1</v>
      </c>
      <c r="N7" s="17" t="s">
        <v>8277</v>
      </c>
      <c r="O7" s="17">
        <v>101</v>
      </c>
      <c r="P7" s="17">
        <v>109.11</v>
      </c>
      <c r="Q7" s="20" t="s">
        <v>8327</v>
      </c>
      <c r="R7" s="17" t="s">
        <v>8328</v>
      </c>
      <c r="S7" s="21">
        <v>41834.695277777777</v>
      </c>
      <c r="T7" s="21">
        <v>41859.75</v>
      </c>
    </row>
    <row r="8" spans="1:20" x14ac:dyDescent="0.25">
      <c r="A8" s="17">
        <v>1938</v>
      </c>
      <c r="B8" s="17" t="s">
        <v>1939</v>
      </c>
      <c r="C8" s="17" t="s">
        <v>6048</v>
      </c>
      <c r="D8" s="18">
        <v>15000</v>
      </c>
      <c r="E8" s="19">
        <v>17390</v>
      </c>
      <c r="F8" s="17" t="s">
        <v>8218</v>
      </c>
      <c r="G8" s="17" t="s">
        <v>8223</v>
      </c>
      <c r="H8" s="17" t="s">
        <v>8245</v>
      </c>
      <c r="I8" s="17">
        <v>1372741200</v>
      </c>
      <c r="J8" s="17">
        <v>1370067231</v>
      </c>
      <c r="K8" s="17" t="b">
        <v>0</v>
      </c>
      <c r="L8" s="17">
        <v>114</v>
      </c>
      <c r="M8" s="17" t="b">
        <v>1</v>
      </c>
      <c r="N8" s="17" t="s">
        <v>8277</v>
      </c>
      <c r="O8" s="17">
        <v>116</v>
      </c>
      <c r="P8" s="17">
        <v>152.54</v>
      </c>
      <c r="Q8" s="20" t="s">
        <v>8327</v>
      </c>
      <c r="R8" s="17" t="s">
        <v>8328</v>
      </c>
      <c r="S8" s="21">
        <v>41426.259618055556</v>
      </c>
      <c r="T8" s="21">
        <v>41457.208333333336</v>
      </c>
    </row>
    <row r="9" spans="1:20" x14ac:dyDescent="0.25">
      <c r="A9" s="17">
        <v>1890</v>
      </c>
      <c r="B9" s="17" t="s">
        <v>1891</v>
      </c>
      <c r="C9" s="17" t="s">
        <v>6000</v>
      </c>
      <c r="D9" s="18">
        <v>12000</v>
      </c>
      <c r="E9" s="19">
        <v>17350.13</v>
      </c>
      <c r="F9" s="17" t="s">
        <v>8218</v>
      </c>
      <c r="G9" s="17" t="s">
        <v>8223</v>
      </c>
      <c r="H9" s="17" t="s">
        <v>8245</v>
      </c>
      <c r="I9" s="17">
        <v>1355597528</v>
      </c>
      <c r="J9" s="17">
        <v>1353005528</v>
      </c>
      <c r="K9" s="17" t="b">
        <v>0</v>
      </c>
      <c r="L9" s="17">
        <v>246</v>
      </c>
      <c r="M9" s="17" t="b">
        <v>1</v>
      </c>
      <c r="N9" s="17" t="s">
        <v>8277</v>
      </c>
      <c r="O9" s="17">
        <v>145</v>
      </c>
      <c r="P9" s="17">
        <v>70.53</v>
      </c>
      <c r="Q9" s="20" t="s">
        <v>8327</v>
      </c>
      <c r="R9" s="17" t="s">
        <v>8328</v>
      </c>
      <c r="S9" s="21">
        <v>41228.786203703705</v>
      </c>
      <c r="T9" s="21">
        <v>41258.786203703705</v>
      </c>
    </row>
    <row r="10" spans="1:20" x14ac:dyDescent="0.25">
      <c r="A10" s="17">
        <v>2108</v>
      </c>
      <c r="B10" s="17" t="s">
        <v>2109</v>
      </c>
      <c r="C10" s="17" t="s">
        <v>6218</v>
      </c>
      <c r="D10" s="18">
        <v>16000</v>
      </c>
      <c r="E10" s="19">
        <v>17170</v>
      </c>
      <c r="F10" s="17" t="s">
        <v>8218</v>
      </c>
      <c r="G10" s="17" t="s">
        <v>8223</v>
      </c>
      <c r="H10" s="17" t="s">
        <v>8245</v>
      </c>
      <c r="I10" s="17">
        <v>1347249300</v>
      </c>
      <c r="J10" s="17">
        <v>1344917580</v>
      </c>
      <c r="K10" s="17" t="b">
        <v>0</v>
      </c>
      <c r="L10" s="17">
        <v>191</v>
      </c>
      <c r="M10" s="17" t="b">
        <v>1</v>
      </c>
      <c r="N10" s="17" t="s">
        <v>8277</v>
      </c>
      <c r="O10" s="17">
        <v>107</v>
      </c>
      <c r="P10" s="17">
        <v>89.9</v>
      </c>
      <c r="Q10" s="20" t="s">
        <v>8327</v>
      </c>
      <c r="R10" s="17" t="s">
        <v>8328</v>
      </c>
      <c r="S10" s="21">
        <v>41135.175694444442</v>
      </c>
      <c r="T10" s="21">
        <v>41162.163194444445</v>
      </c>
    </row>
    <row r="11" spans="1:20" x14ac:dyDescent="0.25">
      <c r="A11" s="17">
        <v>2316</v>
      </c>
      <c r="B11" s="17" t="s">
        <v>2317</v>
      </c>
      <c r="C11" s="17" t="s">
        <v>6426</v>
      </c>
      <c r="D11" s="18">
        <v>15000</v>
      </c>
      <c r="E11" s="19">
        <v>15606.4</v>
      </c>
      <c r="F11" s="17" t="s">
        <v>8218</v>
      </c>
      <c r="G11" s="17" t="s">
        <v>8223</v>
      </c>
      <c r="H11" s="17" t="s">
        <v>8245</v>
      </c>
      <c r="I11" s="17">
        <v>1260383040</v>
      </c>
      <c r="J11" s="17">
        <v>1253726650</v>
      </c>
      <c r="K11" s="17" t="b">
        <v>1</v>
      </c>
      <c r="L11" s="17">
        <v>200</v>
      </c>
      <c r="M11" s="17" t="b">
        <v>1</v>
      </c>
      <c r="N11" s="17" t="s">
        <v>8277</v>
      </c>
      <c r="O11" s="17">
        <v>104</v>
      </c>
      <c r="P11" s="17">
        <v>78.03</v>
      </c>
      <c r="Q11" s="20" t="s">
        <v>8327</v>
      </c>
      <c r="R11" s="17" t="s">
        <v>8328</v>
      </c>
      <c r="S11" s="21">
        <v>40079.725115740745</v>
      </c>
      <c r="T11" s="21">
        <v>40156.76666666667</v>
      </c>
    </row>
    <row r="12" spans="1:20" x14ac:dyDescent="0.25">
      <c r="A12" s="17">
        <v>2103</v>
      </c>
      <c r="B12" s="17" t="s">
        <v>2104</v>
      </c>
      <c r="C12" s="17" t="s">
        <v>6213</v>
      </c>
      <c r="D12" s="18">
        <v>7777</v>
      </c>
      <c r="E12" s="19">
        <v>11364</v>
      </c>
      <c r="F12" s="17" t="s">
        <v>8218</v>
      </c>
      <c r="G12" s="17" t="s">
        <v>8223</v>
      </c>
      <c r="H12" s="17" t="s">
        <v>8245</v>
      </c>
      <c r="I12" s="17">
        <v>1352488027</v>
      </c>
      <c r="J12" s="17">
        <v>1349892427</v>
      </c>
      <c r="K12" s="17" t="b">
        <v>0</v>
      </c>
      <c r="L12" s="17">
        <v>115</v>
      </c>
      <c r="M12" s="17" t="b">
        <v>1</v>
      </c>
      <c r="N12" s="17" t="s">
        <v>8277</v>
      </c>
      <c r="O12" s="17">
        <v>146</v>
      </c>
      <c r="P12" s="17">
        <v>98.82</v>
      </c>
      <c r="Q12" s="20" t="s">
        <v>8327</v>
      </c>
      <c r="R12" s="17" t="s">
        <v>8328</v>
      </c>
      <c r="S12" s="21">
        <v>41192.754942129628</v>
      </c>
      <c r="T12" s="21">
        <v>41222.7966087963</v>
      </c>
    </row>
    <row r="13" spans="1:20" x14ac:dyDescent="0.25">
      <c r="A13" s="17">
        <v>1939</v>
      </c>
      <c r="B13" s="17" t="s">
        <v>1940</v>
      </c>
      <c r="C13" s="17" t="s">
        <v>6049</v>
      </c>
      <c r="D13" s="18">
        <v>10000</v>
      </c>
      <c r="E13" s="19">
        <v>11070</v>
      </c>
      <c r="F13" s="17" t="s">
        <v>8218</v>
      </c>
      <c r="G13" s="17" t="s">
        <v>8223</v>
      </c>
      <c r="H13" s="17" t="s">
        <v>8245</v>
      </c>
      <c r="I13" s="17">
        <v>1362955108</v>
      </c>
      <c r="J13" s="17">
        <v>1360366708</v>
      </c>
      <c r="K13" s="17" t="b">
        <v>0</v>
      </c>
      <c r="L13" s="17">
        <v>96</v>
      </c>
      <c r="M13" s="17" t="b">
        <v>1</v>
      </c>
      <c r="N13" s="17" t="s">
        <v>8277</v>
      </c>
      <c r="O13" s="17">
        <v>111</v>
      </c>
      <c r="P13" s="17">
        <v>115.31</v>
      </c>
      <c r="Q13" s="20" t="s">
        <v>8327</v>
      </c>
      <c r="R13" s="17" t="s">
        <v>8328</v>
      </c>
      <c r="S13" s="21">
        <v>41313.985046296293</v>
      </c>
      <c r="T13" s="21">
        <v>41343.943379629629</v>
      </c>
    </row>
    <row r="14" spans="1:20" x14ac:dyDescent="0.25">
      <c r="A14" s="17">
        <v>1891</v>
      </c>
      <c r="B14" s="17" t="s">
        <v>1892</v>
      </c>
      <c r="C14" s="17" t="s">
        <v>6001</v>
      </c>
      <c r="D14" s="18">
        <v>10000</v>
      </c>
      <c r="E14" s="19">
        <v>10555</v>
      </c>
      <c r="F14" s="17" t="s">
        <v>8218</v>
      </c>
      <c r="G14" s="17" t="s">
        <v>8223</v>
      </c>
      <c r="H14" s="17" t="s">
        <v>8245</v>
      </c>
      <c r="I14" s="17">
        <v>1279778400</v>
      </c>
      <c r="J14" s="17">
        <v>1275851354</v>
      </c>
      <c r="K14" s="17" t="b">
        <v>0</v>
      </c>
      <c r="L14" s="17">
        <v>120</v>
      </c>
      <c r="M14" s="17" t="b">
        <v>1</v>
      </c>
      <c r="N14" s="17" t="s">
        <v>8277</v>
      </c>
      <c r="O14" s="17">
        <v>106</v>
      </c>
      <c r="P14" s="17">
        <v>87.96</v>
      </c>
      <c r="Q14" s="20" t="s">
        <v>8327</v>
      </c>
      <c r="R14" s="17" t="s">
        <v>8328</v>
      </c>
      <c r="S14" s="21">
        <v>40335.798078703701</v>
      </c>
      <c r="T14" s="21">
        <v>40381.25</v>
      </c>
    </row>
    <row r="15" spans="1:20" x14ac:dyDescent="0.25">
      <c r="A15" s="17">
        <v>1933</v>
      </c>
      <c r="B15" s="17" t="s">
        <v>1934</v>
      </c>
      <c r="C15" s="17" t="s">
        <v>6043</v>
      </c>
      <c r="D15" s="18">
        <v>6000</v>
      </c>
      <c r="E15" s="19">
        <v>10346</v>
      </c>
      <c r="F15" s="17" t="s">
        <v>8218</v>
      </c>
      <c r="G15" s="17" t="s">
        <v>8223</v>
      </c>
      <c r="H15" s="17" t="s">
        <v>8245</v>
      </c>
      <c r="I15" s="17">
        <v>1411787307</v>
      </c>
      <c r="J15" s="17">
        <v>1409195307</v>
      </c>
      <c r="K15" s="17" t="b">
        <v>0</v>
      </c>
      <c r="L15" s="17">
        <v>110</v>
      </c>
      <c r="M15" s="17" t="b">
        <v>1</v>
      </c>
      <c r="N15" s="17" t="s">
        <v>8277</v>
      </c>
      <c r="O15" s="17">
        <v>172</v>
      </c>
      <c r="P15" s="17">
        <v>94.05</v>
      </c>
      <c r="Q15" s="20" t="s">
        <v>8327</v>
      </c>
      <c r="R15" s="17" t="s">
        <v>8328</v>
      </c>
      <c r="S15" s="21">
        <v>41879.130868055552</v>
      </c>
      <c r="T15" s="21">
        <v>41909.130868055552</v>
      </c>
    </row>
    <row r="16" spans="1:20" x14ac:dyDescent="0.25">
      <c r="A16" s="17">
        <v>2478</v>
      </c>
      <c r="B16" s="17" t="s">
        <v>2478</v>
      </c>
      <c r="C16" s="17" t="s">
        <v>6588</v>
      </c>
      <c r="D16" s="18">
        <v>8000</v>
      </c>
      <c r="E16" s="19">
        <v>10200</v>
      </c>
      <c r="F16" s="17" t="s">
        <v>8218</v>
      </c>
      <c r="G16" s="17" t="s">
        <v>8223</v>
      </c>
      <c r="H16" s="17" t="s">
        <v>8245</v>
      </c>
      <c r="I16" s="17">
        <v>1358117313</v>
      </c>
      <c r="J16" s="17">
        <v>1355525313</v>
      </c>
      <c r="K16" s="17" t="b">
        <v>0</v>
      </c>
      <c r="L16" s="17">
        <v>79</v>
      </c>
      <c r="M16" s="17" t="b">
        <v>1</v>
      </c>
      <c r="N16" s="17" t="s">
        <v>8277</v>
      </c>
      <c r="O16" s="17">
        <v>128</v>
      </c>
      <c r="P16" s="17">
        <v>129.11000000000001</v>
      </c>
      <c r="Q16" s="20" t="s">
        <v>8327</v>
      </c>
      <c r="R16" s="17" t="s">
        <v>8328</v>
      </c>
      <c r="S16" s="21">
        <v>41257.950381944444</v>
      </c>
      <c r="T16" s="21">
        <v>41287.950381944444</v>
      </c>
    </row>
    <row r="17" spans="1:20" x14ac:dyDescent="0.25">
      <c r="A17" s="17">
        <v>2472</v>
      </c>
      <c r="B17" s="17" t="s">
        <v>2473</v>
      </c>
      <c r="C17" s="17" t="s">
        <v>6582</v>
      </c>
      <c r="D17" s="18">
        <v>7500</v>
      </c>
      <c r="E17" s="19">
        <v>10182.02</v>
      </c>
      <c r="F17" s="17" t="s">
        <v>8218</v>
      </c>
      <c r="G17" s="17" t="s">
        <v>8223</v>
      </c>
      <c r="H17" s="17" t="s">
        <v>8245</v>
      </c>
      <c r="I17" s="17">
        <v>1283562180</v>
      </c>
      <c r="J17" s="17">
        <v>1277433980</v>
      </c>
      <c r="K17" s="17" t="b">
        <v>0</v>
      </c>
      <c r="L17" s="17">
        <v>104</v>
      </c>
      <c r="M17" s="17" t="b">
        <v>1</v>
      </c>
      <c r="N17" s="17" t="s">
        <v>8277</v>
      </c>
      <c r="O17" s="17">
        <v>136</v>
      </c>
      <c r="P17" s="17">
        <v>97.9</v>
      </c>
      <c r="Q17" s="20" t="s">
        <v>8327</v>
      </c>
      <c r="R17" s="17" t="s">
        <v>8328</v>
      </c>
      <c r="S17" s="21">
        <v>40354.11550925926</v>
      </c>
      <c r="T17" s="21">
        <v>40425.043749999997</v>
      </c>
    </row>
    <row r="18" spans="1:20" x14ac:dyDescent="0.25">
      <c r="A18" s="17">
        <v>2311</v>
      </c>
      <c r="B18" s="17" t="s">
        <v>2312</v>
      </c>
      <c r="C18" s="17" t="s">
        <v>6421</v>
      </c>
      <c r="D18" s="18">
        <v>9000</v>
      </c>
      <c r="E18" s="19">
        <v>9370</v>
      </c>
      <c r="F18" s="17" t="s">
        <v>8218</v>
      </c>
      <c r="G18" s="17" t="s">
        <v>8223</v>
      </c>
      <c r="H18" s="17" t="s">
        <v>8245</v>
      </c>
      <c r="I18" s="17">
        <v>1399421189</v>
      </c>
      <c r="J18" s="17">
        <v>1396829189</v>
      </c>
      <c r="K18" s="17" t="b">
        <v>1</v>
      </c>
      <c r="L18" s="17">
        <v>104</v>
      </c>
      <c r="M18" s="17" t="b">
        <v>1</v>
      </c>
      <c r="N18" s="17" t="s">
        <v>8277</v>
      </c>
      <c r="O18" s="17">
        <v>104</v>
      </c>
      <c r="P18" s="17">
        <v>90.1</v>
      </c>
      <c r="Q18" s="20" t="s">
        <v>8327</v>
      </c>
      <c r="R18" s="17" t="s">
        <v>8328</v>
      </c>
      <c r="S18" s="21">
        <v>41736.004502314812</v>
      </c>
      <c r="T18" s="21">
        <v>41766.004502314812</v>
      </c>
    </row>
    <row r="19" spans="1:20" x14ac:dyDescent="0.25">
      <c r="A19" s="17">
        <v>1895</v>
      </c>
      <c r="B19" s="17" t="s">
        <v>1896</v>
      </c>
      <c r="C19" s="17" t="s">
        <v>6005</v>
      </c>
      <c r="D19" s="18">
        <v>9072</v>
      </c>
      <c r="E19" s="19">
        <v>9228</v>
      </c>
      <c r="F19" s="17" t="s">
        <v>8218</v>
      </c>
      <c r="G19" s="17" t="s">
        <v>8223</v>
      </c>
      <c r="H19" s="17" t="s">
        <v>8245</v>
      </c>
      <c r="I19" s="17">
        <v>1445363722</v>
      </c>
      <c r="J19" s="17">
        <v>1442771722</v>
      </c>
      <c r="K19" s="17" t="b">
        <v>0</v>
      </c>
      <c r="L19" s="17">
        <v>47</v>
      </c>
      <c r="M19" s="17" t="b">
        <v>1</v>
      </c>
      <c r="N19" s="17" t="s">
        <v>8277</v>
      </c>
      <c r="O19" s="17">
        <v>102</v>
      </c>
      <c r="P19" s="17">
        <v>196.34</v>
      </c>
      <c r="Q19" s="20" t="s">
        <v>8327</v>
      </c>
      <c r="R19" s="17" t="s">
        <v>8328</v>
      </c>
      <c r="S19" s="21">
        <v>42267.746782407412</v>
      </c>
      <c r="T19" s="21">
        <v>42297.746782407412</v>
      </c>
    </row>
    <row r="20" spans="1:20" x14ac:dyDescent="0.25">
      <c r="A20" s="17">
        <v>2090</v>
      </c>
      <c r="B20" s="17" t="s">
        <v>2091</v>
      </c>
      <c r="C20" s="17" t="s">
        <v>6200</v>
      </c>
      <c r="D20" s="18">
        <v>8000</v>
      </c>
      <c r="E20" s="19">
        <v>9203.23</v>
      </c>
      <c r="F20" s="17" t="s">
        <v>8218</v>
      </c>
      <c r="G20" s="17" t="s">
        <v>8223</v>
      </c>
      <c r="H20" s="17" t="s">
        <v>8245</v>
      </c>
      <c r="I20" s="17">
        <v>1361696955</v>
      </c>
      <c r="J20" s="17">
        <v>1359104955</v>
      </c>
      <c r="K20" s="17" t="b">
        <v>0</v>
      </c>
      <c r="L20" s="17">
        <v>160</v>
      </c>
      <c r="M20" s="17" t="b">
        <v>1</v>
      </c>
      <c r="N20" s="17" t="s">
        <v>8277</v>
      </c>
      <c r="O20" s="17">
        <v>115</v>
      </c>
      <c r="P20" s="17">
        <v>57.52</v>
      </c>
      <c r="Q20" s="20" t="s">
        <v>8327</v>
      </c>
      <c r="R20" s="17" t="s">
        <v>8328</v>
      </c>
      <c r="S20" s="21">
        <v>41299.381423611114</v>
      </c>
      <c r="T20" s="21">
        <v>41329.381423611114</v>
      </c>
    </row>
    <row r="21" spans="1:20" x14ac:dyDescent="0.25">
      <c r="A21" s="17">
        <v>2313</v>
      </c>
      <c r="B21" s="17" t="s">
        <v>2314</v>
      </c>
      <c r="C21" s="17" t="s">
        <v>6423</v>
      </c>
      <c r="D21" s="18">
        <v>5000</v>
      </c>
      <c r="E21" s="19">
        <v>8792.02</v>
      </c>
      <c r="F21" s="17" t="s">
        <v>8218</v>
      </c>
      <c r="G21" s="17" t="s">
        <v>8223</v>
      </c>
      <c r="H21" s="17" t="s">
        <v>8245</v>
      </c>
      <c r="I21" s="17">
        <v>1336086026</v>
      </c>
      <c r="J21" s="17">
        <v>1333494026</v>
      </c>
      <c r="K21" s="17" t="b">
        <v>1</v>
      </c>
      <c r="L21" s="17">
        <v>157</v>
      </c>
      <c r="M21" s="17" t="b">
        <v>1</v>
      </c>
      <c r="N21" s="17" t="s">
        <v>8277</v>
      </c>
      <c r="O21" s="17">
        <v>176</v>
      </c>
      <c r="P21" s="17">
        <v>56</v>
      </c>
      <c r="Q21" s="20" t="s">
        <v>8327</v>
      </c>
      <c r="R21" s="17" t="s">
        <v>8328</v>
      </c>
      <c r="S21" s="21">
        <v>41002.958634259259</v>
      </c>
      <c r="T21" s="21">
        <v>41032.958634259259</v>
      </c>
    </row>
    <row r="22" spans="1:20" x14ac:dyDescent="0.25">
      <c r="A22" s="17">
        <v>1936</v>
      </c>
      <c r="B22" s="17" t="s">
        <v>1937</v>
      </c>
      <c r="C22" s="17" t="s">
        <v>6046</v>
      </c>
      <c r="D22" s="18">
        <v>7500</v>
      </c>
      <c r="E22" s="19">
        <v>8739.01</v>
      </c>
      <c r="F22" s="17" t="s">
        <v>8218</v>
      </c>
      <c r="G22" s="17" t="s">
        <v>8223</v>
      </c>
      <c r="H22" s="17" t="s">
        <v>8245</v>
      </c>
      <c r="I22" s="17">
        <v>1323151140</v>
      </c>
      <c r="J22" s="17">
        <v>1320528070</v>
      </c>
      <c r="K22" s="17" t="b">
        <v>0</v>
      </c>
      <c r="L22" s="17">
        <v>145</v>
      </c>
      <c r="M22" s="17" t="b">
        <v>1</v>
      </c>
      <c r="N22" s="17" t="s">
        <v>8277</v>
      </c>
      <c r="O22" s="17">
        <v>117</v>
      </c>
      <c r="P22" s="17">
        <v>60.27</v>
      </c>
      <c r="Q22" s="20" t="s">
        <v>8327</v>
      </c>
      <c r="R22" s="17" t="s">
        <v>8328</v>
      </c>
      <c r="S22" s="21">
        <v>40852.889699074076</v>
      </c>
      <c r="T22" s="21">
        <v>40883.249305555553</v>
      </c>
    </row>
    <row r="23" spans="1:20" x14ac:dyDescent="0.25">
      <c r="A23" s="17">
        <v>2499</v>
      </c>
      <c r="B23" s="17" t="s">
        <v>2499</v>
      </c>
      <c r="C23" s="17" t="s">
        <v>6609</v>
      </c>
      <c r="D23" s="18">
        <v>4000</v>
      </c>
      <c r="E23" s="19">
        <v>8105</v>
      </c>
      <c r="F23" s="17" t="s">
        <v>8218</v>
      </c>
      <c r="G23" s="17" t="s">
        <v>8223</v>
      </c>
      <c r="H23" s="17" t="s">
        <v>8245</v>
      </c>
      <c r="I23" s="17">
        <v>1356976800</v>
      </c>
      <c r="J23" s="17">
        <v>1352820837</v>
      </c>
      <c r="K23" s="17" t="b">
        <v>0</v>
      </c>
      <c r="L23" s="17">
        <v>170</v>
      </c>
      <c r="M23" s="17" t="b">
        <v>1</v>
      </c>
      <c r="N23" s="17" t="s">
        <v>8277</v>
      </c>
      <c r="O23" s="17">
        <v>203</v>
      </c>
      <c r="P23" s="17">
        <v>47.68</v>
      </c>
      <c r="Q23" s="20" t="s">
        <v>8327</v>
      </c>
      <c r="R23" s="17" t="s">
        <v>8328</v>
      </c>
      <c r="S23" s="21">
        <v>41226.648576388885</v>
      </c>
      <c r="T23" s="21">
        <v>41274.75</v>
      </c>
    </row>
    <row r="24" spans="1:20" x14ac:dyDescent="0.25">
      <c r="A24" s="17">
        <v>2120</v>
      </c>
      <c r="B24" s="17" t="s">
        <v>2121</v>
      </c>
      <c r="C24" s="17" t="s">
        <v>6230</v>
      </c>
      <c r="D24" s="18">
        <v>8000</v>
      </c>
      <c r="E24" s="19">
        <v>8070.43</v>
      </c>
      <c r="F24" s="17" t="s">
        <v>8218</v>
      </c>
      <c r="G24" s="17" t="s">
        <v>8223</v>
      </c>
      <c r="H24" s="17" t="s">
        <v>8245</v>
      </c>
      <c r="I24" s="17">
        <v>1388617736</v>
      </c>
      <c r="J24" s="17">
        <v>1384384136</v>
      </c>
      <c r="K24" s="17" t="b">
        <v>0</v>
      </c>
      <c r="L24" s="17">
        <v>69</v>
      </c>
      <c r="M24" s="17" t="b">
        <v>1</v>
      </c>
      <c r="N24" s="17" t="s">
        <v>8277</v>
      </c>
      <c r="O24" s="17">
        <v>101</v>
      </c>
      <c r="P24" s="17">
        <v>116.96</v>
      </c>
      <c r="Q24" s="20" t="s">
        <v>8327</v>
      </c>
      <c r="R24" s="17" t="s">
        <v>8328</v>
      </c>
      <c r="S24" s="21">
        <v>41591.964537037034</v>
      </c>
      <c r="T24" s="21">
        <v>41640.964537037034</v>
      </c>
    </row>
    <row r="25" spans="1:20" x14ac:dyDescent="0.25">
      <c r="A25" s="17">
        <v>2461</v>
      </c>
      <c r="B25" s="17" t="s">
        <v>2462</v>
      </c>
      <c r="C25" s="17" t="s">
        <v>6571</v>
      </c>
      <c r="D25" s="18">
        <v>7500</v>
      </c>
      <c r="E25" s="19">
        <v>7785</v>
      </c>
      <c r="F25" s="17" t="s">
        <v>8218</v>
      </c>
      <c r="G25" s="17" t="s">
        <v>8223</v>
      </c>
      <c r="H25" s="17" t="s">
        <v>8245</v>
      </c>
      <c r="I25" s="17">
        <v>1317438000</v>
      </c>
      <c r="J25" s="17">
        <v>1314577097</v>
      </c>
      <c r="K25" s="17" t="b">
        <v>0</v>
      </c>
      <c r="L25" s="17">
        <v>86</v>
      </c>
      <c r="M25" s="17" t="b">
        <v>1</v>
      </c>
      <c r="N25" s="17" t="s">
        <v>8277</v>
      </c>
      <c r="O25" s="17">
        <v>104</v>
      </c>
      <c r="P25" s="17">
        <v>90.52</v>
      </c>
      <c r="Q25" s="20" t="s">
        <v>8327</v>
      </c>
      <c r="R25" s="17" t="s">
        <v>8328</v>
      </c>
      <c r="S25" s="21">
        <v>40784.012696759259</v>
      </c>
      <c r="T25" s="21">
        <v>40817.125</v>
      </c>
    </row>
    <row r="26" spans="1:20" x14ac:dyDescent="0.25">
      <c r="A26" s="17">
        <v>2085</v>
      </c>
      <c r="B26" s="17" t="s">
        <v>2086</v>
      </c>
      <c r="C26" s="17" t="s">
        <v>6195</v>
      </c>
      <c r="D26" s="18">
        <v>6000</v>
      </c>
      <c r="E26" s="19">
        <v>7412</v>
      </c>
      <c r="F26" s="17" t="s">
        <v>8218</v>
      </c>
      <c r="G26" s="17" t="s">
        <v>8223</v>
      </c>
      <c r="H26" s="17" t="s">
        <v>8245</v>
      </c>
      <c r="I26" s="17">
        <v>1342382587</v>
      </c>
      <c r="J26" s="17">
        <v>1339790587</v>
      </c>
      <c r="K26" s="17" t="b">
        <v>0</v>
      </c>
      <c r="L26" s="17">
        <v>83</v>
      </c>
      <c r="M26" s="17" t="b">
        <v>1</v>
      </c>
      <c r="N26" s="17" t="s">
        <v>8277</v>
      </c>
      <c r="O26" s="17">
        <v>124</v>
      </c>
      <c r="P26" s="17">
        <v>89.3</v>
      </c>
      <c r="Q26" s="20" t="s">
        <v>8327</v>
      </c>
      <c r="R26" s="17" t="s">
        <v>8328</v>
      </c>
      <c r="S26" s="21">
        <v>41075.835497685184</v>
      </c>
      <c r="T26" s="21">
        <v>41105.835497685184</v>
      </c>
    </row>
    <row r="27" spans="1:20" x14ac:dyDescent="0.25">
      <c r="A27" s="17">
        <v>2113</v>
      </c>
      <c r="B27" s="17" t="s">
        <v>2114</v>
      </c>
      <c r="C27" s="17" t="s">
        <v>6223</v>
      </c>
      <c r="D27" s="18">
        <v>7000</v>
      </c>
      <c r="E27" s="19">
        <v>7340</v>
      </c>
      <c r="F27" s="17" t="s">
        <v>8218</v>
      </c>
      <c r="G27" s="17" t="s">
        <v>8223</v>
      </c>
      <c r="H27" s="17" t="s">
        <v>8245</v>
      </c>
      <c r="I27" s="17">
        <v>1411505176</v>
      </c>
      <c r="J27" s="17">
        <v>1408481176</v>
      </c>
      <c r="K27" s="17" t="b">
        <v>0</v>
      </c>
      <c r="L27" s="17">
        <v>107</v>
      </c>
      <c r="M27" s="17" t="b">
        <v>1</v>
      </c>
      <c r="N27" s="17" t="s">
        <v>8277</v>
      </c>
      <c r="O27" s="17">
        <v>105</v>
      </c>
      <c r="P27" s="17">
        <v>68.599999999999994</v>
      </c>
      <c r="Q27" s="20" t="s">
        <v>8327</v>
      </c>
      <c r="R27" s="17" t="s">
        <v>8328</v>
      </c>
      <c r="S27" s="21">
        <v>41870.86546296296</v>
      </c>
      <c r="T27" s="21">
        <v>41905.86546296296</v>
      </c>
    </row>
    <row r="28" spans="1:20" x14ac:dyDescent="0.25">
      <c r="A28" s="17">
        <v>2303</v>
      </c>
      <c r="B28" s="17" t="s">
        <v>2304</v>
      </c>
      <c r="C28" s="17" t="s">
        <v>6413</v>
      </c>
      <c r="D28" s="18">
        <v>6450</v>
      </c>
      <c r="E28" s="19">
        <v>7053.61</v>
      </c>
      <c r="F28" s="17" t="s">
        <v>8218</v>
      </c>
      <c r="G28" s="17" t="s">
        <v>8223</v>
      </c>
      <c r="H28" s="17" t="s">
        <v>8245</v>
      </c>
      <c r="I28" s="17">
        <v>1323747596</v>
      </c>
      <c r="J28" s="17">
        <v>1320287996</v>
      </c>
      <c r="K28" s="17" t="b">
        <v>1</v>
      </c>
      <c r="L28" s="17">
        <v>103</v>
      </c>
      <c r="M28" s="17" t="b">
        <v>1</v>
      </c>
      <c r="N28" s="17" t="s">
        <v>8277</v>
      </c>
      <c r="O28" s="17">
        <v>109</v>
      </c>
      <c r="P28" s="17">
        <v>68.48</v>
      </c>
      <c r="Q28" s="20" t="s">
        <v>8327</v>
      </c>
      <c r="R28" s="17" t="s">
        <v>8328</v>
      </c>
      <c r="S28" s="21">
        <v>40850.111064814817</v>
      </c>
      <c r="T28" s="21">
        <v>40890.152731481481</v>
      </c>
    </row>
    <row r="29" spans="1:20" x14ac:dyDescent="0.25">
      <c r="A29" s="17">
        <v>2301</v>
      </c>
      <c r="B29" s="17" t="s">
        <v>2302</v>
      </c>
      <c r="C29" s="17" t="s">
        <v>6411</v>
      </c>
      <c r="D29" s="18">
        <v>5000</v>
      </c>
      <c r="E29" s="19">
        <v>6680.22</v>
      </c>
      <c r="F29" s="17" t="s">
        <v>8218</v>
      </c>
      <c r="G29" s="17" t="s">
        <v>8223</v>
      </c>
      <c r="H29" s="17" t="s">
        <v>8245</v>
      </c>
      <c r="I29" s="17">
        <v>1371785496</v>
      </c>
      <c r="J29" s="17">
        <v>1369193496</v>
      </c>
      <c r="K29" s="17" t="b">
        <v>1</v>
      </c>
      <c r="L29" s="17">
        <v>211</v>
      </c>
      <c r="M29" s="17" t="b">
        <v>1</v>
      </c>
      <c r="N29" s="17" t="s">
        <v>8277</v>
      </c>
      <c r="O29" s="17">
        <v>134</v>
      </c>
      <c r="P29" s="17">
        <v>31.66</v>
      </c>
      <c r="Q29" s="20" t="s">
        <v>8327</v>
      </c>
      <c r="R29" s="17" t="s">
        <v>8328</v>
      </c>
      <c r="S29" s="21">
        <v>41416.146944444445</v>
      </c>
      <c r="T29" s="21">
        <v>41446.146944444445</v>
      </c>
    </row>
    <row r="30" spans="1:20" x14ac:dyDescent="0.25">
      <c r="A30" s="17">
        <v>1897</v>
      </c>
      <c r="B30" s="17" t="s">
        <v>1898</v>
      </c>
      <c r="C30" s="17" t="s">
        <v>6007</v>
      </c>
      <c r="D30" s="18">
        <v>6350</v>
      </c>
      <c r="E30" s="19">
        <v>6506</v>
      </c>
      <c r="F30" s="17" t="s">
        <v>8218</v>
      </c>
      <c r="G30" s="17" t="s">
        <v>8223</v>
      </c>
      <c r="H30" s="17" t="s">
        <v>8245</v>
      </c>
      <c r="I30" s="17">
        <v>1393966800</v>
      </c>
      <c r="J30" s="17">
        <v>1392040806</v>
      </c>
      <c r="K30" s="17" t="b">
        <v>0</v>
      </c>
      <c r="L30" s="17">
        <v>183</v>
      </c>
      <c r="M30" s="17" t="b">
        <v>1</v>
      </c>
      <c r="N30" s="17" t="s">
        <v>8277</v>
      </c>
      <c r="O30" s="17">
        <v>102</v>
      </c>
      <c r="P30" s="17">
        <v>35.549999999999997</v>
      </c>
      <c r="Q30" s="20" t="s">
        <v>8327</v>
      </c>
      <c r="R30" s="17" t="s">
        <v>8328</v>
      </c>
      <c r="S30" s="21">
        <v>41680.583402777782</v>
      </c>
      <c r="T30" s="21">
        <v>41702.875</v>
      </c>
    </row>
    <row r="31" spans="1:20" x14ac:dyDescent="0.25">
      <c r="A31" s="17">
        <v>2309</v>
      </c>
      <c r="B31" s="17" t="s">
        <v>2310</v>
      </c>
      <c r="C31" s="17" t="s">
        <v>6419</v>
      </c>
      <c r="D31" s="18">
        <v>6000</v>
      </c>
      <c r="E31" s="19">
        <v>6400.47</v>
      </c>
      <c r="F31" s="17" t="s">
        <v>8218</v>
      </c>
      <c r="G31" s="17" t="s">
        <v>8223</v>
      </c>
      <c r="H31" s="17" t="s">
        <v>8245</v>
      </c>
      <c r="I31" s="17">
        <v>1362872537</v>
      </c>
      <c r="J31" s="17">
        <v>1359848537</v>
      </c>
      <c r="K31" s="17" t="b">
        <v>1</v>
      </c>
      <c r="L31" s="17">
        <v>107</v>
      </c>
      <c r="M31" s="17" t="b">
        <v>1</v>
      </c>
      <c r="N31" s="17" t="s">
        <v>8277</v>
      </c>
      <c r="O31" s="17">
        <v>107</v>
      </c>
      <c r="P31" s="17">
        <v>59.82</v>
      </c>
      <c r="Q31" s="20" t="s">
        <v>8327</v>
      </c>
      <c r="R31" s="17" t="s">
        <v>8328</v>
      </c>
      <c r="S31" s="21">
        <v>41307.987696759257</v>
      </c>
      <c r="T31" s="21">
        <v>41342.987696759257</v>
      </c>
    </row>
    <row r="32" spans="1:20" x14ac:dyDescent="0.25">
      <c r="A32" s="17">
        <v>1934</v>
      </c>
      <c r="B32" s="17" t="s">
        <v>1935</v>
      </c>
      <c r="C32" s="17" t="s">
        <v>6044</v>
      </c>
      <c r="D32" s="18">
        <v>5000</v>
      </c>
      <c r="E32" s="19">
        <v>6181</v>
      </c>
      <c r="F32" s="17" t="s">
        <v>8218</v>
      </c>
      <c r="G32" s="17" t="s">
        <v>8223</v>
      </c>
      <c r="H32" s="17" t="s">
        <v>8245</v>
      </c>
      <c r="I32" s="17">
        <v>1324789200</v>
      </c>
      <c r="J32" s="17">
        <v>1321649321</v>
      </c>
      <c r="K32" s="17" t="b">
        <v>0</v>
      </c>
      <c r="L32" s="17">
        <v>77</v>
      </c>
      <c r="M32" s="17" t="b">
        <v>1</v>
      </c>
      <c r="N32" s="17" t="s">
        <v>8277</v>
      </c>
      <c r="O32" s="17">
        <v>124</v>
      </c>
      <c r="P32" s="17">
        <v>80.27</v>
      </c>
      <c r="Q32" s="20" t="s">
        <v>8327</v>
      </c>
      <c r="R32" s="17" t="s">
        <v>8328</v>
      </c>
      <c r="S32" s="21">
        <v>40865.867141203707</v>
      </c>
      <c r="T32" s="21">
        <v>40902.208333333336</v>
      </c>
    </row>
    <row r="33" spans="1:20" x14ac:dyDescent="0.25">
      <c r="A33" s="17">
        <v>2092</v>
      </c>
      <c r="B33" s="17" t="s">
        <v>2093</v>
      </c>
      <c r="C33" s="17" t="s">
        <v>6202</v>
      </c>
      <c r="D33" s="18">
        <v>6000</v>
      </c>
      <c r="E33" s="19">
        <v>6077</v>
      </c>
      <c r="F33" s="17" t="s">
        <v>8218</v>
      </c>
      <c r="G33" s="17" t="s">
        <v>8223</v>
      </c>
      <c r="H33" s="17" t="s">
        <v>8245</v>
      </c>
      <c r="I33" s="17">
        <v>1318006732</v>
      </c>
      <c r="J33" s="17">
        <v>1312822732</v>
      </c>
      <c r="K33" s="17" t="b">
        <v>0</v>
      </c>
      <c r="L33" s="17">
        <v>55</v>
      </c>
      <c r="M33" s="17" t="b">
        <v>1</v>
      </c>
      <c r="N33" s="17" t="s">
        <v>8277</v>
      </c>
      <c r="O33" s="17">
        <v>101</v>
      </c>
      <c r="P33" s="17">
        <v>110.49</v>
      </c>
      <c r="Q33" s="20" t="s">
        <v>8327</v>
      </c>
      <c r="R33" s="17" t="s">
        <v>8328</v>
      </c>
      <c r="S33" s="21">
        <v>40763.707546296297</v>
      </c>
      <c r="T33" s="21">
        <v>40823.707546296297</v>
      </c>
    </row>
    <row r="34" spans="1:20" x14ac:dyDescent="0.25">
      <c r="A34" s="17">
        <v>2318</v>
      </c>
      <c r="B34" s="17" t="s">
        <v>2319</v>
      </c>
      <c r="C34" s="17" t="s">
        <v>6428</v>
      </c>
      <c r="D34" s="18">
        <v>5000</v>
      </c>
      <c r="E34" s="19">
        <v>6053</v>
      </c>
      <c r="F34" s="17" t="s">
        <v>8218</v>
      </c>
      <c r="G34" s="17" t="s">
        <v>8223</v>
      </c>
      <c r="H34" s="17" t="s">
        <v>8245</v>
      </c>
      <c r="I34" s="17">
        <v>1253937540</v>
      </c>
      <c r="J34" s="17">
        <v>1251214014</v>
      </c>
      <c r="K34" s="17" t="b">
        <v>1</v>
      </c>
      <c r="L34" s="17">
        <v>163</v>
      </c>
      <c r="M34" s="17" t="b">
        <v>1</v>
      </c>
      <c r="N34" s="17" t="s">
        <v>8277</v>
      </c>
      <c r="O34" s="17">
        <v>121</v>
      </c>
      <c r="P34" s="17">
        <v>37.130000000000003</v>
      </c>
      <c r="Q34" s="20" t="s">
        <v>8327</v>
      </c>
      <c r="R34" s="17" t="s">
        <v>8328</v>
      </c>
      <c r="S34" s="21">
        <v>40050.643680555557</v>
      </c>
      <c r="T34" s="21">
        <v>40082.165972222225</v>
      </c>
    </row>
    <row r="35" spans="1:20" x14ac:dyDescent="0.25">
      <c r="A35" s="17">
        <v>2304</v>
      </c>
      <c r="B35" s="17" t="s">
        <v>2305</v>
      </c>
      <c r="C35" s="17" t="s">
        <v>6414</v>
      </c>
      <c r="D35" s="18">
        <v>6000</v>
      </c>
      <c r="E35" s="19">
        <v>6042.02</v>
      </c>
      <c r="F35" s="17" t="s">
        <v>8218</v>
      </c>
      <c r="G35" s="17" t="s">
        <v>8223</v>
      </c>
      <c r="H35" s="17" t="s">
        <v>8245</v>
      </c>
      <c r="I35" s="17">
        <v>1293857940</v>
      </c>
      <c r="J35" s="17">
        <v>1290281691</v>
      </c>
      <c r="K35" s="17" t="b">
        <v>1</v>
      </c>
      <c r="L35" s="17">
        <v>113</v>
      </c>
      <c r="M35" s="17" t="b">
        <v>1</v>
      </c>
      <c r="N35" s="17" t="s">
        <v>8277</v>
      </c>
      <c r="O35" s="17">
        <v>101</v>
      </c>
      <c r="P35" s="17">
        <v>53.47</v>
      </c>
      <c r="Q35" s="20" t="s">
        <v>8327</v>
      </c>
      <c r="R35" s="17" t="s">
        <v>8328</v>
      </c>
      <c r="S35" s="21">
        <v>40502.815868055557</v>
      </c>
      <c r="T35" s="21">
        <v>40544.207638888889</v>
      </c>
    </row>
    <row r="36" spans="1:20" x14ac:dyDescent="0.25">
      <c r="A36" s="17">
        <v>2098</v>
      </c>
      <c r="B36" s="17" t="s">
        <v>2099</v>
      </c>
      <c r="C36" s="17" t="s">
        <v>6208</v>
      </c>
      <c r="D36" s="18">
        <v>6000</v>
      </c>
      <c r="E36" s="19">
        <v>6020</v>
      </c>
      <c r="F36" s="17" t="s">
        <v>8218</v>
      </c>
      <c r="G36" s="17" t="s">
        <v>8223</v>
      </c>
      <c r="H36" s="17" t="s">
        <v>8245</v>
      </c>
      <c r="I36" s="17">
        <v>1331174635</v>
      </c>
      <c r="J36" s="17">
        <v>1328582635</v>
      </c>
      <c r="K36" s="17" t="b">
        <v>0</v>
      </c>
      <c r="L36" s="17">
        <v>32</v>
      </c>
      <c r="M36" s="17" t="b">
        <v>1</v>
      </c>
      <c r="N36" s="17" t="s">
        <v>8277</v>
      </c>
      <c r="O36" s="17">
        <v>100</v>
      </c>
      <c r="P36" s="17">
        <v>188.13</v>
      </c>
      <c r="Q36" s="20" t="s">
        <v>8327</v>
      </c>
      <c r="R36" s="17" t="s">
        <v>8328</v>
      </c>
      <c r="S36" s="21">
        <v>40946.11383101852</v>
      </c>
      <c r="T36" s="21">
        <v>40976.11383101852</v>
      </c>
    </row>
    <row r="37" spans="1:20" x14ac:dyDescent="0.25">
      <c r="A37" s="17">
        <v>2496</v>
      </c>
      <c r="B37" s="17" t="s">
        <v>2496</v>
      </c>
      <c r="C37" s="17" t="s">
        <v>6606</v>
      </c>
      <c r="D37" s="18">
        <v>6000</v>
      </c>
      <c r="E37" s="19">
        <v>6000</v>
      </c>
      <c r="F37" s="17" t="s">
        <v>8218</v>
      </c>
      <c r="G37" s="17" t="s">
        <v>8223</v>
      </c>
      <c r="H37" s="17" t="s">
        <v>8245</v>
      </c>
      <c r="I37" s="17">
        <v>1364597692</v>
      </c>
      <c r="J37" s="17">
        <v>1361577292</v>
      </c>
      <c r="K37" s="17" t="b">
        <v>0</v>
      </c>
      <c r="L37" s="17">
        <v>10</v>
      </c>
      <c r="M37" s="17" t="b">
        <v>1</v>
      </c>
      <c r="N37" s="17" t="s">
        <v>8277</v>
      </c>
      <c r="O37" s="17">
        <v>100</v>
      </c>
      <c r="P37" s="17">
        <v>600</v>
      </c>
      <c r="Q37" s="20" t="s">
        <v>8327</v>
      </c>
      <c r="R37" s="17" t="s">
        <v>8328</v>
      </c>
      <c r="S37" s="21">
        <v>41327.996435185189</v>
      </c>
      <c r="T37" s="21">
        <v>41362.954768518517</v>
      </c>
    </row>
    <row r="38" spans="1:20" x14ac:dyDescent="0.25">
      <c r="A38" s="17">
        <v>1932</v>
      </c>
      <c r="B38" s="17" t="s">
        <v>1933</v>
      </c>
      <c r="C38" s="17" t="s">
        <v>6042</v>
      </c>
      <c r="D38" s="18">
        <v>5250</v>
      </c>
      <c r="E38" s="19">
        <v>5617</v>
      </c>
      <c r="F38" s="17" t="s">
        <v>8218</v>
      </c>
      <c r="G38" s="17" t="s">
        <v>8223</v>
      </c>
      <c r="H38" s="17" t="s">
        <v>8245</v>
      </c>
      <c r="I38" s="17">
        <v>1327433173</v>
      </c>
      <c r="J38" s="17">
        <v>1325618773</v>
      </c>
      <c r="K38" s="17" t="b">
        <v>0</v>
      </c>
      <c r="L38" s="17">
        <v>80</v>
      </c>
      <c r="M38" s="17" t="b">
        <v>1</v>
      </c>
      <c r="N38" s="17" t="s">
        <v>8277</v>
      </c>
      <c r="O38" s="17">
        <v>107</v>
      </c>
      <c r="P38" s="17">
        <v>70.209999999999994</v>
      </c>
      <c r="Q38" s="20" t="s">
        <v>8327</v>
      </c>
      <c r="R38" s="17" t="s">
        <v>8328</v>
      </c>
      <c r="S38" s="21">
        <v>40911.809872685182</v>
      </c>
      <c r="T38" s="21">
        <v>40932.809872685182</v>
      </c>
    </row>
    <row r="39" spans="1:20" x14ac:dyDescent="0.25">
      <c r="A39" s="17">
        <v>2320</v>
      </c>
      <c r="B39" s="17" t="s">
        <v>2321</v>
      </c>
      <c r="C39" s="17" t="s">
        <v>6430</v>
      </c>
      <c r="D39" s="18">
        <v>5000</v>
      </c>
      <c r="E39" s="19">
        <v>5433</v>
      </c>
      <c r="F39" s="17" t="s">
        <v>8218</v>
      </c>
      <c r="G39" s="17" t="s">
        <v>8223</v>
      </c>
      <c r="H39" s="17" t="s">
        <v>8245</v>
      </c>
      <c r="I39" s="17">
        <v>1396463800</v>
      </c>
      <c r="J39" s="17">
        <v>1393443400</v>
      </c>
      <c r="K39" s="17" t="b">
        <v>1</v>
      </c>
      <c r="L39" s="17">
        <v>89</v>
      </c>
      <c r="M39" s="17" t="b">
        <v>1</v>
      </c>
      <c r="N39" s="17" t="s">
        <v>8277</v>
      </c>
      <c r="O39" s="17">
        <v>109</v>
      </c>
      <c r="P39" s="17">
        <v>61.04</v>
      </c>
      <c r="Q39" s="20" t="s">
        <v>8327</v>
      </c>
      <c r="R39" s="17" t="s">
        <v>8328</v>
      </c>
      <c r="S39" s="21">
        <v>41696.817129629628</v>
      </c>
      <c r="T39" s="21">
        <v>41731.775462962964</v>
      </c>
    </row>
    <row r="40" spans="1:20" x14ac:dyDescent="0.25">
      <c r="A40" s="17">
        <v>1885</v>
      </c>
      <c r="B40" s="17" t="s">
        <v>1886</v>
      </c>
      <c r="C40" s="17" t="s">
        <v>5995</v>
      </c>
      <c r="D40" s="18">
        <v>4575</v>
      </c>
      <c r="E40" s="19">
        <v>5322</v>
      </c>
      <c r="F40" s="17" t="s">
        <v>8218</v>
      </c>
      <c r="G40" s="17" t="s">
        <v>8223</v>
      </c>
      <c r="H40" s="17" t="s">
        <v>8245</v>
      </c>
      <c r="I40" s="17">
        <v>1344636000</v>
      </c>
      <c r="J40" s="17">
        <v>1341800110</v>
      </c>
      <c r="K40" s="17" t="b">
        <v>0</v>
      </c>
      <c r="L40" s="17">
        <v>105</v>
      </c>
      <c r="M40" s="17" t="b">
        <v>1</v>
      </c>
      <c r="N40" s="17" t="s">
        <v>8277</v>
      </c>
      <c r="O40" s="17">
        <v>116</v>
      </c>
      <c r="P40" s="17">
        <v>50.69</v>
      </c>
      <c r="Q40" s="20" t="s">
        <v>8327</v>
      </c>
      <c r="R40" s="17" t="s">
        <v>8328</v>
      </c>
      <c r="S40" s="21">
        <v>41099.093865740739</v>
      </c>
      <c r="T40" s="21">
        <v>41131.916666666664</v>
      </c>
    </row>
    <row r="41" spans="1:20" x14ac:dyDescent="0.25">
      <c r="A41" s="17">
        <v>2114</v>
      </c>
      <c r="B41" s="17" t="s">
        <v>2115</v>
      </c>
      <c r="C41" s="17" t="s">
        <v>6224</v>
      </c>
      <c r="D41" s="18">
        <v>5000</v>
      </c>
      <c r="E41" s="19">
        <v>5235</v>
      </c>
      <c r="F41" s="17" t="s">
        <v>8218</v>
      </c>
      <c r="G41" s="17" t="s">
        <v>8223</v>
      </c>
      <c r="H41" s="17" t="s">
        <v>8245</v>
      </c>
      <c r="I41" s="17">
        <v>1291870740</v>
      </c>
      <c r="J41" s="17">
        <v>1286480070</v>
      </c>
      <c r="K41" s="17" t="b">
        <v>0</v>
      </c>
      <c r="L41" s="17">
        <v>147</v>
      </c>
      <c r="M41" s="17" t="b">
        <v>1</v>
      </c>
      <c r="N41" s="17" t="s">
        <v>8277</v>
      </c>
      <c r="O41" s="17">
        <v>105</v>
      </c>
      <c r="P41" s="17">
        <v>35.61</v>
      </c>
      <c r="Q41" s="20" t="s">
        <v>8327</v>
      </c>
      <c r="R41" s="17" t="s">
        <v>8328</v>
      </c>
      <c r="S41" s="21">
        <v>40458.815625000003</v>
      </c>
      <c r="T41" s="21">
        <v>40521.207638888889</v>
      </c>
    </row>
    <row r="42" spans="1:20" x14ac:dyDescent="0.25">
      <c r="A42" s="17">
        <v>2105</v>
      </c>
      <c r="B42" s="17" t="s">
        <v>2106</v>
      </c>
      <c r="C42" s="17" t="s">
        <v>6215</v>
      </c>
      <c r="D42" s="18">
        <v>2000</v>
      </c>
      <c r="E42" s="19">
        <v>5080</v>
      </c>
      <c r="F42" s="17" t="s">
        <v>8218</v>
      </c>
      <c r="G42" s="17" t="s">
        <v>8223</v>
      </c>
      <c r="H42" s="17" t="s">
        <v>8245</v>
      </c>
      <c r="I42" s="17">
        <v>1416542400</v>
      </c>
      <c r="J42" s="17">
        <v>1415472953</v>
      </c>
      <c r="K42" s="17" t="b">
        <v>0</v>
      </c>
      <c r="L42" s="17">
        <v>99</v>
      </c>
      <c r="M42" s="17" t="b">
        <v>1</v>
      </c>
      <c r="N42" s="17" t="s">
        <v>8277</v>
      </c>
      <c r="O42" s="17">
        <v>254</v>
      </c>
      <c r="P42" s="17">
        <v>51.31</v>
      </c>
      <c r="Q42" s="20" t="s">
        <v>8327</v>
      </c>
      <c r="R42" s="17" t="s">
        <v>8328</v>
      </c>
      <c r="S42" s="21">
        <v>41951.788807870369</v>
      </c>
      <c r="T42" s="21">
        <v>41964.166666666672</v>
      </c>
    </row>
    <row r="43" spans="1:20" x14ac:dyDescent="0.25">
      <c r="A43" s="17">
        <v>2474</v>
      </c>
      <c r="B43" s="17" t="s">
        <v>2475</v>
      </c>
      <c r="C43" s="17" t="s">
        <v>6584</v>
      </c>
      <c r="D43" s="18">
        <v>5000</v>
      </c>
      <c r="E43" s="19">
        <v>5000.18</v>
      </c>
      <c r="F43" s="17" t="s">
        <v>8218</v>
      </c>
      <c r="G43" s="17" t="s">
        <v>8223</v>
      </c>
      <c r="H43" s="17" t="s">
        <v>8245</v>
      </c>
      <c r="I43" s="17">
        <v>1286756176</v>
      </c>
      <c r="J43" s="17">
        <v>1282868176</v>
      </c>
      <c r="K43" s="17" t="b">
        <v>0</v>
      </c>
      <c r="L43" s="17">
        <v>38</v>
      </c>
      <c r="M43" s="17" t="b">
        <v>1</v>
      </c>
      <c r="N43" s="17" t="s">
        <v>8277</v>
      </c>
      <c r="O43" s="17">
        <v>100</v>
      </c>
      <c r="P43" s="17">
        <v>131.58000000000001</v>
      </c>
      <c r="Q43" s="20" t="s">
        <v>8327</v>
      </c>
      <c r="R43" s="17" t="s">
        <v>8328</v>
      </c>
      <c r="S43" s="21">
        <v>40417.011296296296</v>
      </c>
      <c r="T43" s="21">
        <v>40462.011296296296</v>
      </c>
    </row>
    <row r="44" spans="1:20" x14ac:dyDescent="0.25">
      <c r="A44" s="17">
        <v>2489</v>
      </c>
      <c r="B44" s="17" t="s">
        <v>2489</v>
      </c>
      <c r="C44" s="17" t="s">
        <v>6599</v>
      </c>
      <c r="D44" s="18">
        <v>3500</v>
      </c>
      <c r="E44" s="19">
        <v>4678.5</v>
      </c>
      <c r="F44" s="17" t="s">
        <v>8218</v>
      </c>
      <c r="G44" s="17" t="s">
        <v>8223</v>
      </c>
      <c r="H44" s="17" t="s">
        <v>8245</v>
      </c>
      <c r="I44" s="17">
        <v>1368117239</v>
      </c>
      <c r="J44" s="17">
        <v>1365525239</v>
      </c>
      <c r="K44" s="17" t="b">
        <v>0</v>
      </c>
      <c r="L44" s="17">
        <v>75</v>
      </c>
      <c r="M44" s="17" t="b">
        <v>1</v>
      </c>
      <c r="N44" s="17" t="s">
        <v>8277</v>
      </c>
      <c r="O44" s="17">
        <v>134</v>
      </c>
      <c r="P44" s="17">
        <v>62.38</v>
      </c>
      <c r="Q44" s="20" t="s">
        <v>8327</v>
      </c>
      <c r="R44" s="17" t="s">
        <v>8328</v>
      </c>
      <c r="S44" s="21">
        <v>41373.690266203703</v>
      </c>
      <c r="T44" s="21">
        <v>41403.690266203703</v>
      </c>
    </row>
    <row r="45" spans="1:20" x14ac:dyDescent="0.25">
      <c r="A45" s="17">
        <v>2481</v>
      </c>
      <c r="B45" s="17" t="s">
        <v>2481</v>
      </c>
      <c r="C45" s="17" t="s">
        <v>6591</v>
      </c>
      <c r="D45" s="18">
        <v>4000</v>
      </c>
      <c r="E45" s="19">
        <v>4516.4399999999996</v>
      </c>
      <c r="F45" s="17" t="s">
        <v>8218</v>
      </c>
      <c r="G45" s="17" t="s">
        <v>8223</v>
      </c>
      <c r="H45" s="17" t="s">
        <v>8245</v>
      </c>
      <c r="I45" s="17">
        <v>1335799808</v>
      </c>
      <c r="J45" s="17">
        <v>1333207808</v>
      </c>
      <c r="K45" s="17" t="b">
        <v>0</v>
      </c>
      <c r="L45" s="17">
        <v>95</v>
      </c>
      <c r="M45" s="17" t="b">
        <v>1</v>
      </c>
      <c r="N45" s="17" t="s">
        <v>8277</v>
      </c>
      <c r="O45" s="17">
        <v>113</v>
      </c>
      <c r="P45" s="17">
        <v>47.54</v>
      </c>
      <c r="Q45" s="20" t="s">
        <v>8327</v>
      </c>
      <c r="R45" s="17" t="s">
        <v>8328</v>
      </c>
      <c r="S45" s="21">
        <v>40999.645925925928</v>
      </c>
      <c r="T45" s="21">
        <v>41029.645925925928</v>
      </c>
    </row>
    <row r="46" spans="1:20" x14ac:dyDescent="0.25">
      <c r="A46" s="17">
        <v>2497</v>
      </c>
      <c r="B46" s="17" t="s">
        <v>2497</v>
      </c>
      <c r="C46" s="17" t="s">
        <v>6607</v>
      </c>
      <c r="D46" s="18">
        <v>4000</v>
      </c>
      <c r="E46" s="19">
        <v>4510.8599999999997</v>
      </c>
      <c r="F46" s="17" t="s">
        <v>8218</v>
      </c>
      <c r="G46" s="17" t="s">
        <v>8223</v>
      </c>
      <c r="H46" s="17" t="s">
        <v>8245</v>
      </c>
      <c r="I46" s="17">
        <v>1312578338</v>
      </c>
      <c r="J46" s="17">
        <v>1309986338</v>
      </c>
      <c r="K46" s="17" t="b">
        <v>0</v>
      </c>
      <c r="L46" s="17">
        <v>56</v>
      </c>
      <c r="M46" s="17" t="b">
        <v>1</v>
      </c>
      <c r="N46" s="17" t="s">
        <v>8277</v>
      </c>
      <c r="O46" s="17">
        <v>113</v>
      </c>
      <c r="P46" s="17">
        <v>80.55</v>
      </c>
      <c r="Q46" s="20" t="s">
        <v>8327</v>
      </c>
      <c r="R46" s="17" t="s">
        <v>8328</v>
      </c>
      <c r="S46" s="21">
        <v>40730.878912037035</v>
      </c>
      <c r="T46" s="21">
        <v>40760.878912037035</v>
      </c>
    </row>
    <row r="47" spans="1:20" x14ac:dyDescent="0.25">
      <c r="A47" s="17">
        <v>2109</v>
      </c>
      <c r="B47" s="17" t="s">
        <v>2110</v>
      </c>
      <c r="C47" s="17" t="s">
        <v>6219</v>
      </c>
      <c r="D47" s="18">
        <v>4000</v>
      </c>
      <c r="E47" s="19">
        <v>4261</v>
      </c>
      <c r="F47" s="17" t="s">
        <v>8218</v>
      </c>
      <c r="G47" s="17" t="s">
        <v>8223</v>
      </c>
      <c r="H47" s="17" t="s">
        <v>8245</v>
      </c>
      <c r="I47" s="17">
        <v>1436115617</v>
      </c>
      <c r="J47" s="17">
        <v>1433523617</v>
      </c>
      <c r="K47" s="17" t="b">
        <v>0</v>
      </c>
      <c r="L47" s="17">
        <v>40</v>
      </c>
      <c r="M47" s="17" t="b">
        <v>1</v>
      </c>
      <c r="N47" s="17" t="s">
        <v>8277</v>
      </c>
      <c r="O47" s="17">
        <v>107</v>
      </c>
      <c r="P47" s="17">
        <v>106.53</v>
      </c>
      <c r="Q47" s="20" t="s">
        <v>8327</v>
      </c>
      <c r="R47" s="17" t="s">
        <v>8328</v>
      </c>
      <c r="S47" s="21">
        <v>42160.708530092597</v>
      </c>
      <c r="T47" s="21">
        <v>42190.708530092597</v>
      </c>
    </row>
    <row r="48" spans="1:20" x14ac:dyDescent="0.25">
      <c r="A48" s="17">
        <v>2094</v>
      </c>
      <c r="B48" s="17" t="s">
        <v>2095</v>
      </c>
      <c r="C48" s="17" t="s">
        <v>6204</v>
      </c>
      <c r="D48" s="18">
        <v>3500</v>
      </c>
      <c r="E48" s="19">
        <v>4219</v>
      </c>
      <c r="F48" s="17" t="s">
        <v>8218</v>
      </c>
      <c r="G48" s="17" t="s">
        <v>8223</v>
      </c>
      <c r="H48" s="17" t="s">
        <v>8245</v>
      </c>
      <c r="I48" s="17">
        <v>1330916400</v>
      </c>
      <c r="J48" s="17">
        <v>1327969730</v>
      </c>
      <c r="K48" s="17" t="b">
        <v>0</v>
      </c>
      <c r="L48" s="17">
        <v>72</v>
      </c>
      <c r="M48" s="17" t="b">
        <v>1</v>
      </c>
      <c r="N48" s="17" t="s">
        <v>8277</v>
      </c>
      <c r="O48" s="17">
        <v>121</v>
      </c>
      <c r="P48" s="17">
        <v>58.6</v>
      </c>
      <c r="Q48" s="20" t="s">
        <v>8327</v>
      </c>
      <c r="R48" s="17" t="s">
        <v>8328</v>
      </c>
      <c r="S48" s="21">
        <v>40939.02002314815</v>
      </c>
      <c r="T48" s="21">
        <v>40973.125</v>
      </c>
    </row>
    <row r="49" spans="1:20" x14ac:dyDescent="0.25">
      <c r="A49" s="17">
        <v>2484</v>
      </c>
      <c r="B49" s="17" t="s">
        <v>2484</v>
      </c>
      <c r="C49" s="17" t="s">
        <v>6594</v>
      </c>
      <c r="D49" s="18">
        <v>3500</v>
      </c>
      <c r="E49" s="19">
        <v>4176.1099999999997</v>
      </c>
      <c r="F49" s="17" t="s">
        <v>8218</v>
      </c>
      <c r="G49" s="17" t="s">
        <v>8223</v>
      </c>
      <c r="H49" s="17" t="s">
        <v>8245</v>
      </c>
      <c r="I49" s="17">
        <v>1316124003</v>
      </c>
      <c r="J49" s="17">
        <v>1313532003</v>
      </c>
      <c r="K49" s="17" t="b">
        <v>0</v>
      </c>
      <c r="L49" s="17">
        <v>90</v>
      </c>
      <c r="M49" s="17" t="b">
        <v>1</v>
      </c>
      <c r="N49" s="17" t="s">
        <v>8277</v>
      </c>
      <c r="O49" s="17">
        <v>119</v>
      </c>
      <c r="P49" s="17">
        <v>46.4</v>
      </c>
      <c r="Q49" s="20" t="s">
        <v>8327</v>
      </c>
      <c r="R49" s="17" t="s">
        <v>8328</v>
      </c>
      <c r="S49" s="21">
        <v>40771.916701388887</v>
      </c>
      <c r="T49" s="21">
        <v>40801.916701388887</v>
      </c>
    </row>
    <row r="50" spans="1:20" x14ac:dyDescent="0.25">
      <c r="A50" s="17">
        <v>1888</v>
      </c>
      <c r="B50" s="17" t="s">
        <v>1889</v>
      </c>
      <c r="C50" s="17" t="s">
        <v>5998</v>
      </c>
      <c r="D50" s="18">
        <v>2500</v>
      </c>
      <c r="E50" s="19">
        <v>4152</v>
      </c>
      <c r="F50" s="17" t="s">
        <v>8218</v>
      </c>
      <c r="G50" s="17" t="s">
        <v>8223</v>
      </c>
      <c r="H50" s="17" t="s">
        <v>8245</v>
      </c>
      <c r="I50" s="17">
        <v>1275368340</v>
      </c>
      <c r="J50" s="17">
        <v>1272692732</v>
      </c>
      <c r="K50" s="17" t="b">
        <v>0</v>
      </c>
      <c r="L50" s="17">
        <v>89</v>
      </c>
      <c r="M50" s="17" t="b">
        <v>1</v>
      </c>
      <c r="N50" s="17" t="s">
        <v>8277</v>
      </c>
      <c r="O50" s="17">
        <v>166</v>
      </c>
      <c r="P50" s="17">
        <v>46.65</v>
      </c>
      <c r="Q50" s="20" t="s">
        <v>8327</v>
      </c>
      <c r="R50" s="17" t="s">
        <v>8328</v>
      </c>
      <c r="S50" s="21">
        <v>40299.239953703705</v>
      </c>
      <c r="T50" s="21">
        <v>40330.207638888889</v>
      </c>
    </row>
    <row r="51" spans="1:20" x14ac:dyDescent="0.25">
      <c r="A51" s="17">
        <v>2086</v>
      </c>
      <c r="B51" s="17" t="s">
        <v>2087</v>
      </c>
      <c r="C51" s="17" t="s">
        <v>6196</v>
      </c>
      <c r="D51" s="18">
        <v>4000</v>
      </c>
      <c r="E51" s="19">
        <v>4028</v>
      </c>
      <c r="F51" s="17" t="s">
        <v>8218</v>
      </c>
      <c r="G51" s="17" t="s">
        <v>8223</v>
      </c>
      <c r="H51" s="17" t="s">
        <v>8245</v>
      </c>
      <c r="I51" s="17">
        <v>1323838740</v>
      </c>
      <c r="J51" s="17">
        <v>1321200332</v>
      </c>
      <c r="K51" s="17" t="b">
        <v>0</v>
      </c>
      <c r="L51" s="17">
        <v>35</v>
      </c>
      <c r="M51" s="17" t="b">
        <v>1</v>
      </c>
      <c r="N51" s="17" t="s">
        <v>8277</v>
      </c>
      <c r="O51" s="17">
        <v>101</v>
      </c>
      <c r="P51" s="17">
        <v>115.09</v>
      </c>
      <c r="Q51" s="20" t="s">
        <v>8327</v>
      </c>
      <c r="R51" s="17" t="s">
        <v>8328</v>
      </c>
      <c r="S51" s="21">
        <v>40860.67050925926</v>
      </c>
      <c r="T51" s="21">
        <v>40891.207638888889</v>
      </c>
    </row>
    <row r="52" spans="1:20" x14ac:dyDescent="0.25">
      <c r="A52" s="17">
        <v>2081</v>
      </c>
      <c r="B52" s="17" t="s">
        <v>2082</v>
      </c>
      <c r="C52" s="17" t="s">
        <v>6191</v>
      </c>
      <c r="D52" s="18">
        <v>3500</v>
      </c>
      <c r="E52" s="19">
        <v>4010</v>
      </c>
      <c r="F52" s="17" t="s">
        <v>8218</v>
      </c>
      <c r="G52" s="17" t="s">
        <v>8223</v>
      </c>
      <c r="H52" s="17" t="s">
        <v>8245</v>
      </c>
      <c r="I52" s="17">
        <v>1337144340</v>
      </c>
      <c r="J52" s="17">
        <v>1333597555</v>
      </c>
      <c r="K52" s="17" t="b">
        <v>0</v>
      </c>
      <c r="L52" s="17">
        <v>55</v>
      </c>
      <c r="M52" s="17" t="b">
        <v>1</v>
      </c>
      <c r="N52" s="17" t="s">
        <v>8277</v>
      </c>
      <c r="O52" s="17">
        <v>115</v>
      </c>
      <c r="P52" s="17">
        <v>72.91</v>
      </c>
      <c r="Q52" s="20" t="s">
        <v>8327</v>
      </c>
      <c r="R52" s="17" t="s">
        <v>8328</v>
      </c>
      <c r="S52" s="21">
        <v>41004.156886574077</v>
      </c>
      <c r="T52" s="21">
        <v>41045.207638888889</v>
      </c>
    </row>
    <row r="53" spans="1:20" x14ac:dyDescent="0.25">
      <c r="A53" s="17">
        <v>2099</v>
      </c>
      <c r="B53" s="17" t="s">
        <v>2100</v>
      </c>
      <c r="C53" s="17" t="s">
        <v>6209</v>
      </c>
      <c r="D53" s="18">
        <v>3000</v>
      </c>
      <c r="E53" s="19">
        <v>3971</v>
      </c>
      <c r="F53" s="17" t="s">
        <v>8218</v>
      </c>
      <c r="G53" s="17" t="s">
        <v>8223</v>
      </c>
      <c r="H53" s="17" t="s">
        <v>8245</v>
      </c>
      <c r="I53" s="17">
        <v>1435808400</v>
      </c>
      <c r="J53" s="17">
        <v>1434650084</v>
      </c>
      <c r="K53" s="17" t="b">
        <v>0</v>
      </c>
      <c r="L53" s="17">
        <v>63</v>
      </c>
      <c r="M53" s="17" t="b">
        <v>1</v>
      </c>
      <c r="N53" s="17" t="s">
        <v>8277</v>
      </c>
      <c r="O53" s="17">
        <v>132</v>
      </c>
      <c r="P53" s="17">
        <v>63.03</v>
      </c>
      <c r="Q53" s="20" t="s">
        <v>8327</v>
      </c>
      <c r="R53" s="17" t="s">
        <v>8328</v>
      </c>
      <c r="S53" s="21">
        <v>42173.746342592596</v>
      </c>
      <c r="T53" s="21">
        <v>42187.152777777781</v>
      </c>
    </row>
    <row r="54" spans="1:20" x14ac:dyDescent="0.25">
      <c r="A54" s="17">
        <v>2302</v>
      </c>
      <c r="B54" s="17" t="s">
        <v>2303</v>
      </c>
      <c r="C54" s="17" t="s">
        <v>6412</v>
      </c>
      <c r="D54" s="18">
        <v>2300</v>
      </c>
      <c r="E54" s="19">
        <v>3925</v>
      </c>
      <c r="F54" s="17" t="s">
        <v>8218</v>
      </c>
      <c r="G54" s="17" t="s">
        <v>8223</v>
      </c>
      <c r="H54" s="17" t="s">
        <v>8245</v>
      </c>
      <c r="I54" s="17">
        <v>1388473200</v>
      </c>
      <c r="J54" s="17">
        <v>1385585434</v>
      </c>
      <c r="K54" s="17" t="b">
        <v>1</v>
      </c>
      <c r="L54" s="17">
        <v>85</v>
      </c>
      <c r="M54" s="17" t="b">
        <v>1</v>
      </c>
      <c r="N54" s="17" t="s">
        <v>8277</v>
      </c>
      <c r="O54" s="17">
        <v>171</v>
      </c>
      <c r="P54" s="17">
        <v>46.18</v>
      </c>
      <c r="Q54" s="20" t="s">
        <v>8327</v>
      </c>
      <c r="R54" s="17" t="s">
        <v>8328</v>
      </c>
      <c r="S54" s="21">
        <v>41605.868449074071</v>
      </c>
      <c r="T54" s="21">
        <v>41639.291666666664</v>
      </c>
    </row>
    <row r="55" spans="1:20" x14ac:dyDescent="0.25">
      <c r="A55" s="17">
        <v>2306</v>
      </c>
      <c r="B55" s="17" t="s">
        <v>2307</v>
      </c>
      <c r="C55" s="17" t="s">
        <v>6416</v>
      </c>
      <c r="D55" s="18">
        <v>3500</v>
      </c>
      <c r="E55" s="19">
        <v>3736.55</v>
      </c>
      <c r="F55" s="17" t="s">
        <v>8218</v>
      </c>
      <c r="G55" s="17" t="s">
        <v>8223</v>
      </c>
      <c r="H55" s="17" t="s">
        <v>8245</v>
      </c>
      <c r="I55" s="17">
        <v>1331352129</v>
      </c>
      <c r="J55" s="17">
        <v>1328760129</v>
      </c>
      <c r="K55" s="17" t="b">
        <v>1</v>
      </c>
      <c r="L55" s="17">
        <v>73</v>
      </c>
      <c r="M55" s="17" t="b">
        <v>1</v>
      </c>
      <c r="N55" s="17" t="s">
        <v>8277</v>
      </c>
      <c r="O55" s="17">
        <v>107</v>
      </c>
      <c r="P55" s="17">
        <v>51.19</v>
      </c>
      <c r="Q55" s="20" t="s">
        <v>8327</v>
      </c>
      <c r="R55" s="17" t="s">
        <v>8328</v>
      </c>
      <c r="S55" s="21">
        <v>40948.16815972222</v>
      </c>
      <c r="T55" s="21">
        <v>40978.16815972222</v>
      </c>
    </row>
    <row r="56" spans="1:20" x14ac:dyDescent="0.25">
      <c r="A56" s="17">
        <v>2088</v>
      </c>
      <c r="B56" s="17" t="s">
        <v>2089</v>
      </c>
      <c r="C56" s="17" t="s">
        <v>6198</v>
      </c>
      <c r="D56" s="18">
        <v>3000</v>
      </c>
      <c r="E56" s="19">
        <v>3465.32</v>
      </c>
      <c r="F56" s="17" t="s">
        <v>8218</v>
      </c>
      <c r="G56" s="17" t="s">
        <v>8223</v>
      </c>
      <c r="H56" s="17" t="s">
        <v>8245</v>
      </c>
      <c r="I56" s="17">
        <v>1284177540</v>
      </c>
      <c r="J56" s="17">
        <v>1281028152</v>
      </c>
      <c r="K56" s="17" t="b">
        <v>0</v>
      </c>
      <c r="L56" s="17">
        <v>75</v>
      </c>
      <c r="M56" s="17" t="b">
        <v>1</v>
      </c>
      <c r="N56" s="17" t="s">
        <v>8277</v>
      </c>
      <c r="O56" s="17">
        <v>116</v>
      </c>
      <c r="P56" s="17">
        <v>46.2</v>
      </c>
      <c r="Q56" s="20" t="s">
        <v>8327</v>
      </c>
      <c r="R56" s="17" t="s">
        <v>8328</v>
      </c>
      <c r="S56" s="21">
        <v>40395.714722222219</v>
      </c>
      <c r="T56" s="21">
        <v>40432.165972222225</v>
      </c>
    </row>
    <row r="57" spans="1:20" x14ac:dyDescent="0.25">
      <c r="A57" s="17">
        <v>1881</v>
      </c>
      <c r="B57" s="17" t="s">
        <v>1882</v>
      </c>
      <c r="C57" s="17" t="s">
        <v>5991</v>
      </c>
      <c r="D57" s="18">
        <v>2000</v>
      </c>
      <c r="E57" s="19">
        <v>3453.69</v>
      </c>
      <c r="F57" s="17" t="s">
        <v>8218</v>
      </c>
      <c r="G57" s="17" t="s">
        <v>8223</v>
      </c>
      <c r="H57" s="17" t="s">
        <v>8245</v>
      </c>
      <c r="I57" s="17">
        <v>1425955189</v>
      </c>
      <c r="J57" s="17">
        <v>1423366789</v>
      </c>
      <c r="K57" s="17" t="b">
        <v>0</v>
      </c>
      <c r="L57" s="17">
        <v>70</v>
      </c>
      <c r="M57" s="17" t="b">
        <v>1</v>
      </c>
      <c r="N57" s="17" t="s">
        <v>8277</v>
      </c>
      <c r="O57" s="17">
        <v>173</v>
      </c>
      <c r="P57" s="17">
        <v>49.34</v>
      </c>
      <c r="Q57" s="20" t="s">
        <v>8327</v>
      </c>
      <c r="R57" s="17" t="s">
        <v>8328</v>
      </c>
      <c r="S57" s="21">
        <v>42043.152650462958</v>
      </c>
      <c r="T57" s="21">
        <v>42073.110983796301</v>
      </c>
    </row>
    <row r="58" spans="1:20" x14ac:dyDescent="0.25">
      <c r="A58" s="17">
        <v>1924</v>
      </c>
      <c r="B58" s="17" t="s">
        <v>1925</v>
      </c>
      <c r="C58" s="17" t="s">
        <v>6034</v>
      </c>
      <c r="D58" s="18">
        <v>3000</v>
      </c>
      <c r="E58" s="19">
        <v>3432</v>
      </c>
      <c r="F58" s="17" t="s">
        <v>8218</v>
      </c>
      <c r="G58" s="17" t="s">
        <v>8223</v>
      </c>
      <c r="H58" s="17" t="s">
        <v>8245</v>
      </c>
      <c r="I58" s="17">
        <v>1389814380</v>
      </c>
      <c r="J58" s="17">
        <v>1387390555</v>
      </c>
      <c r="K58" s="17" t="b">
        <v>0</v>
      </c>
      <c r="L58" s="17">
        <v>33</v>
      </c>
      <c r="M58" s="17" t="b">
        <v>1</v>
      </c>
      <c r="N58" s="17" t="s">
        <v>8277</v>
      </c>
      <c r="O58" s="17">
        <v>114</v>
      </c>
      <c r="P58" s="17">
        <v>104</v>
      </c>
      <c r="Q58" s="20" t="s">
        <v>8327</v>
      </c>
      <c r="R58" s="17" t="s">
        <v>8328</v>
      </c>
      <c r="S58" s="21">
        <v>41626.761053240742</v>
      </c>
      <c r="T58" s="21">
        <v>41654.814583333333</v>
      </c>
    </row>
    <row r="59" spans="1:20" x14ac:dyDescent="0.25">
      <c r="A59" s="17">
        <v>2115</v>
      </c>
      <c r="B59" s="17" t="s">
        <v>2116</v>
      </c>
      <c r="C59" s="17" t="s">
        <v>6225</v>
      </c>
      <c r="D59" s="18">
        <v>1500</v>
      </c>
      <c r="E59" s="19">
        <v>3385</v>
      </c>
      <c r="F59" s="17" t="s">
        <v>8218</v>
      </c>
      <c r="G59" s="17" t="s">
        <v>8223</v>
      </c>
      <c r="H59" s="17" t="s">
        <v>8245</v>
      </c>
      <c r="I59" s="17">
        <v>1298167001</v>
      </c>
      <c r="J59" s="17">
        <v>1295575001</v>
      </c>
      <c r="K59" s="17" t="b">
        <v>0</v>
      </c>
      <c r="L59" s="17">
        <v>36</v>
      </c>
      <c r="M59" s="17" t="b">
        <v>1</v>
      </c>
      <c r="N59" s="17" t="s">
        <v>8277</v>
      </c>
      <c r="O59" s="17">
        <v>226</v>
      </c>
      <c r="P59" s="17">
        <v>94.03</v>
      </c>
      <c r="Q59" s="20" t="s">
        <v>8327</v>
      </c>
      <c r="R59" s="17" t="s">
        <v>8328</v>
      </c>
      <c r="S59" s="21">
        <v>40564.081030092595</v>
      </c>
      <c r="T59" s="21">
        <v>40594.081030092595</v>
      </c>
    </row>
    <row r="60" spans="1:20" x14ac:dyDescent="0.25">
      <c r="A60" s="17">
        <v>1882</v>
      </c>
      <c r="B60" s="17" t="s">
        <v>1883</v>
      </c>
      <c r="C60" s="17" t="s">
        <v>5992</v>
      </c>
      <c r="D60" s="18">
        <v>3350</v>
      </c>
      <c r="E60" s="19">
        <v>3380</v>
      </c>
      <c r="F60" s="17" t="s">
        <v>8218</v>
      </c>
      <c r="G60" s="17" t="s">
        <v>8223</v>
      </c>
      <c r="H60" s="17" t="s">
        <v>8245</v>
      </c>
      <c r="I60" s="17">
        <v>1341964080</v>
      </c>
      <c r="J60" s="17">
        <v>1339109212</v>
      </c>
      <c r="K60" s="17" t="b">
        <v>0</v>
      </c>
      <c r="L60" s="17">
        <v>81</v>
      </c>
      <c r="M60" s="17" t="b">
        <v>1</v>
      </c>
      <c r="N60" s="17" t="s">
        <v>8277</v>
      </c>
      <c r="O60" s="17">
        <v>101</v>
      </c>
      <c r="P60" s="17">
        <v>41.73</v>
      </c>
      <c r="Q60" s="20" t="s">
        <v>8327</v>
      </c>
      <c r="R60" s="17" t="s">
        <v>8328</v>
      </c>
      <c r="S60" s="21">
        <v>41067.949212962965</v>
      </c>
      <c r="T60" s="21">
        <v>41100.991666666669</v>
      </c>
    </row>
    <row r="61" spans="1:20" x14ac:dyDescent="0.25">
      <c r="A61" s="17">
        <v>2476</v>
      </c>
      <c r="B61" s="17" t="s">
        <v>2477</v>
      </c>
      <c r="C61" s="17" t="s">
        <v>6586</v>
      </c>
      <c r="D61" s="18">
        <v>3200</v>
      </c>
      <c r="E61" s="19">
        <v>3360.72</v>
      </c>
      <c r="F61" s="17" t="s">
        <v>8218</v>
      </c>
      <c r="G61" s="17" t="s">
        <v>8223</v>
      </c>
      <c r="H61" s="17" t="s">
        <v>8245</v>
      </c>
      <c r="I61" s="17">
        <v>1415004770</v>
      </c>
      <c r="J61" s="17">
        <v>1412149970</v>
      </c>
      <c r="K61" s="17" t="b">
        <v>0</v>
      </c>
      <c r="L61" s="17">
        <v>55</v>
      </c>
      <c r="M61" s="17" t="b">
        <v>1</v>
      </c>
      <c r="N61" s="17" t="s">
        <v>8277</v>
      </c>
      <c r="O61" s="17">
        <v>105</v>
      </c>
      <c r="P61" s="17">
        <v>61.1</v>
      </c>
      <c r="Q61" s="20" t="s">
        <v>8327</v>
      </c>
      <c r="R61" s="17" t="s">
        <v>8328</v>
      </c>
      <c r="S61" s="21">
        <v>41913.328356481477</v>
      </c>
      <c r="T61" s="21">
        <v>41946.370023148149</v>
      </c>
    </row>
    <row r="62" spans="1:20" x14ac:dyDescent="0.25">
      <c r="A62" s="17">
        <v>2462</v>
      </c>
      <c r="B62" s="17" t="s">
        <v>2463</v>
      </c>
      <c r="C62" s="17" t="s">
        <v>6572</v>
      </c>
      <c r="D62" s="18">
        <v>3000</v>
      </c>
      <c r="E62" s="19">
        <v>3321.25</v>
      </c>
      <c r="F62" s="17" t="s">
        <v>8218</v>
      </c>
      <c r="G62" s="17" t="s">
        <v>8223</v>
      </c>
      <c r="H62" s="17" t="s">
        <v>8245</v>
      </c>
      <c r="I62" s="17">
        <v>1342672096</v>
      </c>
      <c r="J62" s="17">
        <v>1340944096</v>
      </c>
      <c r="K62" s="17" t="b">
        <v>0</v>
      </c>
      <c r="L62" s="17">
        <v>115</v>
      </c>
      <c r="M62" s="17" t="b">
        <v>1</v>
      </c>
      <c r="N62" s="17" t="s">
        <v>8277</v>
      </c>
      <c r="O62" s="17">
        <v>111</v>
      </c>
      <c r="P62" s="17">
        <v>28.88</v>
      </c>
      <c r="Q62" s="20" t="s">
        <v>8327</v>
      </c>
      <c r="R62" s="17" t="s">
        <v>8328</v>
      </c>
      <c r="S62" s="21">
        <v>41089.186296296299</v>
      </c>
      <c r="T62" s="21">
        <v>41109.186296296299</v>
      </c>
    </row>
    <row r="63" spans="1:20" x14ac:dyDescent="0.25">
      <c r="A63" s="17">
        <v>2084</v>
      </c>
      <c r="B63" s="17" t="s">
        <v>2085</v>
      </c>
      <c r="C63" s="17" t="s">
        <v>6194</v>
      </c>
      <c r="D63" s="18">
        <v>3000</v>
      </c>
      <c r="E63" s="19">
        <v>3250</v>
      </c>
      <c r="F63" s="17" t="s">
        <v>8218</v>
      </c>
      <c r="G63" s="17" t="s">
        <v>8223</v>
      </c>
      <c r="H63" s="17" t="s">
        <v>8245</v>
      </c>
      <c r="I63" s="17">
        <v>1399186740</v>
      </c>
      <c r="J63" s="17">
        <v>1396468782</v>
      </c>
      <c r="K63" s="17" t="b">
        <v>0</v>
      </c>
      <c r="L63" s="17">
        <v>46</v>
      </c>
      <c r="M63" s="17" t="b">
        <v>1</v>
      </c>
      <c r="N63" s="17" t="s">
        <v>8277</v>
      </c>
      <c r="O63" s="17">
        <v>108</v>
      </c>
      <c r="P63" s="17">
        <v>70.650000000000006</v>
      </c>
      <c r="Q63" s="20" t="s">
        <v>8327</v>
      </c>
      <c r="R63" s="17" t="s">
        <v>8328</v>
      </c>
      <c r="S63" s="21">
        <v>41731.833124999997</v>
      </c>
      <c r="T63" s="21">
        <v>41763.290972222225</v>
      </c>
    </row>
    <row r="64" spans="1:20" x14ac:dyDescent="0.25">
      <c r="A64" s="17">
        <v>2312</v>
      </c>
      <c r="B64" s="17" t="s">
        <v>2313</v>
      </c>
      <c r="C64" s="17" t="s">
        <v>6422</v>
      </c>
      <c r="D64" s="18">
        <v>3000</v>
      </c>
      <c r="E64" s="19">
        <v>3236</v>
      </c>
      <c r="F64" s="17" t="s">
        <v>8218</v>
      </c>
      <c r="G64" s="17" t="s">
        <v>8223</v>
      </c>
      <c r="H64" s="17" t="s">
        <v>8245</v>
      </c>
      <c r="I64" s="17">
        <v>1397862000</v>
      </c>
      <c r="J64" s="17">
        <v>1395155478</v>
      </c>
      <c r="K64" s="17" t="b">
        <v>1</v>
      </c>
      <c r="L64" s="17">
        <v>79</v>
      </c>
      <c r="M64" s="17" t="b">
        <v>1</v>
      </c>
      <c r="N64" s="17" t="s">
        <v>8277</v>
      </c>
      <c r="O64" s="17">
        <v>108</v>
      </c>
      <c r="P64" s="17">
        <v>40.96</v>
      </c>
      <c r="Q64" s="20" t="s">
        <v>8327</v>
      </c>
      <c r="R64" s="17" t="s">
        <v>8328</v>
      </c>
      <c r="S64" s="21">
        <v>41716.632847222223</v>
      </c>
      <c r="T64" s="21">
        <v>41747.958333333336</v>
      </c>
    </row>
    <row r="65" spans="1:20" x14ac:dyDescent="0.25">
      <c r="A65" s="17">
        <v>2319</v>
      </c>
      <c r="B65" s="17" t="s">
        <v>2320</v>
      </c>
      <c r="C65" s="17" t="s">
        <v>6429</v>
      </c>
      <c r="D65" s="18">
        <v>3000</v>
      </c>
      <c r="E65" s="19">
        <v>3231</v>
      </c>
      <c r="F65" s="17" t="s">
        <v>8218</v>
      </c>
      <c r="G65" s="17" t="s">
        <v>8223</v>
      </c>
      <c r="H65" s="17" t="s">
        <v>8245</v>
      </c>
      <c r="I65" s="17">
        <v>1387072685</v>
      </c>
      <c r="J65" s="17">
        <v>1384480685</v>
      </c>
      <c r="K65" s="17" t="b">
        <v>1</v>
      </c>
      <c r="L65" s="17">
        <v>77</v>
      </c>
      <c r="M65" s="17" t="b">
        <v>1</v>
      </c>
      <c r="N65" s="17" t="s">
        <v>8277</v>
      </c>
      <c r="O65" s="17">
        <v>108</v>
      </c>
      <c r="P65" s="17">
        <v>41.96</v>
      </c>
      <c r="Q65" s="20" t="s">
        <v>8327</v>
      </c>
      <c r="R65" s="17" t="s">
        <v>8328</v>
      </c>
      <c r="S65" s="21">
        <v>41593.082002314812</v>
      </c>
      <c r="T65" s="21">
        <v>41623.082002314812</v>
      </c>
    </row>
    <row r="66" spans="1:20" x14ac:dyDescent="0.25">
      <c r="A66" s="17">
        <v>1929</v>
      </c>
      <c r="B66" s="17" t="s">
        <v>1930</v>
      </c>
      <c r="C66" s="17" t="s">
        <v>6039</v>
      </c>
      <c r="D66" s="18">
        <v>3200</v>
      </c>
      <c r="E66" s="19">
        <v>3210</v>
      </c>
      <c r="F66" s="17" t="s">
        <v>8218</v>
      </c>
      <c r="G66" s="17" t="s">
        <v>8223</v>
      </c>
      <c r="H66" s="17" t="s">
        <v>8245</v>
      </c>
      <c r="I66" s="17">
        <v>1309825866</v>
      </c>
      <c r="J66" s="17">
        <v>1306197066</v>
      </c>
      <c r="K66" s="17" t="b">
        <v>0</v>
      </c>
      <c r="L66" s="17">
        <v>75</v>
      </c>
      <c r="M66" s="17" t="b">
        <v>1</v>
      </c>
      <c r="N66" s="17" t="s">
        <v>8277</v>
      </c>
      <c r="O66" s="17">
        <v>100</v>
      </c>
      <c r="P66" s="17">
        <v>42.8</v>
      </c>
      <c r="Q66" s="20" t="s">
        <v>8327</v>
      </c>
      <c r="R66" s="17" t="s">
        <v>8328</v>
      </c>
      <c r="S66" s="21">
        <v>40687.021597222221</v>
      </c>
      <c r="T66" s="21">
        <v>40729.021597222221</v>
      </c>
    </row>
    <row r="67" spans="1:20" x14ac:dyDescent="0.25">
      <c r="A67" s="17">
        <v>2488</v>
      </c>
      <c r="B67" s="17" t="s">
        <v>2488</v>
      </c>
      <c r="C67" s="17" t="s">
        <v>6598</v>
      </c>
      <c r="D67" s="18">
        <v>3000</v>
      </c>
      <c r="E67" s="19">
        <v>3201</v>
      </c>
      <c r="F67" s="17" t="s">
        <v>8218</v>
      </c>
      <c r="G67" s="17" t="s">
        <v>8223</v>
      </c>
      <c r="H67" s="17" t="s">
        <v>8245</v>
      </c>
      <c r="I67" s="17">
        <v>1321459908</v>
      </c>
      <c r="J67" s="17">
        <v>1318864308</v>
      </c>
      <c r="K67" s="17" t="b">
        <v>0</v>
      </c>
      <c r="L67" s="17">
        <v>65</v>
      </c>
      <c r="M67" s="17" t="b">
        <v>1</v>
      </c>
      <c r="N67" s="17" t="s">
        <v>8277</v>
      </c>
      <c r="O67" s="17">
        <v>107</v>
      </c>
      <c r="P67" s="17">
        <v>49.25</v>
      </c>
      <c r="Q67" s="20" t="s">
        <v>8327</v>
      </c>
      <c r="R67" s="17" t="s">
        <v>8328</v>
      </c>
      <c r="S67" s="21">
        <v>40833.633194444446</v>
      </c>
      <c r="T67" s="21">
        <v>40863.674861111111</v>
      </c>
    </row>
    <row r="68" spans="1:20" x14ac:dyDescent="0.25">
      <c r="A68" s="17">
        <v>2089</v>
      </c>
      <c r="B68" s="17" t="s">
        <v>2090</v>
      </c>
      <c r="C68" s="17" t="s">
        <v>6199</v>
      </c>
      <c r="D68" s="18">
        <v>2500</v>
      </c>
      <c r="E68" s="19">
        <v>3010.01</v>
      </c>
      <c r="F68" s="17" t="s">
        <v>8218</v>
      </c>
      <c r="G68" s="17" t="s">
        <v>8223</v>
      </c>
      <c r="H68" s="17" t="s">
        <v>8245</v>
      </c>
      <c r="I68" s="17">
        <v>1375408194</v>
      </c>
      <c r="J68" s="17">
        <v>1372384194</v>
      </c>
      <c r="K68" s="17" t="b">
        <v>0</v>
      </c>
      <c r="L68" s="17">
        <v>62</v>
      </c>
      <c r="M68" s="17" t="b">
        <v>1</v>
      </c>
      <c r="N68" s="17" t="s">
        <v>8277</v>
      </c>
      <c r="O68" s="17">
        <v>120</v>
      </c>
      <c r="P68" s="17">
        <v>48.55</v>
      </c>
      <c r="Q68" s="20" t="s">
        <v>8327</v>
      </c>
      <c r="R68" s="17" t="s">
        <v>8328</v>
      </c>
      <c r="S68" s="21">
        <v>41453.076319444444</v>
      </c>
      <c r="T68" s="21">
        <v>41488.076319444444</v>
      </c>
    </row>
    <row r="69" spans="1:20" x14ac:dyDescent="0.25">
      <c r="A69" s="17">
        <v>2097</v>
      </c>
      <c r="B69" s="17" t="s">
        <v>2098</v>
      </c>
      <c r="C69" s="17" t="s">
        <v>6207</v>
      </c>
      <c r="D69" s="18">
        <v>3000</v>
      </c>
      <c r="E69" s="19">
        <v>3000</v>
      </c>
      <c r="F69" s="17" t="s">
        <v>8218</v>
      </c>
      <c r="G69" s="17" t="s">
        <v>8223</v>
      </c>
      <c r="H69" s="17" t="s">
        <v>8245</v>
      </c>
      <c r="I69" s="17">
        <v>1322751735</v>
      </c>
      <c r="J69" s="17">
        <v>1317564135</v>
      </c>
      <c r="K69" s="17" t="b">
        <v>0</v>
      </c>
      <c r="L69" s="17">
        <v>38</v>
      </c>
      <c r="M69" s="17" t="b">
        <v>1</v>
      </c>
      <c r="N69" s="17" t="s">
        <v>8277</v>
      </c>
      <c r="O69" s="17">
        <v>100</v>
      </c>
      <c r="P69" s="17">
        <v>78.95</v>
      </c>
      <c r="Q69" s="20" t="s">
        <v>8327</v>
      </c>
      <c r="R69" s="17" t="s">
        <v>8328</v>
      </c>
      <c r="S69" s="21">
        <v>40818.58489583333</v>
      </c>
      <c r="T69" s="21">
        <v>40878.626562500001</v>
      </c>
    </row>
    <row r="70" spans="1:20" x14ac:dyDescent="0.25">
      <c r="A70" s="17">
        <v>1926</v>
      </c>
      <c r="B70" s="17" t="s">
        <v>1927</v>
      </c>
      <c r="C70" s="17" t="s">
        <v>6036</v>
      </c>
      <c r="D70" s="18">
        <v>1500</v>
      </c>
      <c r="E70" s="19">
        <v>2930.69</v>
      </c>
      <c r="F70" s="17" t="s">
        <v>8218</v>
      </c>
      <c r="G70" s="17" t="s">
        <v>8223</v>
      </c>
      <c r="H70" s="17" t="s">
        <v>8245</v>
      </c>
      <c r="I70" s="17">
        <v>1288657560</v>
      </c>
      <c r="J70" s="17">
        <v>1286319256</v>
      </c>
      <c r="K70" s="17" t="b">
        <v>0</v>
      </c>
      <c r="L70" s="17">
        <v>107</v>
      </c>
      <c r="M70" s="17" t="b">
        <v>1</v>
      </c>
      <c r="N70" s="17" t="s">
        <v>8277</v>
      </c>
      <c r="O70" s="17">
        <v>195</v>
      </c>
      <c r="P70" s="17">
        <v>27.39</v>
      </c>
      <c r="Q70" s="20" t="s">
        <v>8327</v>
      </c>
      <c r="R70" s="17" t="s">
        <v>8328</v>
      </c>
      <c r="S70" s="21">
        <v>40456.954351851848</v>
      </c>
      <c r="T70" s="21">
        <v>40484.018055555556</v>
      </c>
    </row>
    <row r="71" spans="1:20" x14ac:dyDescent="0.25">
      <c r="A71" s="17">
        <v>1900</v>
      </c>
      <c r="B71" s="17" t="s">
        <v>1901</v>
      </c>
      <c r="C71" s="17" t="s">
        <v>6010</v>
      </c>
      <c r="D71" s="18">
        <v>2500</v>
      </c>
      <c r="E71" s="19">
        <v>2734.11</v>
      </c>
      <c r="F71" s="17" t="s">
        <v>8218</v>
      </c>
      <c r="G71" s="17" t="s">
        <v>8223</v>
      </c>
      <c r="H71" s="17" t="s">
        <v>8245</v>
      </c>
      <c r="I71" s="17">
        <v>1349517540</v>
      </c>
      <c r="J71" s="17">
        <v>1347137731</v>
      </c>
      <c r="K71" s="17" t="b">
        <v>0</v>
      </c>
      <c r="L71" s="17">
        <v>54</v>
      </c>
      <c r="M71" s="17" t="b">
        <v>1</v>
      </c>
      <c r="N71" s="17" t="s">
        <v>8277</v>
      </c>
      <c r="O71" s="17">
        <v>109</v>
      </c>
      <c r="P71" s="17">
        <v>50.63</v>
      </c>
      <c r="Q71" s="20" t="s">
        <v>8327</v>
      </c>
      <c r="R71" s="17" t="s">
        <v>8328</v>
      </c>
      <c r="S71" s="21">
        <v>41160.871886574074</v>
      </c>
      <c r="T71" s="21">
        <v>41188.415972222225</v>
      </c>
    </row>
    <row r="72" spans="1:20" x14ac:dyDescent="0.25">
      <c r="A72" s="17">
        <v>1935</v>
      </c>
      <c r="B72" s="17" t="s">
        <v>1936</v>
      </c>
      <c r="C72" s="17" t="s">
        <v>6045</v>
      </c>
      <c r="D72" s="18">
        <v>2500</v>
      </c>
      <c r="E72" s="19">
        <v>2710</v>
      </c>
      <c r="F72" s="17" t="s">
        <v>8218</v>
      </c>
      <c r="G72" s="17" t="s">
        <v>8223</v>
      </c>
      <c r="H72" s="17" t="s">
        <v>8245</v>
      </c>
      <c r="I72" s="17">
        <v>1403326740</v>
      </c>
      <c r="J72" s="17">
        <v>1400106171</v>
      </c>
      <c r="K72" s="17" t="b">
        <v>0</v>
      </c>
      <c r="L72" s="17">
        <v>50</v>
      </c>
      <c r="M72" s="17" t="b">
        <v>1</v>
      </c>
      <c r="N72" s="17" t="s">
        <v>8277</v>
      </c>
      <c r="O72" s="17">
        <v>108</v>
      </c>
      <c r="P72" s="17">
        <v>54.2</v>
      </c>
      <c r="Q72" s="20" t="s">
        <v>8327</v>
      </c>
      <c r="R72" s="17" t="s">
        <v>8328</v>
      </c>
      <c r="S72" s="21">
        <v>41773.932534722226</v>
      </c>
      <c r="T72" s="21">
        <v>41811.207638888889</v>
      </c>
    </row>
    <row r="73" spans="1:20" x14ac:dyDescent="0.25">
      <c r="A73" s="17">
        <v>1928</v>
      </c>
      <c r="B73" s="17" t="s">
        <v>1929</v>
      </c>
      <c r="C73" s="17" t="s">
        <v>6038</v>
      </c>
      <c r="D73" s="18">
        <v>2550</v>
      </c>
      <c r="E73" s="19">
        <v>2630</v>
      </c>
      <c r="F73" s="17" t="s">
        <v>8218</v>
      </c>
      <c r="G73" s="17" t="s">
        <v>8223</v>
      </c>
      <c r="H73" s="17" t="s">
        <v>8245</v>
      </c>
      <c r="I73" s="17">
        <v>1367940794</v>
      </c>
      <c r="J73" s="17">
        <v>1365348794</v>
      </c>
      <c r="K73" s="17" t="b">
        <v>0</v>
      </c>
      <c r="L73" s="17">
        <v>34</v>
      </c>
      <c r="M73" s="17" t="b">
        <v>1</v>
      </c>
      <c r="N73" s="17" t="s">
        <v>8277</v>
      </c>
      <c r="O73" s="17">
        <v>103</v>
      </c>
      <c r="P73" s="17">
        <v>77.349999999999994</v>
      </c>
      <c r="Q73" s="20" t="s">
        <v>8327</v>
      </c>
      <c r="R73" s="17" t="s">
        <v>8328</v>
      </c>
      <c r="S73" s="21">
        <v>41371.648078703707</v>
      </c>
      <c r="T73" s="21">
        <v>41401.648078703707</v>
      </c>
    </row>
    <row r="74" spans="1:20" x14ac:dyDescent="0.25">
      <c r="A74" s="17">
        <v>2475</v>
      </c>
      <c r="B74" s="17" t="s">
        <v>2476</v>
      </c>
      <c r="C74" s="17" t="s">
        <v>6585</v>
      </c>
      <c r="D74" s="18">
        <v>2500</v>
      </c>
      <c r="E74" s="19">
        <v>2618</v>
      </c>
      <c r="F74" s="17" t="s">
        <v>8218</v>
      </c>
      <c r="G74" s="17" t="s">
        <v>8223</v>
      </c>
      <c r="H74" s="17" t="s">
        <v>8245</v>
      </c>
      <c r="I74" s="17">
        <v>1278799200</v>
      </c>
      <c r="J74" s="17">
        <v>1273647255</v>
      </c>
      <c r="K74" s="17" t="b">
        <v>0</v>
      </c>
      <c r="L74" s="17">
        <v>81</v>
      </c>
      <c r="M74" s="17" t="b">
        <v>1</v>
      </c>
      <c r="N74" s="17" t="s">
        <v>8277</v>
      </c>
      <c r="O74" s="17">
        <v>105</v>
      </c>
      <c r="P74" s="17">
        <v>32.32</v>
      </c>
      <c r="Q74" s="20" t="s">
        <v>8327</v>
      </c>
      <c r="R74" s="17" t="s">
        <v>8328</v>
      </c>
      <c r="S74" s="21">
        <v>40310.287673611114</v>
      </c>
      <c r="T74" s="21">
        <v>40369.916666666664</v>
      </c>
    </row>
    <row r="75" spans="1:20" x14ac:dyDescent="0.25">
      <c r="A75" s="17">
        <v>1893</v>
      </c>
      <c r="B75" s="17" t="s">
        <v>1894</v>
      </c>
      <c r="C75" s="17" t="s">
        <v>6003</v>
      </c>
      <c r="D75" s="18">
        <v>2500</v>
      </c>
      <c r="E75" s="19">
        <v>2600</v>
      </c>
      <c r="F75" s="17" t="s">
        <v>8218</v>
      </c>
      <c r="G75" s="17" t="s">
        <v>8223</v>
      </c>
      <c r="H75" s="17" t="s">
        <v>8245</v>
      </c>
      <c r="I75" s="17">
        <v>1302926340</v>
      </c>
      <c r="J75" s="17">
        <v>1301524585</v>
      </c>
      <c r="K75" s="17" t="b">
        <v>0</v>
      </c>
      <c r="L75" s="17">
        <v>45</v>
      </c>
      <c r="M75" s="17" t="b">
        <v>1</v>
      </c>
      <c r="N75" s="17" t="s">
        <v>8277</v>
      </c>
      <c r="O75" s="17">
        <v>104</v>
      </c>
      <c r="P75" s="17">
        <v>57.78</v>
      </c>
      <c r="Q75" s="20" t="s">
        <v>8327</v>
      </c>
      <c r="R75" s="17" t="s">
        <v>8328</v>
      </c>
      <c r="S75" s="21">
        <v>40632.94195601852</v>
      </c>
      <c r="T75" s="21">
        <v>40649.165972222225</v>
      </c>
    </row>
    <row r="76" spans="1:20" x14ac:dyDescent="0.25">
      <c r="A76" s="17">
        <v>2315</v>
      </c>
      <c r="B76" s="17" t="s">
        <v>2316</v>
      </c>
      <c r="C76" s="17" t="s">
        <v>6425</v>
      </c>
      <c r="D76" s="18">
        <v>2500</v>
      </c>
      <c r="E76" s="19">
        <v>2565</v>
      </c>
      <c r="F76" s="17" t="s">
        <v>8218</v>
      </c>
      <c r="G76" s="17" t="s">
        <v>8223</v>
      </c>
      <c r="H76" s="17" t="s">
        <v>8245</v>
      </c>
      <c r="I76" s="17">
        <v>1336238743</v>
      </c>
      <c r="J76" s="17">
        <v>1333646743</v>
      </c>
      <c r="K76" s="17" t="b">
        <v>1</v>
      </c>
      <c r="L76" s="17">
        <v>64</v>
      </c>
      <c r="M76" s="17" t="b">
        <v>1</v>
      </c>
      <c r="N76" s="17" t="s">
        <v>8277</v>
      </c>
      <c r="O76" s="17">
        <v>103</v>
      </c>
      <c r="P76" s="17">
        <v>40.08</v>
      </c>
      <c r="Q76" s="20" t="s">
        <v>8327</v>
      </c>
      <c r="R76" s="17" t="s">
        <v>8328</v>
      </c>
      <c r="S76" s="21">
        <v>41004.72619212963</v>
      </c>
      <c r="T76" s="21">
        <v>41034.72619212963</v>
      </c>
    </row>
    <row r="77" spans="1:20" x14ac:dyDescent="0.25">
      <c r="A77" s="17">
        <v>2095</v>
      </c>
      <c r="B77" s="17" t="s">
        <v>2096</v>
      </c>
      <c r="C77" s="17" t="s">
        <v>6205</v>
      </c>
      <c r="D77" s="18">
        <v>2500</v>
      </c>
      <c r="E77" s="19">
        <v>2500</v>
      </c>
      <c r="F77" s="17" t="s">
        <v>8218</v>
      </c>
      <c r="G77" s="17" t="s">
        <v>8223</v>
      </c>
      <c r="H77" s="17" t="s">
        <v>8245</v>
      </c>
      <c r="I77" s="17">
        <v>1317576973</v>
      </c>
      <c r="J77" s="17">
        <v>1312392973</v>
      </c>
      <c r="K77" s="17" t="b">
        <v>0</v>
      </c>
      <c r="L77" s="17">
        <v>22</v>
      </c>
      <c r="M77" s="17" t="b">
        <v>1</v>
      </c>
      <c r="N77" s="17" t="s">
        <v>8277</v>
      </c>
      <c r="O77" s="17">
        <v>100</v>
      </c>
      <c r="P77" s="17">
        <v>113.64</v>
      </c>
      <c r="Q77" s="20" t="s">
        <v>8327</v>
      </c>
      <c r="R77" s="17" t="s">
        <v>8328</v>
      </c>
      <c r="S77" s="21">
        <v>40758.733483796292</v>
      </c>
      <c r="T77" s="21">
        <v>40818.733483796292</v>
      </c>
    </row>
    <row r="78" spans="1:20" x14ac:dyDescent="0.25">
      <c r="A78" s="17">
        <v>2466</v>
      </c>
      <c r="B78" s="17" t="s">
        <v>2467</v>
      </c>
      <c r="C78" s="17" t="s">
        <v>6576</v>
      </c>
      <c r="D78" s="18">
        <v>2500</v>
      </c>
      <c r="E78" s="19">
        <v>2500</v>
      </c>
      <c r="F78" s="17" t="s">
        <v>8218</v>
      </c>
      <c r="G78" s="17" t="s">
        <v>8223</v>
      </c>
      <c r="H78" s="17" t="s">
        <v>8245</v>
      </c>
      <c r="I78" s="17">
        <v>1368066453</v>
      </c>
      <c r="J78" s="17">
        <v>1365474453</v>
      </c>
      <c r="K78" s="17" t="b">
        <v>0</v>
      </c>
      <c r="L78" s="17">
        <v>52</v>
      </c>
      <c r="M78" s="17" t="b">
        <v>1</v>
      </c>
      <c r="N78" s="17" t="s">
        <v>8277</v>
      </c>
      <c r="O78" s="17">
        <v>100</v>
      </c>
      <c r="P78" s="17">
        <v>48.08</v>
      </c>
      <c r="Q78" s="20" t="s">
        <v>8327</v>
      </c>
      <c r="R78" s="17" t="s">
        <v>8328</v>
      </c>
      <c r="S78" s="21">
        <v>41373.102465277778</v>
      </c>
      <c r="T78" s="21">
        <v>41403.102465277778</v>
      </c>
    </row>
    <row r="79" spans="1:20" x14ac:dyDescent="0.25">
      <c r="A79" s="17">
        <v>1931</v>
      </c>
      <c r="B79" s="17" t="s">
        <v>1932</v>
      </c>
      <c r="C79" s="17" t="s">
        <v>6041</v>
      </c>
      <c r="D79" s="18">
        <v>2000</v>
      </c>
      <c r="E79" s="19">
        <v>2412.02</v>
      </c>
      <c r="F79" s="17" t="s">
        <v>8218</v>
      </c>
      <c r="G79" s="17" t="s">
        <v>8223</v>
      </c>
      <c r="H79" s="17" t="s">
        <v>8245</v>
      </c>
      <c r="I79" s="17">
        <v>1337657400</v>
      </c>
      <c r="J79" s="17">
        <v>1336512309</v>
      </c>
      <c r="K79" s="17" t="b">
        <v>0</v>
      </c>
      <c r="L79" s="17">
        <v>50</v>
      </c>
      <c r="M79" s="17" t="b">
        <v>1</v>
      </c>
      <c r="N79" s="17" t="s">
        <v>8277</v>
      </c>
      <c r="O79" s="17">
        <v>121</v>
      </c>
      <c r="P79" s="17">
        <v>48.24</v>
      </c>
      <c r="Q79" s="20" t="s">
        <v>8327</v>
      </c>
      <c r="R79" s="17" t="s">
        <v>8328</v>
      </c>
      <c r="S79" s="21">
        <v>41037.892465277779</v>
      </c>
      <c r="T79" s="21">
        <v>41051.145833333336</v>
      </c>
    </row>
    <row r="80" spans="1:20" x14ac:dyDescent="0.25">
      <c r="A80" s="17">
        <v>2106</v>
      </c>
      <c r="B80" s="17" t="s">
        <v>2107</v>
      </c>
      <c r="C80" s="17" t="s">
        <v>6216</v>
      </c>
      <c r="D80" s="18">
        <v>2200</v>
      </c>
      <c r="E80" s="19">
        <v>2355</v>
      </c>
      <c r="F80" s="17" t="s">
        <v>8218</v>
      </c>
      <c r="G80" s="17" t="s">
        <v>8223</v>
      </c>
      <c r="H80" s="17" t="s">
        <v>8245</v>
      </c>
      <c r="I80" s="17">
        <v>1359176974</v>
      </c>
      <c r="J80" s="17">
        <v>1356584974</v>
      </c>
      <c r="K80" s="17" t="b">
        <v>0</v>
      </c>
      <c r="L80" s="17">
        <v>44</v>
      </c>
      <c r="M80" s="17" t="b">
        <v>1</v>
      </c>
      <c r="N80" s="17" t="s">
        <v>8277</v>
      </c>
      <c r="O80" s="17">
        <v>107</v>
      </c>
      <c r="P80" s="17">
        <v>53.52</v>
      </c>
      <c r="Q80" s="20" t="s">
        <v>8327</v>
      </c>
      <c r="R80" s="17" t="s">
        <v>8328</v>
      </c>
      <c r="S80" s="21">
        <v>41270.21497685185</v>
      </c>
      <c r="T80" s="21">
        <v>41300.21497685185</v>
      </c>
    </row>
    <row r="81" spans="1:20" x14ac:dyDescent="0.25">
      <c r="A81" s="17">
        <v>2463</v>
      </c>
      <c r="B81" s="17" t="s">
        <v>2464</v>
      </c>
      <c r="C81" s="17" t="s">
        <v>6573</v>
      </c>
      <c r="D81" s="18">
        <v>2000</v>
      </c>
      <c r="E81" s="19">
        <v>2325</v>
      </c>
      <c r="F81" s="17" t="s">
        <v>8218</v>
      </c>
      <c r="G81" s="17" t="s">
        <v>8223</v>
      </c>
      <c r="H81" s="17" t="s">
        <v>8245</v>
      </c>
      <c r="I81" s="17">
        <v>1366138800</v>
      </c>
      <c r="J81" s="17">
        <v>1362710425</v>
      </c>
      <c r="K81" s="17" t="b">
        <v>0</v>
      </c>
      <c r="L81" s="17">
        <v>75</v>
      </c>
      <c r="M81" s="17" t="b">
        <v>1</v>
      </c>
      <c r="N81" s="17" t="s">
        <v>8277</v>
      </c>
      <c r="O81" s="17">
        <v>116</v>
      </c>
      <c r="P81" s="17">
        <v>31</v>
      </c>
      <c r="Q81" s="20" t="s">
        <v>8327</v>
      </c>
      <c r="R81" s="17" t="s">
        <v>8328</v>
      </c>
      <c r="S81" s="21">
        <v>41341.111400462964</v>
      </c>
      <c r="T81" s="21">
        <v>41380.791666666664</v>
      </c>
    </row>
    <row r="82" spans="1:20" x14ac:dyDescent="0.25">
      <c r="A82" s="17">
        <v>1922</v>
      </c>
      <c r="B82" s="17" t="s">
        <v>1923</v>
      </c>
      <c r="C82" s="17" t="s">
        <v>6032</v>
      </c>
      <c r="D82" s="18">
        <v>2000</v>
      </c>
      <c r="E82" s="19">
        <v>2311</v>
      </c>
      <c r="F82" s="17" t="s">
        <v>8218</v>
      </c>
      <c r="G82" s="17" t="s">
        <v>8223</v>
      </c>
      <c r="H82" s="17" t="s">
        <v>8245</v>
      </c>
      <c r="I82" s="17">
        <v>1386828507</v>
      </c>
      <c r="J82" s="17">
        <v>1384236507</v>
      </c>
      <c r="K82" s="17" t="b">
        <v>0</v>
      </c>
      <c r="L82" s="17">
        <v>64</v>
      </c>
      <c r="M82" s="17" t="b">
        <v>1</v>
      </c>
      <c r="N82" s="17" t="s">
        <v>8277</v>
      </c>
      <c r="O82" s="17">
        <v>116</v>
      </c>
      <c r="P82" s="17">
        <v>36.11</v>
      </c>
      <c r="Q82" s="20" t="s">
        <v>8327</v>
      </c>
      <c r="R82" s="17" t="s">
        <v>8328</v>
      </c>
      <c r="S82" s="21">
        <v>41590.255868055552</v>
      </c>
      <c r="T82" s="21">
        <v>41620.255868055552</v>
      </c>
    </row>
    <row r="83" spans="1:20" x14ac:dyDescent="0.25">
      <c r="A83" s="17">
        <v>2101</v>
      </c>
      <c r="B83" s="17" t="s">
        <v>2102</v>
      </c>
      <c r="C83" s="17" t="s">
        <v>6211</v>
      </c>
      <c r="D83" s="18">
        <v>2000</v>
      </c>
      <c r="E83" s="19">
        <v>2265</v>
      </c>
      <c r="F83" s="17" t="s">
        <v>8218</v>
      </c>
      <c r="G83" s="17" t="s">
        <v>8223</v>
      </c>
      <c r="H83" s="17" t="s">
        <v>8245</v>
      </c>
      <c r="I83" s="17">
        <v>1329104114</v>
      </c>
      <c r="J83" s="17">
        <v>1323920114</v>
      </c>
      <c r="K83" s="17" t="b">
        <v>0</v>
      </c>
      <c r="L83" s="17">
        <v>44</v>
      </c>
      <c r="M83" s="17" t="b">
        <v>1</v>
      </c>
      <c r="N83" s="17" t="s">
        <v>8277</v>
      </c>
      <c r="O83" s="17">
        <v>113</v>
      </c>
      <c r="P83" s="17">
        <v>51.48</v>
      </c>
      <c r="Q83" s="20" t="s">
        <v>8327</v>
      </c>
      <c r="R83" s="17" t="s">
        <v>8328</v>
      </c>
      <c r="S83" s="21">
        <v>40892.149467592593</v>
      </c>
      <c r="T83" s="21">
        <v>40952.149467592593</v>
      </c>
    </row>
    <row r="84" spans="1:20" x14ac:dyDescent="0.25">
      <c r="A84" s="17">
        <v>2107</v>
      </c>
      <c r="B84" s="17" t="s">
        <v>2108</v>
      </c>
      <c r="C84" s="17" t="s">
        <v>6217</v>
      </c>
      <c r="D84" s="18">
        <v>2000</v>
      </c>
      <c r="E84" s="19">
        <v>2154.66</v>
      </c>
      <c r="F84" s="17" t="s">
        <v>8218</v>
      </c>
      <c r="G84" s="17" t="s">
        <v>8223</v>
      </c>
      <c r="H84" s="17" t="s">
        <v>8245</v>
      </c>
      <c r="I84" s="17">
        <v>1415815393</v>
      </c>
      <c r="J84" s="17">
        <v>1413997393</v>
      </c>
      <c r="K84" s="17" t="b">
        <v>0</v>
      </c>
      <c r="L84" s="17">
        <v>58</v>
      </c>
      <c r="M84" s="17" t="b">
        <v>1</v>
      </c>
      <c r="N84" s="17" t="s">
        <v>8277</v>
      </c>
      <c r="O84" s="17">
        <v>108</v>
      </c>
      <c r="P84" s="17">
        <v>37.15</v>
      </c>
      <c r="Q84" s="20" t="s">
        <v>8327</v>
      </c>
      <c r="R84" s="17" t="s">
        <v>8328</v>
      </c>
      <c r="S84" s="21">
        <v>41934.71056712963</v>
      </c>
      <c r="T84" s="21">
        <v>41955.752233796295</v>
      </c>
    </row>
    <row r="85" spans="1:20" x14ac:dyDescent="0.25">
      <c r="A85" s="17">
        <v>2468</v>
      </c>
      <c r="B85" s="17" t="s">
        <v>2469</v>
      </c>
      <c r="C85" s="17" t="s">
        <v>6578</v>
      </c>
      <c r="D85" s="18">
        <v>2000</v>
      </c>
      <c r="E85" s="19">
        <v>2144.34</v>
      </c>
      <c r="F85" s="17" t="s">
        <v>8218</v>
      </c>
      <c r="G85" s="17" t="s">
        <v>8223</v>
      </c>
      <c r="H85" s="17" t="s">
        <v>8245</v>
      </c>
      <c r="I85" s="17">
        <v>1351400400</v>
      </c>
      <c r="J85" s="17">
        <v>1348285321</v>
      </c>
      <c r="K85" s="17" t="b">
        <v>0</v>
      </c>
      <c r="L85" s="17">
        <v>58</v>
      </c>
      <c r="M85" s="17" t="b">
        <v>1</v>
      </c>
      <c r="N85" s="17" t="s">
        <v>8277</v>
      </c>
      <c r="O85" s="17">
        <v>107</v>
      </c>
      <c r="P85" s="17">
        <v>36.97</v>
      </c>
      <c r="Q85" s="20" t="s">
        <v>8327</v>
      </c>
      <c r="R85" s="17" t="s">
        <v>8328</v>
      </c>
      <c r="S85" s="21">
        <v>41174.154178240737</v>
      </c>
      <c r="T85" s="21">
        <v>41210.208333333336</v>
      </c>
    </row>
    <row r="86" spans="1:20" x14ac:dyDescent="0.25">
      <c r="A86" s="17">
        <v>1889</v>
      </c>
      <c r="B86" s="17" t="s">
        <v>1890</v>
      </c>
      <c r="C86" s="17" t="s">
        <v>5999</v>
      </c>
      <c r="D86" s="18">
        <v>2000</v>
      </c>
      <c r="E86" s="19">
        <v>2132</v>
      </c>
      <c r="F86" s="17" t="s">
        <v>8218</v>
      </c>
      <c r="G86" s="17" t="s">
        <v>8223</v>
      </c>
      <c r="H86" s="17" t="s">
        <v>8245</v>
      </c>
      <c r="I86" s="17">
        <v>1363024946</v>
      </c>
      <c r="J86" s="17">
        <v>1359140546</v>
      </c>
      <c r="K86" s="17" t="b">
        <v>0</v>
      </c>
      <c r="L86" s="17">
        <v>44</v>
      </c>
      <c r="M86" s="17" t="b">
        <v>1</v>
      </c>
      <c r="N86" s="17" t="s">
        <v>8277</v>
      </c>
      <c r="O86" s="17">
        <v>107</v>
      </c>
      <c r="P86" s="17">
        <v>48.45</v>
      </c>
      <c r="Q86" s="20" t="s">
        <v>8327</v>
      </c>
      <c r="R86" s="17" t="s">
        <v>8328</v>
      </c>
      <c r="S86" s="21">
        <v>41299.793356481481</v>
      </c>
      <c r="T86" s="21">
        <v>41344.751689814817</v>
      </c>
    </row>
    <row r="87" spans="1:20" x14ac:dyDescent="0.25">
      <c r="A87" s="17">
        <v>2111</v>
      </c>
      <c r="B87" s="17" t="s">
        <v>2112</v>
      </c>
      <c r="C87" s="17" t="s">
        <v>6221</v>
      </c>
      <c r="D87" s="18">
        <v>2000</v>
      </c>
      <c r="E87" s="19">
        <v>2130</v>
      </c>
      <c r="F87" s="17" t="s">
        <v>8218</v>
      </c>
      <c r="G87" s="17" t="s">
        <v>8223</v>
      </c>
      <c r="H87" s="17" t="s">
        <v>8245</v>
      </c>
      <c r="I87" s="17">
        <v>1313370000</v>
      </c>
      <c r="J87" s="17">
        <v>1307594625</v>
      </c>
      <c r="K87" s="17" t="b">
        <v>0</v>
      </c>
      <c r="L87" s="17">
        <v>39</v>
      </c>
      <c r="M87" s="17" t="b">
        <v>1</v>
      </c>
      <c r="N87" s="17" t="s">
        <v>8277</v>
      </c>
      <c r="O87" s="17">
        <v>107</v>
      </c>
      <c r="P87" s="17">
        <v>54.62</v>
      </c>
      <c r="Q87" s="20" t="s">
        <v>8327</v>
      </c>
      <c r="R87" s="17" t="s">
        <v>8328</v>
      </c>
      <c r="S87" s="21">
        <v>40703.197048611109</v>
      </c>
      <c r="T87" s="21">
        <v>40770.041666666664</v>
      </c>
    </row>
    <row r="88" spans="1:20" x14ac:dyDescent="0.25">
      <c r="A88" s="17">
        <v>2307</v>
      </c>
      <c r="B88" s="17" t="s">
        <v>2308</v>
      </c>
      <c r="C88" s="17" t="s">
        <v>6417</v>
      </c>
      <c r="D88" s="18">
        <v>1964.47</v>
      </c>
      <c r="E88" s="19">
        <v>2095.2600000000002</v>
      </c>
      <c r="F88" s="17" t="s">
        <v>8218</v>
      </c>
      <c r="G88" s="17" t="s">
        <v>8223</v>
      </c>
      <c r="H88" s="17" t="s">
        <v>8245</v>
      </c>
      <c r="I88" s="17">
        <v>1336245328</v>
      </c>
      <c r="J88" s="17">
        <v>1333653333</v>
      </c>
      <c r="K88" s="17" t="b">
        <v>1</v>
      </c>
      <c r="L88" s="17">
        <v>75</v>
      </c>
      <c r="M88" s="17" t="b">
        <v>1</v>
      </c>
      <c r="N88" s="17" t="s">
        <v>8277</v>
      </c>
      <c r="O88" s="17">
        <v>107</v>
      </c>
      <c r="P88" s="17">
        <v>27.94</v>
      </c>
      <c r="Q88" s="20" t="s">
        <v>8327</v>
      </c>
      <c r="R88" s="17" t="s">
        <v>8328</v>
      </c>
      <c r="S88" s="21">
        <v>41004.802465277775</v>
      </c>
      <c r="T88" s="21">
        <v>41034.802407407406</v>
      </c>
    </row>
    <row r="89" spans="1:20" x14ac:dyDescent="0.25">
      <c r="A89" s="17">
        <v>2485</v>
      </c>
      <c r="B89" s="17" t="s">
        <v>2485</v>
      </c>
      <c r="C89" s="17" t="s">
        <v>6595</v>
      </c>
      <c r="D89" s="18">
        <v>2000</v>
      </c>
      <c r="E89" s="19">
        <v>2065</v>
      </c>
      <c r="F89" s="17" t="s">
        <v>8218</v>
      </c>
      <c r="G89" s="17" t="s">
        <v>8223</v>
      </c>
      <c r="H89" s="17" t="s">
        <v>8245</v>
      </c>
      <c r="I89" s="17">
        <v>1318463879</v>
      </c>
      <c r="J89" s="17">
        <v>1315439879</v>
      </c>
      <c r="K89" s="17" t="b">
        <v>0</v>
      </c>
      <c r="L89" s="17">
        <v>41</v>
      </c>
      <c r="M89" s="17" t="b">
        <v>1</v>
      </c>
      <c r="N89" s="17" t="s">
        <v>8277</v>
      </c>
      <c r="O89" s="17">
        <v>103</v>
      </c>
      <c r="P89" s="17">
        <v>50.37</v>
      </c>
      <c r="Q89" s="20" t="s">
        <v>8327</v>
      </c>
      <c r="R89" s="17" t="s">
        <v>8328</v>
      </c>
      <c r="S89" s="21">
        <v>40793.998599537037</v>
      </c>
      <c r="T89" s="21">
        <v>40828.998599537037</v>
      </c>
    </row>
    <row r="90" spans="1:20" x14ac:dyDescent="0.25">
      <c r="A90" s="17">
        <v>1921</v>
      </c>
      <c r="B90" s="17" t="s">
        <v>1922</v>
      </c>
      <c r="C90" s="17" t="s">
        <v>6031</v>
      </c>
      <c r="D90" s="18">
        <v>1500</v>
      </c>
      <c r="E90" s="19">
        <v>2052</v>
      </c>
      <c r="F90" s="17" t="s">
        <v>8218</v>
      </c>
      <c r="G90" s="17" t="s">
        <v>8223</v>
      </c>
      <c r="H90" s="17" t="s">
        <v>8245</v>
      </c>
      <c r="I90" s="17">
        <v>1342243143</v>
      </c>
      <c r="J90" s="17">
        <v>1339651143</v>
      </c>
      <c r="K90" s="17" t="b">
        <v>0</v>
      </c>
      <c r="L90" s="17">
        <v>38</v>
      </c>
      <c r="M90" s="17" t="b">
        <v>1</v>
      </c>
      <c r="N90" s="17" t="s">
        <v>8277</v>
      </c>
      <c r="O90" s="17">
        <v>137</v>
      </c>
      <c r="P90" s="17">
        <v>54</v>
      </c>
      <c r="Q90" s="20" t="s">
        <v>8327</v>
      </c>
      <c r="R90" s="17" t="s">
        <v>8328</v>
      </c>
      <c r="S90" s="21">
        <v>41074.221562500003</v>
      </c>
      <c r="T90" s="21">
        <v>41104.221562500003</v>
      </c>
    </row>
    <row r="91" spans="1:20" x14ac:dyDescent="0.25">
      <c r="A91" s="17">
        <v>2119</v>
      </c>
      <c r="B91" s="17" t="s">
        <v>2120</v>
      </c>
      <c r="C91" s="17" t="s">
        <v>6229</v>
      </c>
      <c r="D91" s="18">
        <v>2000</v>
      </c>
      <c r="E91" s="19">
        <v>2015</v>
      </c>
      <c r="F91" s="17" t="s">
        <v>8218</v>
      </c>
      <c r="G91" s="17" t="s">
        <v>8223</v>
      </c>
      <c r="H91" s="17" t="s">
        <v>8245</v>
      </c>
      <c r="I91" s="17">
        <v>1345086445</v>
      </c>
      <c r="J91" s="17">
        <v>1342494445</v>
      </c>
      <c r="K91" s="17" t="b">
        <v>0</v>
      </c>
      <c r="L91" s="17">
        <v>22</v>
      </c>
      <c r="M91" s="17" t="b">
        <v>1</v>
      </c>
      <c r="N91" s="17" t="s">
        <v>8277</v>
      </c>
      <c r="O91" s="17">
        <v>101</v>
      </c>
      <c r="P91" s="17">
        <v>91.59</v>
      </c>
      <c r="Q91" s="20" t="s">
        <v>8327</v>
      </c>
      <c r="R91" s="17" t="s">
        <v>8328</v>
      </c>
      <c r="S91" s="21">
        <v>41107.130150462966</v>
      </c>
      <c r="T91" s="21">
        <v>41137.130150462966</v>
      </c>
    </row>
    <row r="92" spans="1:20" x14ac:dyDescent="0.25">
      <c r="A92" s="17">
        <v>2110</v>
      </c>
      <c r="B92" s="17" t="s">
        <v>2111</v>
      </c>
      <c r="C92" s="17" t="s">
        <v>6220</v>
      </c>
      <c r="D92" s="18">
        <v>2000</v>
      </c>
      <c r="E92" s="19">
        <v>2007</v>
      </c>
      <c r="F92" s="17" t="s">
        <v>8218</v>
      </c>
      <c r="G92" s="17" t="s">
        <v>8223</v>
      </c>
      <c r="H92" s="17" t="s">
        <v>8245</v>
      </c>
      <c r="I92" s="17">
        <v>1401253140</v>
      </c>
      <c r="J92" s="17">
        <v>1398873969</v>
      </c>
      <c r="K92" s="17" t="b">
        <v>0</v>
      </c>
      <c r="L92" s="17">
        <v>38</v>
      </c>
      <c r="M92" s="17" t="b">
        <v>1</v>
      </c>
      <c r="N92" s="17" t="s">
        <v>8277</v>
      </c>
      <c r="O92" s="17">
        <v>100</v>
      </c>
      <c r="P92" s="17">
        <v>52.82</v>
      </c>
      <c r="Q92" s="20" t="s">
        <v>8327</v>
      </c>
      <c r="R92" s="17" t="s">
        <v>8328</v>
      </c>
      <c r="S92" s="21">
        <v>41759.670937499999</v>
      </c>
      <c r="T92" s="21">
        <v>41787.207638888889</v>
      </c>
    </row>
    <row r="93" spans="1:20" x14ac:dyDescent="0.25">
      <c r="A93" s="17">
        <v>2473</v>
      </c>
      <c r="B93" s="17" t="s">
        <v>2474</v>
      </c>
      <c r="C93" s="17" t="s">
        <v>6583</v>
      </c>
      <c r="D93" s="18">
        <v>2000</v>
      </c>
      <c r="E93" s="19">
        <v>2000</v>
      </c>
      <c r="F93" s="17" t="s">
        <v>8218</v>
      </c>
      <c r="G93" s="17" t="s">
        <v>8223</v>
      </c>
      <c r="H93" s="17" t="s">
        <v>8245</v>
      </c>
      <c r="I93" s="17">
        <v>1352573869</v>
      </c>
      <c r="J93" s="17">
        <v>1349978269</v>
      </c>
      <c r="K93" s="17" t="b">
        <v>0</v>
      </c>
      <c r="L93" s="17">
        <v>47</v>
      </c>
      <c r="M93" s="17" t="b">
        <v>1</v>
      </c>
      <c r="N93" s="17" t="s">
        <v>8277</v>
      </c>
      <c r="O93" s="17">
        <v>100</v>
      </c>
      <c r="P93" s="17">
        <v>42.55</v>
      </c>
      <c r="Q93" s="20" t="s">
        <v>8327</v>
      </c>
      <c r="R93" s="17" t="s">
        <v>8328</v>
      </c>
      <c r="S93" s="21">
        <v>41193.748483796298</v>
      </c>
      <c r="T93" s="21">
        <v>41223.790150462963</v>
      </c>
    </row>
    <row r="94" spans="1:20" x14ac:dyDescent="0.25">
      <c r="A94" s="17">
        <v>2480</v>
      </c>
      <c r="B94" s="17" t="s">
        <v>2480</v>
      </c>
      <c r="C94" s="17" t="s">
        <v>6590</v>
      </c>
      <c r="D94" s="18">
        <v>2000</v>
      </c>
      <c r="E94" s="19">
        <v>2000</v>
      </c>
      <c r="F94" s="17" t="s">
        <v>8218</v>
      </c>
      <c r="G94" s="17" t="s">
        <v>8223</v>
      </c>
      <c r="H94" s="17" t="s">
        <v>8245</v>
      </c>
      <c r="I94" s="17">
        <v>1444516084</v>
      </c>
      <c r="J94" s="17">
        <v>1439332084</v>
      </c>
      <c r="K94" s="17" t="b">
        <v>0</v>
      </c>
      <c r="L94" s="17">
        <v>8</v>
      </c>
      <c r="M94" s="17" t="b">
        <v>1</v>
      </c>
      <c r="N94" s="17" t="s">
        <v>8277</v>
      </c>
      <c r="O94" s="17">
        <v>100</v>
      </c>
      <c r="P94" s="17">
        <v>250</v>
      </c>
      <c r="Q94" s="20" t="s">
        <v>8327</v>
      </c>
      <c r="R94" s="17" t="s">
        <v>8328</v>
      </c>
      <c r="S94" s="21">
        <v>42227.936157407406</v>
      </c>
      <c r="T94" s="21">
        <v>42287.936157407406</v>
      </c>
    </row>
    <row r="95" spans="1:20" x14ac:dyDescent="0.25">
      <c r="A95" s="17">
        <v>2495</v>
      </c>
      <c r="B95" s="17" t="s">
        <v>2495</v>
      </c>
      <c r="C95" s="17" t="s">
        <v>6605</v>
      </c>
      <c r="D95" s="18">
        <v>1500</v>
      </c>
      <c r="E95" s="19">
        <v>1913.05</v>
      </c>
      <c r="F95" s="17" t="s">
        <v>8218</v>
      </c>
      <c r="G95" s="17" t="s">
        <v>8223</v>
      </c>
      <c r="H95" s="17" t="s">
        <v>8245</v>
      </c>
      <c r="I95" s="17">
        <v>1339022575</v>
      </c>
      <c r="J95" s="17">
        <v>1336430575</v>
      </c>
      <c r="K95" s="17" t="b">
        <v>0</v>
      </c>
      <c r="L95" s="17">
        <v>42</v>
      </c>
      <c r="M95" s="17" t="b">
        <v>1</v>
      </c>
      <c r="N95" s="17" t="s">
        <v>8277</v>
      </c>
      <c r="O95" s="17">
        <v>128</v>
      </c>
      <c r="P95" s="17">
        <v>45.55</v>
      </c>
      <c r="Q95" s="20" t="s">
        <v>8327</v>
      </c>
      <c r="R95" s="17" t="s">
        <v>8328</v>
      </c>
      <c r="S95" s="21">
        <v>41036.946469907409</v>
      </c>
      <c r="T95" s="21">
        <v>41066.946469907409</v>
      </c>
    </row>
    <row r="96" spans="1:20" x14ac:dyDescent="0.25">
      <c r="A96" s="17">
        <v>2314</v>
      </c>
      <c r="B96" s="17" t="s">
        <v>2315</v>
      </c>
      <c r="C96" s="17" t="s">
        <v>6424</v>
      </c>
      <c r="D96" s="18">
        <v>1200</v>
      </c>
      <c r="E96" s="19">
        <v>1883.64</v>
      </c>
      <c r="F96" s="17" t="s">
        <v>8218</v>
      </c>
      <c r="G96" s="17" t="s">
        <v>8223</v>
      </c>
      <c r="H96" s="17" t="s">
        <v>8245</v>
      </c>
      <c r="I96" s="17">
        <v>1339074857</v>
      </c>
      <c r="J96" s="17">
        <v>1336482857</v>
      </c>
      <c r="K96" s="17" t="b">
        <v>1</v>
      </c>
      <c r="L96" s="17">
        <v>50</v>
      </c>
      <c r="M96" s="17" t="b">
        <v>1</v>
      </c>
      <c r="N96" s="17" t="s">
        <v>8277</v>
      </c>
      <c r="O96" s="17">
        <v>157</v>
      </c>
      <c r="P96" s="17">
        <v>37.67</v>
      </c>
      <c r="Q96" s="20" t="s">
        <v>8327</v>
      </c>
      <c r="R96" s="17" t="s">
        <v>8328</v>
      </c>
      <c r="S96" s="21">
        <v>41037.551585648151</v>
      </c>
      <c r="T96" s="21">
        <v>41067.551585648151</v>
      </c>
    </row>
    <row r="97" spans="1:20" x14ac:dyDescent="0.25">
      <c r="A97" s="17">
        <v>2117</v>
      </c>
      <c r="B97" s="17" t="s">
        <v>2118</v>
      </c>
      <c r="C97" s="17" t="s">
        <v>6227</v>
      </c>
      <c r="D97" s="18">
        <v>1200</v>
      </c>
      <c r="E97" s="19">
        <v>1773</v>
      </c>
      <c r="F97" s="17" t="s">
        <v>8218</v>
      </c>
      <c r="G97" s="17" t="s">
        <v>8223</v>
      </c>
      <c r="H97" s="17" t="s">
        <v>8245</v>
      </c>
      <c r="I97" s="17">
        <v>1445921940</v>
      </c>
      <c r="J97" s="17">
        <v>1444699549</v>
      </c>
      <c r="K97" s="17" t="b">
        <v>0</v>
      </c>
      <c r="L97" s="17">
        <v>35</v>
      </c>
      <c r="M97" s="17" t="b">
        <v>1</v>
      </c>
      <c r="N97" s="17" t="s">
        <v>8277</v>
      </c>
      <c r="O97" s="17">
        <v>148</v>
      </c>
      <c r="P97" s="17">
        <v>50.66</v>
      </c>
      <c r="Q97" s="20" t="s">
        <v>8327</v>
      </c>
      <c r="R97" s="17" t="s">
        <v>8328</v>
      </c>
      <c r="S97" s="21">
        <v>42290.059594907405</v>
      </c>
      <c r="T97" s="21">
        <v>42304.207638888889</v>
      </c>
    </row>
    <row r="98" spans="1:20" x14ac:dyDescent="0.25">
      <c r="A98" s="17">
        <v>2082</v>
      </c>
      <c r="B98" s="17" t="s">
        <v>2083</v>
      </c>
      <c r="C98" s="17" t="s">
        <v>6192</v>
      </c>
      <c r="D98" s="18">
        <v>1500</v>
      </c>
      <c r="E98" s="19">
        <v>1661</v>
      </c>
      <c r="F98" s="17" t="s">
        <v>8218</v>
      </c>
      <c r="G98" s="17" t="s">
        <v>8223</v>
      </c>
      <c r="H98" s="17" t="s">
        <v>8245</v>
      </c>
      <c r="I98" s="17">
        <v>1322106796</v>
      </c>
      <c r="J98" s="17">
        <v>1316919196</v>
      </c>
      <c r="K98" s="17" t="b">
        <v>0</v>
      </c>
      <c r="L98" s="17">
        <v>38</v>
      </c>
      <c r="M98" s="17" t="b">
        <v>1</v>
      </c>
      <c r="N98" s="17" t="s">
        <v>8277</v>
      </c>
      <c r="O98" s="17">
        <v>111</v>
      </c>
      <c r="P98" s="17">
        <v>43.71</v>
      </c>
      <c r="Q98" s="20" t="s">
        <v>8327</v>
      </c>
      <c r="R98" s="17" t="s">
        <v>8328</v>
      </c>
      <c r="S98" s="21">
        <v>40811.120324074072</v>
      </c>
      <c r="T98" s="21">
        <v>40871.161990740737</v>
      </c>
    </row>
    <row r="99" spans="1:20" x14ac:dyDescent="0.25">
      <c r="A99" s="17">
        <v>1925</v>
      </c>
      <c r="B99" s="17" t="s">
        <v>1926</v>
      </c>
      <c r="C99" s="17" t="s">
        <v>6035</v>
      </c>
      <c r="D99" s="18">
        <v>1500</v>
      </c>
      <c r="E99" s="19">
        <v>1655</v>
      </c>
      <c r="F99" s="17" t="s">
        <v>8218</v>
      </c>
      <c r="G99" s="17" t="s">
        <v>8223</v>
      </c>
      <c r="H99" s="17" t="s">
        <v>8245</v>
      </c>
      <c r="I99" s="17">
        <v>1381449600</v>
      </c>
      <c r="J99" s="17">
        <v>1379540288</v>
      </c>
      <c r="K99" s="17" t="b">
        <v>0</v>
      </c>
      <c r="L99" s="17">
        <v>52</v>
      </c>
      <c r="M99" s="17" t="b">
        <v>1</v>
      </c>
      <c r="N99" s="17" t="s">
        <v>8277</v>
      </c>
      <c r="O99" s="17">
        <v>110</v>
      </c>
      <c r="P99" s="17">
        <v>31.83</v>
      </c>
      <c r="Q99" s="20" t="s">
        <v>8327</v>
      </c>
      <c r="R99" s="17" t="s">
        <v>8328</v>
      </c>
      <c r="S99" s="21">
        <v>41535.90148148148</v>
      </c>
      <c r="T99" s="21">
        <v>41558</v>
      </c>
    </row>
    <row r="100" spans="1:20" x14ac:dyDescent="0.25">
      <c r="A100" s="17">
        <v>2087</v>
      </c>
      <c r="B100" s="17" t="s">
        <v>2088</v>
      </c>
      <c r="C100" s="17" t="s">
        <v>6197</v>
      </c>
      <c r="D100" s="18">
        <v>1500</v>
      </c>
      <c r="E100" s="19">
        <v>1553</v>
      </c>
      <c r="F100" s="17" t="s">
        <v>8218</v>
      </c>
      <c r="G100" s="17" t="s">
        <v>8223</v>
      </c>
      <c r="H100" s="17" t="s">
        <v>8245</v>
      </c>
      <c r="I100" s="17">
        <v>1315457658</v>
      </c>
      <c r="J100" s="17">
        <v>1312865658</v>
      </c>
      <c r="K100" s="17" t="b">
        <v>0</v>
      </c>
      <c r="L100" s="17">
        <v>25</v>
      </c>
      <c r="M100" s="17" t="b">
        <v>1</v>
      </c>
      <c r="N100" s="17" t="s">
        <v>8277</v>
      </c>
      <c r="O100" s="17">
        <v>104</v>
      </c>
      <c r="P100" s="17">
        <v>62.12</v>
      </c>
      <c r="Q100" s="20" t="s">
        <v>8327</v>
      </c>
      <c r="R100" s="17" t="s">
        <v>8328</v>
      </c>
      <c r="S100" s="21">
        <v>40764.204375000001</v>
      </c>
      <c r="T100" s="21">
        <v>40794.204375000001</v>
      </c>
    </row>
    <row r="101" spans="1:20" x14ac:dyDescent="0.25">
      <c r="A101" s="17">
        <v>2093</v>
      </c>
      <c r="B101" s="17" t="s">
        <v>2094</v>
      </c>
      <c r="C101" s="17" t="s">
        <v>6203</v>
      </c>
      <c r="D101" s="18">
        <v>1500</v>
      </c>
      <c r="E101" s="19">
        <v>1537</v>
      </c>
      <c r="F101" s="17" t="s">
        <v>8218</v>
      </c>
      <c r="G101" s="17" t="s">
        <v>8223</v>
      </c>
      <c r="H101" s="17" t="s">
        <v>8245</v>
      </c>
      <c r="I101" s="17">
        <v>1356211832</v>
      </c>
      <c r="J101" s="17">
        <v>1351024232</v>
      </c>
      <c r="K101" s="17" t="b">
        <v>0</v>
      </c>
      <c r="L101" s="17">
        <v>23</v>
      </c>
      <c r="M101" s="17" t="b">
        <v>1</v>
      </c>
      <c r="N101" s="17" t="s">
        <v>8277</v>
      </c>
      <c r="O101" s="17">
        <v>102</v>
      </c>
      <c r="P101" s="17">
        <v>66.83</v>
      </c>
      <c r="Q101" s="20" t="s">
        <v>8327</v>
      </c>
      <c r="R101" s="17" t="s">
        <v>8328</v>
      </c>
      <c r="S101" s="21">
        <v>41205.854537037041</v>
      </c>
      <c r="T101" s="21">
        <v>41265.896203703705</v>
      </c>
    </row>
    <row r="102" spans="1:20" x14ac:dyDescent="0.25">
      <c r="A102" s="17">
        <v>2494</v>
      </c>
      <c r="B102" s="17" t="s">
        <v>2494</v>
      </c>
      <c r="C102" s="17" t="s">
        <v>6604</v>
      </c>
      <c r="D102" s="18">
        <v>1500</v>
      </c>
      <c r="E102" s="19">
        <v>1515.08</v>
      </c>
      <c r="F102" s="17" t="s">
        <v>8218</v>
      </c>
      <c r="G102" s="17" t="s">
        <v>8223</v>
      </c>
      <c r="H102" s="17" t="s">
        <v>8245</v>
      </c>
      <c r="I102" s="17">
        <v>1337786944</v>
      </c>
      <c r="J102" s="17">
        <v>1335194944</v>
      </c>
      <c r="K102" s="17" t="b">
        <v>0</v>
      </c>
      <c r="L102" s="17">
        <v>39</v>
      </c>
      <c r="M102" s="17" t="b">
        <v>1</v>
      </c>
      <c r="N102" s="17" t="s">
        <v>8277</v>
      </c>
      <c r="O102" s="17">
        <v>101</v>
      </c>
      <c r="P102" s="17">
        <v>38.85</v>
      </c>
      <c r="Q102" s="20" t="s">
        <v>8327</v>
      </c>
      <c r="R102" s="17" t="s">
        <v>8328</v>
      </c>
      <c r="S102" s="21">
        <v>41022.645185185182</v>
      </c>
      <c r="T102" s="21">
        <v>41052.645185185182</v>
      </c>
    </row>
    <row r="103" spans="1:20" x14ac:dyDescent="0.25">
      <c r="A103" s="17">
        <v>2487</v>
      </c>
      <c r="B103" s="17" t="s">
        <v>2487</v>
      </c>
      <c r="C103" s="17" t="s">
        <v>6597</v>
      </c>
      <c r="D103" s="18">
        <v>1500</v>
      </c>
      <c r="E103" s="19">
        <v>1500.76</v>
      </c>
      <c r="F103" s="17" t="s">
        <v>8218</v>
      </c>
      <c r="G103" s="17" t="s">
        <v>8223</v>
      </c>
      <c r="H103" s="17" t="s">
        <v>8245</v>
      </c>
      <c r="I103" s="17">
        <v>1338083997</v>
      </c>
      <c r="J103" s="17">
        <v>1335491997</v>
      </c>
      <c r="K103" s="17" t="b">
        <v>0</v>
      </c>
      <c r="L103" s="17">
        <v>38</v>
      </c>
      <c r="M103" s="17" t="b">
        <v>1</v>
      </c>
      <c r="N103" s="17" t="s">
        <v>8277</v>
      </c>
      <c r="O103" s="17">
        <v>100</v>
      </c>
      <c r="P103" s="17">
        <v>39.49</v>
      </c>
      <c r="Q103" s="20" t="s">
        <v>8327</v>
      </c>
      <c r="R103" s="17" t="s">
        <v>8328</v>
      </c>
      <c r="S103" s="21">
        <v>41026.083298611113</v>
      </c>
      <c r="T103" s="21">
        <v>41056.083298611113</v>
      </c>
    </row>
    <row r="104" spans="1:20" x14ac:dyDescent="0.25">
      <c r="A104" s="17">
        <v>1898</v>
      </c>
      <c r="B104" s="17" t="s">
        <v>1899</v>
      </c>
      <c r="C104" s="17" t="s">
        <v>6008</v>
      </c>
      <c r="D104" s="18">
        <v>1000</v>
      </c>
      <c r="E104" s="19">
        <v>1445</v>
      </c>
      <c r="F104" s="17" t="s">
        <v>8218</v>
      </c>
      <c r="G104" s="17" t="s">
        <v>8223</v>
      </c>
      <c r="H104" s="17" t="s">
        <v>8245</v>
      </c>
      <c r="I104" s="17">
        <v>1454349600</v>
      </c>
      <c r="J104" s="17">
        <v>1451277473</v>
      </c>
      <c r="K104" s="17" t="b">
        <v>0</v>
      </c>
      <c r="L104" s="17">
        <v>21</v>
      </c>
      <c r="M104" s="17" t="b">
        <v>1</v>
      </c>
      <c r="N104" s="17" t="s">
        <v>8277</v>
      </c>
      <c r="O104" s="17">
        <v>145</v>
      </c>
      <c r="P104" s="17">
        <v>68.81</v>
      </c>
      <c r="Q104" s="20" t="s">
        <v>8327</v>
      </c>
      <c r="R104" s="17" t="s">
        <v>8328</v>
      </c>
      <c r="S104" s="21">
        <v>42366.192974537036</v>
      </c>
      <c r="T104" s="21">
        <v>42401.75</v>
      </c>
    </row>
    <row r="105" spans="1:20" x14ac:dyDescent="0.25">
      <c r="A105" s="17">
        <v>2469</v>
      </c>
      <c r="B105" s="17" t="s">
        <v>2470</v>
      </c>
      <c r="C105" s="17" t="s">
        <v>6579</v>
      </c>
      <c r="D105" s="18">
        <v>1200</v>
      </c>
      <c r="E105" s="19">
        <v>1364</v>
      </c>
      <c r="F105" s="17" t="s">
        <v>8218</v>
      </c>
      <c r="G105" s="17" t="s">
        <v>8223</v>
      </c>
      <c r="H105" s="17" t="s">
        <v>8245</v>
      </c>
      <c r="I105" s="17">
        <v>1297160329</v>
      </c>
      <c r="J105" s="17">
        <v>1295000329</v>
      </c>
      <c r="K105" s="17" t="b">
        <v>0</v>
      </c>
      <c r="L105" s="17">
        <v>47</v>
      </c>
      <c r="M105" s="17" t="b">
        <v>1</v>
      </c>
      <c r="N105" s="17" t="s">
        <v>8277</v>
      </c>
      <c r="O105" s="17">
        <v>114</v>
      </c>
      <c r="P105" s="17">
        <v>29.02</v>
      </c>
      <c r="Q105" s="20" t="s">
        <v>8327</v>
      </c>
      <c r="R105" s="17" t="s">
        <v>8328</v>
      </c>
      <c r="S105" s="21">
        <v>40557.429733796293</v>
      </c>
      <c r="T105" s="21">
        <v>40582.429733796293</v>
      </c>
    </row>
    <row r="106" spans="1:20" x14ac:dyDescent="0.25">
      <c r="A106" s="17">
        <v>2102</v>
      </c>
      <c r="B106" s="17" t="s">
        <v>2103</v>
      </c>
      <c r="C106" s="17" t="s">
        <v>6212</v>
      </c>
      <c r="D106" s="18">
        <v>1000</v>
      </c>
      <c r="E106" s="19">
        <v>1360</v>
      </c>
      <c r="F106" s="17" t="s">
        <v>8218</v>
      </c>
      <c r="G106" s="17" t="s">
        <v>8223</v>
      </c>
      <c r="H106" s="17" t="s">
        <v>8245</v>
      </c>
      <c r="I106" s="17">
        <v>1304628648</v>
      </c>
      <c r="J106" s="17">
        <v>1302036648</v>
      </c>
      <c r="K106" s="17" t="b">
        <v>0</v>
      </c>
      <c r="L106" s="17">
        <v>38</v>
      </c>
      <c r="M106" s="17" t="b">
        <v>1</v>
      </c>
      <c r="N106" s="17" t="s">
        <v>8277</v>
      </c>
      <c r="O106" s="17">
        <v>136</v>
      </c>
      <c r="P106" s="17">
        <v>35.79</v>
      </c>
      <c r="Q106" s="20" t="s">
        <v>8327</v>
      </c>
      <c r="R106" s="17" t="s">
        <v>8328</v>
      </c>
      <c r="S106" s="21">
        <v>40638.868611111109</v>
      </c>
      <c r="T106" s="21">
        <v>40668.868611111109</v>
      </c>
    </row>
    <row r="107" spans="1:20" x14ac:dyDescent="0.25">
      <c r="A107" s="17">
        <v>1884</v>
      </c>
      <c r="B107" s="17" t="s">
        <v>1885</v>
      </c>
      <c r="C107" s="17" t="s">
        <v>5994</v>
      </c>
      <c r="D107" s="18">
        <v>1000</v>
      </c>
      <c r="E107" s="19">
        <v>1351</v>
      </c>
      <c r="F107" s="17" t="s">
        <v>8218</v>
      </c>
      <c r="G107" s="17" t="s">
        <v>8223</v>
      </c>
      <c r="H107" s="17" t="s">
        <v>8245</v>
      </c>
      <c r="I107" s="17">
        <v>1354017600</v>
      </c>
      <c r="J107" s="17">
        <v>1350967535</v>
      </c>
      <c r="K107" s="17" t="b">
        <v>0</v>
      </c>
      <c r="L107" s="17">
        <v>26</v>
      </c>
      <c r="M107" s="17" t="b">
        <v>1</v>
      </c>
      <c r="N107" s="17" t="s">
        <v>8277</v>
      </c>
      <c r="O107" s="17">
        <v>135</v>
      </c>
      <c r="P107" s="17">
        <v>51.96</v>
      </c>
      <c r="Q107" s="20" t="s">
        <v>8327</v>
      </c>
      <c r="R107" s="17" t="s">
        <v>8328</v>
      </c>
      <c r="S107" s="21">
        <v>41205.198321759257</v>
      </c>
      <c r="T107" s="21">
        <v>41240.5</v>
      </c>
    </row>
    <row r="108" spans="1:20" x14ac:dyDescent="0.25">
      <c r="A108" s="17">
        <v>2118</v>
      </c>
      <c r="B108" s="17" t="s">
        <v>2119</v>
      </c>
      <c r="C108" s="17" t="s">
        <v>6228</v>
      </c>
      <c r="D108" s="18">
        <v>1000</v>
      </c>
      <c r="E108" s="19">
        <v>1346.11</v>
      </c>
      <c r="F108" s="17" t="s">
        <v>8218</v>
      </c>
      <c r="G108" s="17" t="s">
        <v>8223</v>
      </c>
      <c r="H108" s="17" t="s">
        <v>8245</v>
      </c>
      <c r="I108" s="17">
        <v>1311538136</v>
      </c>
      <c r="J108" s="17">
        <v>1308946136</v>
      </c>
      <c r="K108" s="17" t="b">
        <v>0</v>
      </c>
      <c r="L108" s="17">
        <v>17</v>
      </c>
      <c r="M108" s="17" t="b">
        <v>1</v>
      </c>
      <c r="N108" s="17" t="s">
        <v>8277</v>
      </c>
      <c r="O108" s="17">
        <v>135</v>
      </c>
      <c r="P108" s="17">
        <v>79.180000000000007</v>
      </c>
      <c r="Q108" s="20" t="s">
        <v>8327</v>
      </c>
      <c r="R108" s="17" t="s">
        <v>8328</v>
      </c>
      <c r="S108" s="21">
        <v>40718.839537037034</v>
      </c>
      <c r="T108" s="21">
        <v>40748.839537037034</v>
      </c>
    </row>
    <row r="109" spans="1:20" x14ac:dyDescent="0.25">
      <c r="A109" s="17">
        <v>2477</v>
      </c>
      <c r="B109" s="17" t="s">
        <v>824</v>
      </c>
      <c r="C109" s="17" t="s">
        <v>6587</v>
      </c>
      <c r="D109" s="18">
        <v>750</v>
      </c>
      <c r="E109" s="19">
        <v>1285</v>
      </c>
      <c r="F109" s="17" t="s">
        <v>8218</v>
      </c>
      <c r="G109" s="17" t="s">
        <v>8223</v>
      </c>
      <c r="H109" s="17" t="s">
        <v>8245</v>
      </c>
      <c r="I109" s="17">
        <v>1344789345</v>
      </c>
      <c r="J109" s="17">
        <v>1340901345</v>
      </c>
      <c r="K109" s="17" t="b">
        <v>0</v>
      </c>
      <c r="L109" s="17">
        <v>41</v>
      </c>
      <c r="M109" s="17" t="b">
        <v>1</v>
      </c>
      <c r="N109" s="17" t="s">
        <v>8277</v>
      </c>
      <c r="O109" s="17">
        <v>171</v>
      </c>
      <c r="P109" s="17">
        <v>31.34</v>
      </c>
      <c r="Q109" s="20" t="s">
        <v>8327</v>
      </c>
      <c r="R109" s="17" t="s">
        <v>8328</v>
      </c>
      <c r="S109" s="21">
        <v>41088.691493055558</v>
      </c>
      <c r="T109" s="21">
        <v>41133.691493055558</v>
      </c>
    </row>
    <row r="110" spans="1:20" x14ac:dyDescent="0.25">
      <c r="A110" s="17">
        <v>1930</v>
      </c>
      <c r="B110" s="17" t="s">
        <v>1931</v>
      </c>
      <c r="C110" s="17" t="s">
        <v>6040</v>
      </c>
      <c r="D110" s="18">
        <v>1000</v>
      </c>
      <c r="E110" s="19">
        <v>1270</v>
      </c>
      <c r="F110" s="17" t="s">
        <v>8218</v>
      </c>
      <c r="G110" s="17" t="s">
        <v>8223</v>
      </c>
      <c r="H110" s="17" t="s">
        <v>8245</v>
      </c>
      <c r="I110" s="17">
        <v>1373203482</v>
      </c>
      <c r="J110" s="17">
        <v>1368019482</v>
      </c>
      <c r="K110" s="17" t="b">
        <v>0</v>
      </c>
      <c r="L110" s="17">
        <v>26</v>
      </c>
      <c r="M110" s="17" t="b">
        <v>1</v>
      </c>
      <c r="N110" s="17" t="s">
        <v>8277</v>
      </c>
      <c r="O110" s="17">
        <v>127</v>
      </c>
      <c r="P110" s="17">
        <v>48.85</v>
      </c>
      <c r="Q110" s="20" t="s">
        <v>8327</v>
      </c>
      <c r="R110" s="17" t="s">
        <v>8328</v>
      </c>
      <c r="S110" s="21">
        <v>41402.558819444443</v>
      </c>
      <c r="T110" s="21">
        <v>41462.558819444443</v>
      </c>
    </row>
    <row r="111" spans="1:20" x14ac:dyDescent="0.25">
      <c r="A111" s="17">
        <v>2465</v>
      </c>
      <c r="B111" s="17" t="s">
        <v>2466</v>
      </c>
      <c r="C111" s="17" t="s">
        <v>6575</v>
      </c>
      <c r="D111" s="18">
        <v>700</v>
      </c>
      <c r="E111" s="19">
        <v>1261</v>
      </c>
      <c r="F111" s="17" t="s">
        <v>8218</v>
      </c>
      <c r="G111" s="17" t="s">
        <v>8223</v>
      </c>
      <c r="H111" s="17" t="s">
        <v>8245</v>
      </c>
      <c r="I111" s="17">
        <v>1348420548</v>
      </c>
      <c r="J111" s="17">
        <v>1345828548</v>
      </c>
      <c r="K111" s="17" t="b">
        <v>0</v>
      </c>
      <c r="L111" s="17">
        <v>48</v>
      </c>
      <c r="M111" s="17" t="b">
        <v>1</v>
      </c>
      <c r="N111" s="17" t="s">
        <v>8277</v>
      </c>
      <c r="O111" s="17">
        <v>180</v>
      </c>
      <c r="P111" s="17">
        <v>26.27</v>
      </c>
      <c r="Q111" s="20" t="s">
        <v>8327</v>
      </c>
      <c r="R111" s="17" t="s">
        <v>8328</v>
      </c>
      <c r="S111" s="21">
        <v>41145.719305555554</v>
      </c>
      <c r="T111" s="21">
        <v>41175.719305555554</v>
      </c>
    </row>
    <row r="112" spans="1:20" x14ac:dyDescent="0.25">
      <c r="A112" s="17">
        <v>2483</v>
      </c>
      <c r="B112" s="17" t="s">
        <v>2483</v>
      </c>
      <c r="C112" s="17" t="s">
        <v>6593</v>
      </c>
      <c r="D112" s="18">
        <v>1100</v>
      </c>
      <c r="E112" s="19">
        <v>1251</v>
      </c>
      <c r="F112" s="17" t="s">
        <v>8218</v>
      </c>
      <c r="G112" s="17" t="s">
        <v>8223</v>
      </c>
      <c r="H112" s="17" t="s">
        <v>8245</v>
      </c>
      <c r="I112" s="17">
        <v>1335891603</v>
      </c>
      <c r="J112" s="17">
        <v>1330711203</v>
      </c>
      <c r="K112" s="17" t="b">
        <v>0</v>
      </c>
      <c r="L112" s="17">
        <v>19</v>
      </c>
      <c r="M112" s="17" t="b">
        <v>1</v>
      </c>
      <c r="N112" s="17" t="s">
        <v>8277</v>
      </c>
      <c r="O112" s="17">
        <v>114</v>
      </c>
      <c r="P112" s="17">
        <v>65.84</v>
      </c>
      <c r="Q112" s="20" t="s">
        <v>8327</v>
      </c>
      <c r="R112" s="17" t="s">
        <v>8328</v>
      </c>
      <c r="S112" s="21">
        <v>40970.750034722223</v>
      </c>
      <c r="T112" s="21">
        <v>41030.708368055559</v>
      </c>
    </row>
    <row r="113" spans="1:20" x14ac:dyDescent="0.25">
      <c r="A113" s="17">
        <v>1886</v>
      </c>
      <c r="B113" s="17" t="s">
        <v>1887</v>
      </c>
      <c r="C113" s="17" t="s">
        <v>5996</v>
      </c>
      <c r="D113" s="18">
        <v>1200</v>
      </c>
      <c r="E113" s="19">
        <v>1225</v>
      </c>
      <c r="F113" s="17" t="s">
        <v>8218</v>
      </c>
      <c r="G113" s="17" t="s">
        <v>8223</v>
      </c>
      <c r="H113" s="17" t="s">
        <v>8245</v>
      </c>
      <c r="I113" s="17">
        <v>1415832338</v>
      </c>
      <c r="J113" s="17">
        <v>1413236738</v>
      </c>
      <c r="K113" s="17" t="b">
        <v>0</v>
      </c>
      <c r="L113" s="17">
        <v>29</v>
      </c>
      <c r="M113" s="17" t="b">
        <v>1</v>
      </c>
      <c r="N113" s="17" t="s">
        <v>8277</v>
      </c>
      <c r="O113" s="17">
        <v>102</v>
      </c>
      <c r="P113" s="17">
        <v>42.24</v>
      </c>
      <c r="Q113" s="20" t="s">
        <v>8327</v>
      </c>
      <c r="R113" s="17" t="s">
        <v>8328</v>
      </c>
      <c r="S113" s="21">
        <v>41925.906689814816</v>
      </c>
      <c r="T113" s="21">
        <v>41955.94835648148</v>
      </c>
    </row>
    <row r="114" spans="1:20" x14ac:dyDescent="0.25">
      <c r="A114" s="17">
        <v>1899</v>
      </c>
      <c r="B114" s="17" t="s">
        <v>1900</v>
      </c>
      <c r="C114" s="17" t="s">
        <v>6009</v>
      </c>
      <c r="D114" s="18">
        <v>900</v>
      </c>
      <c r="E114" s="19">
        <v>1200</v>
      </c>
      <c r="F114" s="17" t="s">
        <v>8218</v>
      </c>
      <c r="G114" s="17" t="s">
        <v>8223</v>
      </c>
      <c r="H114" s="17" t="s">
        <v>8245</v>
      </c>
      <c r="I114" s="17">
        <v>1427319366</v>
      </c>
      <c r="J114" s="17">
        <v>1424730966</v>
      </c>
      <c r="K114" s="17" t="b">
        <v>0</v>
      </c>
      <c r="L114" s="17">
        <v>42</v>
      </c>
      <c r="M114" s="17" t="b">
        <v>1</v>
      </c>
      <c r="N114" s="17" t="s">
        <v>8277</v>
      </c>
      <c r="O114" s="17">
        <v>133</v>
      </c>
      <c r="P114" s="17">
        <v>28.57</v>
      </c>
      <c r="Q114" s="20" t="s">
        <v>8327</v>
      </c>
      <c r="R114" s="17" t="s">
        <v>8328</v>
      </c>
      <c r="S114" s="21">
        <v>42058.941736111112</v>
      </c>
      <c r="T114" s="21">
        <v>42088.90006944444</v>
      </c>
    </row>
    <row r="115" spans="1:20" x14ac:dyDescent="0.25">
      <c r="A115" s="17">
        <v>2467</v>
      </c>
      <c r="B115" s="17" t="s">
        <v>2468</v>
      </c>
      <c r="C115" s="17" t="s">
        <v>6577</v>
      </c>
      <c r="D115" s="18">
        <v>1000</v>
      </c>
      <c r="E115" s="19">
        <v>1185</v>
      </c>
      <c r="F115" s="17" t="s">
        <v>8218</v>
      </c>
      <c r="G115" s="17" t="s">
        <v>8223</v>
      </c>
      <c r="H115" s="17" t="s">
        <v>8245</v>
      </c>
      <c r="I115" s="17">
        <v>1336669200</v>
      </c>
      <c r="J115" s="17">
        <v>1335473931</v>
      </c>
      <c r="K115" s="17" t="b">
        <v>0</v>
      </c>
      <c r="L115" s="17">
        <v>43</v>
      </c>
      <c r="M115" s="17" t="b">
        <v>1</v>
      </c>
      <c r="N115" s="17" t="s">
        <v>8277</v>
      </c>
      <c r="O115" s="17">
        <v>119</v>
      </c>
      <c r="P115" s="17">
        <v>27.56</v>
      </c>
      <c r="Q115" s="20" t="s">
        <v>8327</v>
      </c>
      <c r="R115" s="17" t="s">
        <v>8328</v>
      </c>
      <c r="S115" s="21">
        <v>41025.874201388891</v>
      </c>
      <c r="T115" s="21">
        <v>41039.708333333336</v>
      </c>
    </row>
    <row r="116" spans="1:20" x14ac:dyDescent="0.25">
      <c r="A116" s="17">
        <v>1894</v>
      </c>
      <c r="B116" s="17" t="s">
        <v>1895</v>
      </c>
      <c r="C116" s="17" t="s">
        <v>6004</v>
      </c>
      <c r="D116" s="18">
        <v>1000</v>
      </c>
      <c r="E116" s="19">
        <v>1145</v>
      </c>
      <c r="F116" s="17" t="s">
        <v>8218</v>
      </c>
      <c r="G116" s="17" t="s">
        <v>8223</v>
      </c>
      <c r="H116" s="17" t="s">
        <v>8245</v>
      </c>
      <c r="I116" s="17">
        <v>1329082983</v>
      </c>
      <c r="J116" s="17">
        <v>1326404583</v>
      </c>
      <c r="K116" s="17" t="b">
        <v>0</v>
      </c>
      <c r="L116" s="17">
        <v>20</v>
      </c>
      <c r="M116" s="17" t="b">
        <v>1</v>
      </c>
      <c r="N116" s="17" t="s">
        <v>8277</v>
      </c>
      <c r="O116" s="17">
        <v>115</v>
      </c>
      <c r="P116" s="17">
        <v>57.25</v>
      </c>
      <c r="Q116" s="20" t="s">
        <v>8327</v>
      </c>
      <c r="R116" s="17" t="s">
        <v>8328</v>
      </c>
      <c r="S116" s="21">
        <v>40920.904895833337</v>
      </c>
      <c r="T116" s="21">
        <v>40951.904895833337</v>
      </c>
    </row>
    <row r="117" spans="1:20" x14ac:dyDescent="0.25">
      <c r="A117" s="17">
        <v>1937</v>
      </c>
      <c r="B117" s="17" t="s">
        <v>1938</v>
      </c>
      <c r="C117" s="17" t="s">
        <v>6047</v>
      </c>
      <c r="D117" s="18">
        <v>600</v>
      </c>
      <c r="E117" s="19">
        <v>1123.47</v>
      </c>
      <c r="F117" s="17" t="s">
        <v>8218</v>
      </c>
      <c r="G117" s="17" t="s">
        <v>8223</v>
      </c>
      <c r="H117" s="17" t="s">
        <v>8245</v>
      </c>
      <c r="I117" s="17">
        <v>1339732740</v>
      </c>
      <c r="J117" s="17">
        <v>1338346281</v>
      </c>
      <c r="K117" s="17" t="b">
        <v>0</v>
      </c>
      <c r="L117" s="17">
        <v>29</v>
      </c>
      <c r="M117" s="17" t="b">
        <v>1</v>
      </c>
      <c r="N117" s="17" t="s">
        <v>8277</v>
      </c>
      <c r="O117" s="17">
        <v>187</v>
      </c>
      <c r="P117" s="17">
        <v>38.74</v>
      </c>
      <c r="Q117" s="20" t="s">
        <v>8327</v>
      </c>
      <c r="R117" s="17" t="s">
        <v>8328</v>
      </c>
      <c r="S117" s="21">
        <v>41059.118993055556</v>
      </c>
      <c r="T117" s="21">
        <v>41075.165972222225</v>
      </c>
    </row>
    <row r="118" spans="1:20" x14ac:dyDescent="0.25">
      <c r="A118" s="17">
        <v>1940</v>
      </c>
      <c r="B118" s="17" t="s">
        <v>1941</v>
      </c>
      <c r="C118" s="17" t="s">
        <v>6050</v>
      </c>
      <c r="D118" s="18">
        <v>650</v>
      </c>
      <c r="E118" s="19">
        <v>1111</v>
      </c>
      <c r="F118" s="17" t="s">
        <v>8218</v>
      </c>
      <c r="G118" s="17" t="s">
        <v>8223</v>
      </c>
      <c r="H118" s="17" t="s">
        <v>8245</v>
      </c>
      <c r="I118" s="17">
        <v>1308110340</v>
      </c>
      <c r="J118" s="17">
        <v>1304770233</v>
      </c>
      <c r="K118" s="17" t="b">
        <v>0</v>
      </c>
      <c r="L118" s="17">
        <v>31</v>
      </c>
      <c r="M118" s="17" t="b">
        <v>1</v>
      </c>
      <c r="N118" s="17" t="s">
        <v>8277</v>
      </c>
      <c r="O118" s="17">
        <v>171</v>
      </c>
      <c r="P118" s="17">
        <v>35.840000000000003</v>
      </c>
      <c r="Q118" s="20" t="s">
        <v>8327</v>
      </c>
      <c r="R118" s="17" t="s">
        <v>8328</v>
      </c>
      <c r="S118" s="21">
        <v>40670.507326388892</v>
      </c>
      <c r="T118" s="21">
        <v>40709.165972222225</v>
      </c>
    </row>
    <row r="119" spans="1:20" x14ac:dyDescent="0.25">
      <c r="A119" s="17">
        <v>2498</v>
      </c>
      <c r="B119" s="17" t="s">
        <v>2498</v>
      </c>
      <c r="C119" s="17" t="s">
        <v>6608</v>
      </c>
      <c r="D119" s="18">
        <v>1000</v>
      </c>
      <c r="E119" s="19">
        <v>1056</v>
      </c>
      <c r="F119" s="17" t="s">
        <v>8218</v>
      </c>
      <c r="G119" s="17" t="s">
        <v>8223</v>
      </c>
      <c r="H119" s="17" t="s">
        <v>8245</v>
      </c>
      <c r="I119" s="17">
        <v>1422400387</v>
      </c>
      <c r="J119" s="17">
        <v>1421190787</v>
      </c>
      <c r="K119" s="17" t="b">
        <v>0</v>
      </c>
      <c r="L119" s="17">
        <v>20</v>
      </c>
      <c r="M119" s="17" t="b">
        <v>1</v>
      </c>
      <c r="N119" s="17" t="s">
        <v>8277</v>
      </c>
      <c r="O119" s="17">
        <v>106</v>
      </c>
      <c r="P119" s="17">
        <v>52.8</v>
      </c>
      <c r="Q119" s="20" t="s">
        <v>8327</v>
      </c>
      <c r="R119" s="17" t="s">
        <v>8328</v>
      </c>
      <c r="S119" s="21">
        <v>42017.967442129629</v>
      </c>
      <c r="T119" s="21">
        <v>42031.967442129629</v>
      </c>
    </row>
    <row r="120" spans="1:20" x14ac:dyDescent="0.25">
      <c r="A120" s="17">
        <v>1883</v>
      </c>
      <c r="B120" s="17" t="s">
        <v>1884</v>
      </c>
      <c r="C120" s="17" t="s">
        <v>5993</v>
      </c>
      <c r="D120" s="18">
        <v>999</v>
      </c>
      <c r="E120" s="19">
        <v>1047</v>
      </c>
      <c r="F120" s="17" t="s">
        <v>8218</v>
      </c>
      <c r="G120" s="17" t="s">
        <v>8223</v>
      </c>
      <c r="H120" s="17" t="s">
        <v>8245</v>
      </c>
      <c r="I120" s="17">
        <v>1333921508</v>
      </c>
      <c r="J120" s="17">
        <v>1331333108</v>
      </c>
      <c r="K120" s="17" t="b">
        <v>0</v>
      </c>
      <c r="L120" s="17">
        <v>32</v>
      </c>
      <c r="M120" s="17" t="b">
        <v>1</v>
      </c>
      <c r="N120" s="17" t="s">
        <v>8277</v>
      </c>
      <c r="O120" s="17">
        <v>105</v>
      </c>
      <c r="P120" s="17">
        <v>32.72</v>
      </c>
      <c r="Q120" s="20" t="s">
        <v>8327</v>
      </c>
      <c r="R120" s="17" t="s">
        <v>8328</v>
      </c>
      <c r="S120" s="21">
        <v>40977.948009259257</v>
      </c>
      <c r="T120" s="21">
        <v>41007.906342592592</v>
      </c>
    </row>
    <row r="121" spans="1:20" x14ac:dyDescent="0.25">
      <c r="A121" s="17">
        <v>2104</v>
      </c>
      <c r="B121" s="17" t="s">
        <v>2105</v>
      </c>
      <c r="C121" s="17" t="s">
        <v>6214</v>
      </c>
      <c r="D121" s="18">
        <v>800</v>
      </c>
      <c r="E121" s="19">
        <v>1036</v>
      </c>
      <c r="F121" s="17" t="s">
        <v>8218</v>
      </c>
      <c r="G121" s="17" t="s">
        <v>8223</v>
      </c>
      <c r="H121" s="17" t="s">
        <v>8245</v>
      </c>
      <c r="I121" s="17">
        <v>1369958400</v>
      </c>
      <c r="J121" s="17">
        <v>1367286434</v>
      </c>
      <c r="K121" s="17" t="b">
        <v>0</v>
      </c>
      <c r="L121" s="17">
        <v>37</v>
      </c>
      <c r="M121" s="17" t="b">
        <v>1</v>
      </c>
      <c r="N121" s="17" t="s">
        <v>8277</v>
      </c>
      <c r="O121" s="17">
        <v>130</v>
      </c>
      <c r="P121" s="17">
        <v>28</v>
      </c>
      <c r="Q121" s="20" t="s">
        <v>8327</v>
      </c>
      <c r="R121" s="17" t="s">
        <v>8328</v>
      </c>
      <c r="S121" s="21">
        <v>41394.074467592596</v>
      </c>
      <c r="T121" s="21">
        <v>41425</v>
      </c>
    </row>
    <row r="122" spans="1:20" x14ac:dyDescent="0.25">
      <c r="A122" s="17">
        <v>2470</v>
      </c>
      <c r="B122" s="17" t="s">
        <v>2471</v>
      </c>
      <c r="C122" s="17" t="s">
        <v>6580</v>
      </c>
      <c r="D122" s="18">
        <v>1000</v>
      </c>
      <c r="E122" s="19">
        <v>1031.6400000000001</v>
      </c>
      <c r="F122" s="17" t="s">
        <v>8218</v>
      </c>
      <c r="G122" s="17" t="s">
        <v>8223</v>
      </c>
      <c r="H122" s="17" t="s">
        <v>8245</v>
      </c>
      <c r="I122" s="17">
        <v>1337824055</v>
      </c>
      <c r="J122" s="17">
        <v>1335232055</v>
      </c>
      <c r="K122" s="17" t="b">
        <v>0</v>
      </c>
      <c r="L122" s="17">
        <v>36</v>
      </c>
      <c r="M122" s="17" t="b">
        <v>1</v>
      </c>
      <c r="N122" s="17" t="s">
        <v>8277</v>
      </c>
      <c r="O122" s="17">
        <v>103</v>
      </c>
      <c r="P122" s="17">
        <v>28.66</v>
      </c>
      <c r="Q122" s="20" t="s">
        <v>8327</v>
      </c>
      <c r="R122" s="17" t="s">
        <v>8328</v>
      </c>
      <c r="S122" s="21">
        <v>41023.07471064815</v>
      </c>
      <c r="T122" s="21">
        <v>41053.07471064815</v>
      </c>
    </row>
    <row r="123" spans="1:20" x14ac:dyDescent="0.25">
      <c r="A123" s="17">
        <v>2482</v>
      </c>
      <c r="B123" s="17" t="s">
        <v>2482</v>
      </c>
      <c r="C123" s="17" t="s">
        <v>6592</v>
      </c>
      <c r="D123" s="18">
        <v>1000</v>
      </c>
      <c r="E123" s="19">
        <v>1001</v>
      </c>
      <c r="F123" s="17" t="s">
        <v>8218</v>
      </c>
      <c r="G123" s="17" t="s">
        <v>8223</v>
      </c>
      <c r="H123" s="17" t="s">
        <v>8245</v>
      </c>
      <c r="I123" s="17">
        <v>1312224383</v>
      </c>
      <c r="J123" s="17">
        <v>1308336383</v>
      </c>
      <c r="K123" s="17" t="b">
        <v>0</v>
      </c>
      <c r="L123" s="17">
        <v>25</v>
      </c>
      <c r="M123" s="17" t="b">
        <v>1</v>
      </c>
      <c r="N123" s="17" t="s">
        <v>8277</v>
      </c>
      <c r="O123" s="17">
        <v>100</v>
      </c>
      <c r="P123" s="17">
        <v>40.04</v>
      </c>
      <c r="Q123" s="20" t="s">
        <v>8327</v>
      </c>
      <c r="R123" s="17" t="s">
        <v>8328</v>
      </c>
      <c r="S123" s="21">
        <v>40711.782210648147</v>
      </c>
      <c r="T123" s="21">
        <v>40756.782210648147</v>
      </c>
    </row>
    <row r="124" spans="1:20" x14ac:dyDescent="0.25">
      <c r="A124" s="17">
        <v>2083</v>
      </c>
      <c r="B124" s="17" t="s">
        <v>2084</v>
      </c>
      <c r="C124" s="17" t="s">
        <v>6193</v>
      </c>
      <c r="D124" s="18">
        <v>750</v>
      </c>
      <c r="E124" s="19">
        <v>850</v>
      </c>
      <c r="F124" s="17" t="s">
        <v>8218</v>
      </c>
      <c r="G124" s="17" t="s">
        <v>8223</v>
      </c>
      <c r="H124" s="17" t="s">
        <v>8245</v>
      </c>
      <c r="I124" s="17">
        <v>1338830395</v>
      </c>
      <c r="J124" s="17">
        <v>1336238395</v>
      </c>
      <c r="K124" s="17" t="b">
        <v>0</v>
      </c>
      <c r="L124" s="17">
        <v>25</v>
      </c>
      <c r="M124" s="17" t="b">
        <v>1</v>
      </c>
      <c r="N124" s="17" t="s">
        <v>8277</v>
      </c>
      <c r="O124" s="17">
        <v>113</v>
      </c>
      <c r="P124" s="17">
        <v>34</v>
      </c>
      <c r="Q124" s="20" t="s">
        <v>8327</v>
      </c>
      <c r="R124" s="17" t="s">
        <v>8328</v>
      </c>
      <c r="S124" s="21">
        <v>41034.72216435185</v>
      </c>
      <c r="T124" s="21">
        <v>41064.72216435185</v>
      </c>
    </row>
    <row r="125" spans="1:20" x14ac:dyDescent="0.25">
      <c r="A125" s="17">
        <v>2100</v>
      </c>
      <c r="B125" s="17" t="s">
        <v>2101</v>
      </c>
      <c r="C125" s="17" t="s">
        <v>6210</v>
      </c>
      <c r="D125" s="18">
        <v>600</v>
      </c>
      <c r="E125" s="19">
        <v>820</v>
      </c>
      <c r="F125" s="17" t="s">
        <v>8218</v>
      </c>
      <c r="G125" s="17" t="s">
        <v>8223</v>
      </c>
      <c r="H125" s="17" t="s">
        <v>8245</v>
      </c>
      <c r="I125" s="17">
        <v>1341028740</v>
      </c>
      <c r="J125" s="17">
        <v>1339704141</v>
      </c>
      <c r="K125" s="17" t="b">
        <v>0</v>
      </c>
      <c r="L125" s="17">
        <v>27</v>
      </c>
      <c r="M125" s="17" t="b">
        <v>1</v>
      </c>
      <c r="N125" s="17" t="s">
        <v>8277</v>
      </c>
      <c r="O125" s="17">
        <v>137</v>
      </c>
      <c r="P125" s="17">
        <v>30.37</v>
      </c>
      <c r="Q125" s="20" t="s">
        <v>8327</v>
      </c>
      <c r="R125" s="17" t="s">
        <v>8328</v>
      </c>
      <c r="S125" s="21">
        <v>41074.834965277776</v>
      </c>
      <c r="T125" s="21">
        <v>41090.165972222225</v>
      </c>
    </row>
    <row r="126" spans="1:20" x14ac:dyDescent="0.25">
      <c r="A126" s="17">
        <v>2486</v>
      </c>
      <c r="B126" s="17" t="s">
        <v>2486</v>
      </c>
      <c r="C126" s="17" t="s">
        <v>6596</v>
      </c>
      <c r="D126" s="18">
        <v>300</v>
      </c>
      <c r="E126" s="19">
        <v>797</v>
      </c>
      <c r="F126" s="17" t="s">
        <v>8218</v>
      </c>
      <c r="G126" s="17" t="s">
        <v>8223</v>
      </c>
      <c r="H126" s="17" t="s">
        <v>8245</v>
      </c>
      <c r="I126" s="17">
        <v>1335113976</v>
      </c>
      <c r="J126" s="17">
        <v>1332521976</v>
      </c>
      <c r="K126" s="17" t="b">
        <v>0</v>
      </c>
      <c r="L126" s="17">
        <v>30</v>
      </c>
      <c r="M126" s="17" t="b">
        <v>1</v>
      </c>
      <c r="N126" s="17" t="s">
        <v>8277</v>
      </c>
      <c r="O126" s="17">
        <v>266</v>
      </c>
      <c r="P126" s="17">
        <v>26.57</v>
      </c>
      <c r="Q126" s="20" t="s">
        <v>8327</v>
      </c>
      <c r="R126" s="17" t="s">
        <v>8328</v>
      </c>
      <c r="S126" s="21">
        <v>40991.708055555559</v>
      </c>
      <c r="T126" s="21">
        <v>41021.708055555559</v>
      </c>
    </row>
    <row r="127" spans="1:20" x14ac:dyDescent="0.25">
      <c r="A127" s="17">
        <v>2492</v>
      </c>
      <c r="B127" s="17" t="s">
        <v>2492</v>
      </c>
      <c r="C127" s="17" t="s">
        <v>6602</v>
      </c>
      <c r="D127" s="18">
        <v>600</v>
      </c>
      <c r="E127" s="19">
        <v>750</v>
      </c>
      <c r="F127" s="17" t="s">
        <v>8218</v>
      </c>
      <c r="G127" s="17" t="s">
        <v>8223</v>
      </c>
      <c r="H127" s="17" t="s">
        <v>8245</v>
      </c>
      <c r="I127" s="17">
        <v>1339840740</v>
      </c>
      <c r="J127" s="17">
        <v>1335397188</v>
      </c>
      <c r="K127" s="17" t="b">
        <v>0</v>
      </c>
      <c r="L127" s="17">
        <v>27</v>
      </c>
      <c r="M127" s="17" t="b">
        <v>1</v>
      </c>
      <c r="N127" s="17" t="s">
        <v>8277</v>
      </c>
      <c r="O127" s="17">
        <v>125</v>
      </c>
      <c r="P127" s="17">
        <v>27.78</v>
      </c>
      <c r="Q127" s="20" t="s">
        <v>8327</v>
      </c>
      <c r="R127" s="17" t="s">
        <v>8328</v>
      </c>
      <c r="S127" s="21">
        <v>41024.985972222225</v>
      </c>
      <c r="T127" s="21">
        <v>41076.415972222225</v>
      </c>
    </row>
    <row r="128" spans="1:20" x14ac:dyDescent="0.25">
      <c r="A128" s="17">
        <v>1892</v>
      </c>
      <c r="B128" s="17" t="s">
        <v>1893</v>
      </c>
      <c r="C128" s="17" t="s">
        <v>6002</v>
      </c>
      <c r="D128" s="18">
        <v>500</v>
      </c>
      <c r="E128" s="19">
        <v>683</v>
      </c>
      <c r="F128" s="17" t="s">
        <v>8218</v>
      </c>
      <c r="G128" s="17" t="s">
        <v>8223</v>
      </c>
      <c r="H128" s="17" t="s">
        <v>8245</v>
      </c>
      <c r="I128" s="17">
        <v>1307459881</v>
      </c>
      <c r="J128" s="17">
        <v>1304867881</v>
      </c>
      <c r="K128" s="17" t="b">
        <v>0</v>
      </c>
      <c r="L128" s="17">
        <v>26</v>
      </c>
      <c r="M128" s="17" t="b">
        <v>1</v>
      </c>
      <c r="N128" s="17" t="s">
        <v>8277</v>
      </c>
      <c r="O128" s="17">
        <v>137</v>
      </c>
      <c r="P128" s="17">
        <v>26.27</v>
      </c>
      <c r="Q128" s="20" t="s">
        <v>8327</v>
      </c>
      <c r="R128" s="17" t="s">
        <v>8328</v>
      </c>
      <c r="S128" s="21">
        <v>40671.637511574074</v>
      </c>
      <c r="T128" s="21">
        <v>40701.637511574074</v>
      </c>
    </row>
    <row r="129" spans="1:20" x14ac:dyDescent="0.25">
      <c r="A129" s="17">
        <v>2500</v>
      </c>
      <c r="B129" s="17" t="s">
        <v>2500</v>
      </c>
      <c r="C129" s="17" t="s">
        <v>6610</v>
      </c>
      <c r="D129" s="18">
        <v>600</v>
      </c>
      <c r="E129" s="19">
        <v>680</v>
      </c>
      <c r="F129" s="17" t="s">
        <v>8218</v>
      </c>
      <c r="G129" s="17" t="s">
        <v>8223</v>
      </c>
      <c r="H129" s="17" t="s">
        <v>8245</v>
      </c>
      <c r="I129" s="17">
        <v>1340476375</v>
      </c>
      <c r="J129" s="17">
        <v>1337884375</v>
      </c>
      <c r="K129" s="17" t="b">
        <v>0</v>
      </c>
      <c r="L129" s="17">
        <v>29</v>
      </c>
      <c r="M129" s="17" t="b">
        <v>1</v>
      </c>
      <c r="N129" s="17" t="s">
        <v>8277</v>
      </c>
      <c r="O129" s="17">
        <v>113</v>
      </c>
      <c r="P129" s="17">
        <v>23.45</v>
      </c>
      <c r="Q129" s="20" t="s">
        <v>8327</v>
      </c>
      <c r="R129" s="17" t="s">
        <v>8328</v>
      </c>
      <c r="S129" s="21">
        <v>41053.772858796299</v>
      </c>
      <c r="T129" s="21">
        <v>41083.772858796299</v>
      </c>
    </row>
    <row r="130" spans="1:20" x14ac:dyDescent="0.25">
      <c r="A130" s="17">
        <v>2471</v>
      </c>
      <c r="B130" s="17" t="s">
        <v>2472</v>
      </c>
      <c r="C130" s="17" t="s">
        <v>6581</v>
      </c>
      <c r="D130" s="18">
        <v>500</v>
      </c>
      <c r="E130" s="19">
        <v>640</v>
      </c>
      <c r="F130" s="17" t="s">
        <v>8218</v>
      </c>
      <c r="G130" s="17" t="s">
        <v>8223</v>
      </c>
      <c r="H130" s="17" t="s">
        <v>8245</v>
      </c>
      <c r="I130" s="17">
        <v>1327535392</v>
      </c>
      <c r="J130" s="17">
        <v>1324079392</v>
      </c>
      <c r="K130" s="17" t="b">
        <v>0</v>
      </c>
      <c r="L130" s="17">
        <v>17</v>
      </c>
      <c r="M130" s="17" t="b">
        <v>1</v>
      </c>
      <c r="N130" s="17" t="s">
        <v>8277</v>
      </c>
      <c r="O130" s="17">
        <v>128</v>
      </c>
      <c r="P130" s="17">
        <v>37.65</v>
      </c>
      <c r="Q130" s="20" t="s">
        <v>8327</v>
      </c>
      <c r="R130" s="17" t="s">
        <v>8328</v>
      </c>
      <c r="S130" s="21">
        <v>40893.992962962962</v>
      </c>
      <c r="T130" s="21">
        <v>40933.992962962962</v>
      </c>
    </row>
    <row r="131" spans="1:20" x14ac:dyDescent="0.25">
      <c r="A131" s="17">
        <v>1927</v>
      </c>
      <c r="B131" s="17" t="s">
        <v>1928</v>
      </c>
      <c r="C131" s="17" t="s">
        <v>6037</v>
      </c>
      <c r="D131" s="18">
        <v>600</v>
      </c>
      <c r="E131" s="19">
        <v>620</v>
      </c>
      <c r="F131" s="17" t="s">
        <v>8218</v>
      </c>
      <c r="G131" s="17" t="s">
        <v>8223</v>
      </c>
      <c r="H131" s="17" t="s">
        <v>8245</v>
      </c>
      <c r="I131" s="17">
        <v>1331182740</v>
      </c>
      <c r="J131" s="17">
        <v>1329856839</v>
      </c>
      <c r="K131" s="17" t="b">
        <v>0</v>
      </c>
      <c r="L131" s="17">
        <v>11</v>
      </c>
      <c r="M131" s="17" t="b">
        <v>1</v>
      </c>
      <c r="N131" s="17" t="s">
        <v>8277</v>
      </c>
      <c r="O131" s="17">
        <v>103</v>
      </c>
      <c r="P131" s="17">
        <v>56.36</v>
      </c>
      <c r="Q131" s="20" t="s">
        <v>8327</v>
      </c>
      <c r="R131" s="17" t="s">
        <v>8328</v>
      </c>
      <c r="S131" s="21">
        <v>40960.861562500002</v>
      </c>
      <c r="T131" s="21">
        <v>40976.207638888889</v>
      </c>
    </row>
    <row r="132" spans="1:20" x14ac:dyDescent="0.25">
      <c r="A132" s="17">
        <v>2096</v>
      </c>
      <c r="B132" s="17" t="s">
        <v>2097</v>
      </c>
      <c r="C132" s="17" t="s">
        <v>6206</v>
      </c>
      <c r="D132" s="18">
        <v>600</v>
      </c>
      <c r="E132" s="19">
        <v>610</v>
      </c>
      <c r="F132" s="17" t="s">
        <v>8218</v>
      </c>
      <c r="G132" s="17" t="s">
        <v>8223</v>
      </c>
      <c r="H132" s="17" t="s">
        <v>8245</v>
      </c>
      <c r="I132" s="17">
        <v>1351223940</v>
      </c>
      <c r="J132" s="17">
        <v>1349892735</v>
      </c>
      <c r="K132" s="17" t="b">
        <v>0</v>
      </c>
      <c r="L132" s="17">
        <v>14</v>
      </c>
      <c r="M132" s="17" t="b">
        <v>1</v>
      </c>
      <c r="N132" s="17" t="s">
        <v>8277</v>
      </c>
      <c r="O132" s="17">
        <v>102</v>
      </c>
      <c r="P132" s="17">
        <v>43.57</v>
      </c>
      <c r="Q132" s="20" t="s">
        <v>8327</v>
      </c>
      <c r="R132" s="17" t="s">
        <v>8328</v>
      </c>
      <c r="S132" s="21">
        <v>41192.758506944447</v>
      </c>
      <c r="T132" s="21">
        <v>41208.165972222225</v>
      </c>
    </row>
    <row r="133" spans="1:20" x14ac:dyDescent="0.25">
      <c r="A133" s="17">
        <v>2490</v>
      </c>
      <c r="B133" s="17" t="s">
        <v>2490</v>
      </c>
      <c r="C133" s="17" t="s">
        <v>6600</v>
      </c>
      <c r="D133" s="18">
        <v>500</v>
      </c>
      <c r="E133" s="19">
        <v>607</v>
      </c>
      <c r="F133" s="17" t="s">
        <v>8218</v>
      </c>
      <c r="G133" s="17" t="s">
        <v>8223</v>
      </c>
      <c r="H133" s="17" t="s">
        <v>8245</v>
      </c>
      <c r="I133" s="17">
        <v>1340429276</v>
      </c>
      <c r="J133" s="17">
        <v>1335245276</v>
      </c>
      <c r="K133" s="17" t="b">
        <v>0</v>
      </c>
      <c r="L133" s="17">
        <v>16</v>
      </c>
      <c r="M133" s="17" t="b">
        <v>1</v>
      </c>
      <c r="N133" s="17" t="s">
        <v>8277</v>
      </c>
      <c r="O133" s="17">
        <v>121</v>
      </c>
      <c r="P133" s="17">
        <v>37.94</v>
      </c>
      <c r="Q133" s="20" t="s">
        <v>8327</v>
      </c>
      <c r="R133" s="17" t="s">
        <v>8328</v>
      </c>
      <c r="S133" s="21">
        <v>41023.227731481478</v>
      </c>
      <c r="T133" s="21">
        <v>41083.227731481478</v>
      </c>
    </row>
    <row r="134" spans="1:20" x14ac:dyDescent="0.25">
      <c r="A134" s="17">
        <v>1896</v>
      </c>
      <c r="B134" s="17" t="s">
        <v>1897</v>
      </c>
      <c r="C134" s="17" t="s">
        <v>6006</v>
      </c>
      <c r="D134" s="18">
        <v>451</v>
      </c>
      <c r="E134" s="19">
        <v>559</v>
      </c>
      <c r="F134" s="17" t="s">
        <v>8218</v>
      </c>
      <c r="G134" s="17" t="s">
        <v>8223</v>
      </c>
      <c r="H134" s="17" t="s">
        <v>8245</v>
      </c>
      <c r="I134" s="17">
        <v>1334250165</v>
      </c>
      <c r="J134" s="17">
        <v>1331658165</v>
      </c>
      <c r="K134" s="17" t="b">
        <v>0</v>
      </c>
      <c r="L134" s="17">
        <v>13</v>
      </c>
      <c r="M134" s="17" t="b">
        <v>1</v>
      </c>
      <c r="N134" s="17" t="s">
        <v>8277</v>
      </c>
      <c r="O134" s="17">
        <v>124</v>
      </c>
      <c r="P134" s="17">
        <v>43</v>
      </c>
      <c r="Q134" s="20" t="s">
        <v>8327</v>
      </c>
      <c r="R134" s="17" t="s">
        <v>8328</v>
      </c>
      <c r="S134" s="21">
        <v>40981.710243055553</v>
      </c>
      <c r="T134" s="21">
        <v>41011.710243055553</v>
      </c>
    </row>
    <row r="135" spans="1:20" x14ac:dyDescent="0.25">
      <c r="A135" s="17">
        <v>2491</v>
      </c>
      <c r="B135" s="17" t="s">
        <v>2491</v>
      </c>
      <c r="C135" s="17" t="s">
        <v>6601</v>
      </c>
      <c r="D135" s="18">
        <v>500</v>
      </c>
      <c r="E135" s="19">
        <v>516</v>
      </c>
      <c r="F135" s="17" t="s">
        <v>8218</v>
      </c>
      <c r="G135" s="17" t="s">
        <v>8223</v>
      </c>
      <c r="H135" s="17" t="s">
        <v>8245</v>
      </c>
      <c r="I135" s="17">
        <v>1295142660</v>
      </c>
      <c r="J135" s="17">
        <v>1293739714</v>
      </c>
      <c r="K135" s="17" t="b">
        <v>0</v>
      </c>
      <c r="L135" s="17">
        <v>10</v>
      </c>
      <c r="M135" s="17" t="b">
        <v>1</v>
      </c>
      <c r="N135" s="17" t="s">
        <v>8277</v>
      </c>
      <c r="O135" s="17">
        <v>103</v>
      </c>
      <c r="P135" s="17">
        <v>51.6</v>
      </c>
      <c r="Q135" s="20" t="s">
        <v>8327</v>
      </c>
      <c r="R135" s="17" t="s">
        <v>8328</v>
      </c>
      <c r="S135" s="21">
        <v>40542.839282407411</v>
      </c>
      <c r="T135" s="21">
        <v>40559.07708333333</v>
      </c>
    </row>
    <row r="136" spans="1:20" x14ac:dyDescent="0.25">
      <c r="A136" s="17">
        <v>2317</v>
      </c>
      <c r="B136" s="17" t="s">
        <v>2318</v>
      </c>
      <c r="C136" s="17" t="s">
        <v>6427</v>
      </c>
      <c r="D136" s="18">
        <v>400</v>
      </c>
      <c r="E136" s="19">
        <v>416</v>
      </c>
      <c r="F136" s="17" t="s">
        <v>8218</v>
      </c>
      <c r="G136" s="17" t="s">
        <v>8223</v>
      </c>
      <c r="H136" s="17" t="s">
        <v>8245</v>
      </c>
      <c r="I136" s="17">
        <v>1266210000</v>
      </c>
      <c r="J136" s="17">
        <v>1263474049</v>
      </c>
      <c r="K136" s="17" t="b">
        <v>1</v>
      </c>
      <c r="L136" s="17">
        <v>22</v>
      </c>
      <c r="M136" s="17" t="b">
        <v>1</v>
      </c>
      <c r="N136" s="17" t="s">
        <v>8277</v>
      </c>
      <c r="O136" s="17">
        <v>104</v>
      </c>
      <c r="P136" s="17">
        <v>18.91</v>
      </c>
      <c r="Q136" s="20" t="s">
        <v>8327</v>
      </c>
      <c r="R136" s="17" t="s">
        <v>8328</v>
      </c>
      <c r="S136" s="21">
        <v>40192.542233796295</v>
      </c>
      <c r="T136" s="21">
        <v>40224.208333333336</v>
      </c>
    </row>
    <row r="137" spans="1:20" x14ac:dyDescent="0.25">
      <c r="A137" s="17">
        <v>2479</v>
      </c>
      <c r="B137" s="17" t="s">
        <v>2479</v>
      </c>
      <c r="C137" s="17" t="s">
        <v>6589</v>
      </c>
      <c r="D137" s="18">
        <v>300</v>
      </c>
      <c r="E137" s="19">
        <v>400.33</v>
      </c>
      <c r="F137" s="17" t="s">
        <v>8218</v>
      </c>
      <c r="G137" s="17" t="s">
        <v>8223</v>
      </c>
      <c r="H137" s="17" t="s">
        <v>8245</v>
      </c>
      <c r="I137" s="17">
        <v>1343440800</v>
      </c>
      <c r="J137" s="17">
        <v>1342545994</v>
      </c>
      <c r="K137" s="17" t="b">
        <v>0</v>
      </c>
      <c r="L137" s="17">
        <v>16</v>
      </c>
      <c r="M137" s="17" t="b">
        <v>1</v>
      </c>
      <c r="N137" s="17" t="s">
        <v>8277</v>
      </c>
      <c r="O137" s="17">
        <v>133</v>
      </c>
      <c r="P137" s="17">
        <v>25.02</v>
      </c>
      <c r="Q137" s="20" t="s">
        <v>8327</v>
      </c>
      <c r="R137" s="17" t="s">
        <v>8328</v>
      </c>
      <c r="S137" s="21">
        <v>41107.726782407408</v>
      </c>
      <c r="T137" s="21">
        <v>41118.083333333336</v>
      </c>
    </row>
    <row r="138" spans="1:20" x14ac:dyDescent="0.25">
      <c r="A138" s="17">
        <v>1923</v>
      </c>
      <c r="B138" s="17" t="s">
        <v>1924</v>
      </c>
      <c r="C138" s="17" t="s">
        <v>6033</v>
      </c>
      <c r="D138" s="18">
        <v>125</v>
      </c>
      <c r="E138" s="19">
        <v>301</v>
      </c>
      <c r="F138" s="17" t="s">
        <v>8218</v>
      </c>
      <c r="G138" s="17" t="s">
        <v>8223</v>
      </c>
      <c r="H138" s="17" t="s">
        <v>8245</v>
      </c>
      <c r="I138" s="17">
        <v>1317099540</v>
      </c>
      <c r="J138" s="17">
        <v>1313612532</v>
      </c>
      <c r="K138" s="17" t="b">
        <v>0</v>
      </c>
      <c r="L138" s="17">
        <v>13</v>
      </c>
      <c r="M138" s="17" t="b">
        <v>1</v>
      </c>
      <c r="N138" s="17" t="s">
        <v>8277</v>
      </c>
      <c r="O138" s="17">
        <v>241</v>
      </c>
      <c r="P138" s="17">
        <v>23.15</v>
      </c>
      <c r="Q138" s="20" t="s">
        <v>8327</v>
      </c>
      <c r="R138" s="17" t="s">
        <v>8328</v>
      </c>
      <c r="S138" s="21">
        <v>40772.848749999997</v>
      </c>
      <c r="T138" s="21">
        <v>40813.207638888889</v>
      </c>
    </row>
    <row r="139" spans="1:20" x14ac:dyDescent="0.25">
      <c r="A139" s="17">
        <v>2112</v>
      </c>
      <c r="B139" s="17" t="s">
        <v>2113</v>
      </c>
      <c r="C139" s="17" t="s">
        <v>6222</v>
      </c>
      <c r="D139" s="18">
        <v>300</v>
      </c>
      <c r="E139" s="19">
        <v>300</v>
      </c>
      <c r="F139" s="17" t="s">
        <v>8218</v>
      </c>
      <c r="G139" s="17" t="s">
        <v>8223</v>
      </c>
      <c r="H139" s="17" t="s">
        <v>8245</v>
      </c>
      <c r="I139" s="17">
        <v>1366064193</v>
      </c>
      <c r="J139" s="17">
        <v>1364854593</v>
      </c>
      <c r="K139" s="17" t="b">
        <v>0</v>
      </c>
      <c r="L139" s="17">
        <v>11</v>
      </c>
      <c r="M139" s="17" t="b">
        <v>1</v>
      </c>
      <c r="N139" s="17" t="s">
        <v>8277</v>
      </c>
      <c r="O139" s="17">
        <v>100</v>
      </c>
      <c r="P139" s="17">
        <v>27.27</v>
      </c>
      <c r="Q139" s="20" t="s">
        <v>8327</v>
      </c>
      <c r="R139" s="17" t="s">
        <v>8328</v>
      </c>
      <c r="S139" s="21">
        <v>41365.928159722222</v>
      </c>
      <c r="T139" s="21">
        <v>41379.928159722222</v>
      </c>
    </row>
  </sheetData>
  <conditionalFormatting sqref="F1:F139">
    <cfRule type="cellIs" dxfId="23" priority="4" operator="equal">
      <formula>"failed"</formula>
    </cfRule>
    <cfRule type="cellIs" dxfId="22" priority="5" operator="equal">
      <formula>"canceled"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O1:P1 O2:O139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selection activeCell="M36" sqref="M36"/>
    </sheetView>
  </sheetViews>
  <sheetFormatPr defaultRowHeight="15" x14ac:dyDescent="0.25"/>
  <cols>
    <col min="4" max="4" width="17" customWidth="1"/>
    <col min="5" max="5" width="16" customWidth="1"/>
    <col min="19" max="19" width="15.140625" customWidth="1"/>
    <col min="20" max="20" width="17.710937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689</v>
      </c>
      <c r="B2" s="17" t="s">
        <v>690</v>
      </c>
      <c r="C2" s="17" t="s">
        <v>4799</v>
      </c>
      <c r="D2" s="18">
        <v>200000</v>
      </c>
      <c r="E2" s="19">
        <v>115297.5</v>
      </c>
      <c r="F2" s="17" t="s">
        <v>8220</v>
      </c>
      <c r="G2" s="17" t="s">
        <v>8223</v>
      </c>
      <c r="H2" s="17" t="s">
        <v>8245</v>
      </c>
      <c r="I2" s="17">
        <v>1481173140</v>
      </c>
      <c r="J2" s="17">
        <v>1478016097</v>
      </c>
      <c r="K2" s="17" t="b">
        <v>0</v>
      </c>
      <c r="L2" s="17">
        <v>336</v>
      </c>
      <c r="M2" s="17" t="b">
        <v>0</v>
      </c>
      <c r="N2" s="17" t="s">
        <v>8271</v>
      </c>
      <c r="O2" s="17">
        <v>58</v>
      </c>
      <c r="P2" s="17">
        <v>343.15</v>
      </c>
      <c r="Q2" s="20" t="s">
        <v>8308</v>
      </c>
      <c r="R2" s="17" t="s">
        <v>8310</v>
      </c>
      <c r="S2" s="21">
        <v>42675.66778935185</v>
      </c>
      <c r="T2" s="21">
        <v>42712.207638888889</v>
      </c>
    </row>
    <row r="3" spans="1:20" x14ac:dyDescent="0.25">
      <c r="A3" s="17">
        <v>699</v>
      </c>
      <c r="B3" s="17" t="s">
        <v>700</v>
      </c>
      <c r="C3" s="17" t="s">
        <v>4809</v>
      </c>
      <c r="D3" s="18">
        <v>130000</v>
      </c>
      <c r="E3" s="19">
        <v>107148.74</v>
      </c>
      <c r="F3" s="17" t="s">
        <v>8220</v>
      </c>
      <c r="G3" s="17" t="s">
        <v>8223</v>
      </c>
      <c r="H3" s="17" t="s">
        <v>8245</v>
      </c>
      <c r="I3" s="17">
        <v>1385136000</v>
      </c>
      <c r="J3" s="17">
        <v>1381923548</v>
      </c>
      <c r="K3" s="17" t="b">
        <v>0</v>
      </c>
      <c r="L3" s="17">
        <v>890</v>
      </c>
      <c r="M3" s="17" t="b">
        <v>0</v>
      </c>
      <c r="N3" s="17" t="s">
        <v>8271</v>
      </c>
      <c r="O3" s="17">
        <v>82</v>
      </c>
      <c r="P3" s="17">
        <v>120.39</v>
      </c>
      <c r="Q3" s="20" t="s">
        <v>8308</v>
      </c>
      <c r="R3" s="17" t="s">
        <v>8310</v>
      </c>
      <c r="S3" s="21">
        <v>41563.485509259262</v>
      </c>
      <c r="T3" s="21">
        <v>41600.666666666664</v>
      </c>
    </row>
    <row r="4" spans="1:20" x14ac:dyDescent="0.25">
      <c r="A4" s="17">
        <v>961</v>
      </c>
      <c r="B4" s="17" t="s">
        <v>962</v>
      </c>
      <c r="C4" s="17" t="s">
        <v>5071</v>
      </c>
      <c r="D4" s="18">
        <v>95000</v>
      </c>
      <c r="E4" s="19">
        <v>40079</v>
      </c>
      <c r="F4" s="17" t="s">
        <v>8220</v>
      </c>
      <c r="G4" s="17" t="s">
        <v>8223</v>
      </c>
      <c r="H4" s="17" t="s">
        <v>8245</v>
      </c>
      <c r="I4" s="17">
        <v>1487617200</v>
      </c>
      <c r="J4" s="17">
        <v>1483634335</v>
      </c>
      <c r="K4" s="17" t="b">
        <v>0</v>
      </c>
      <c r="L4" s="17">
        <v>110</v>
      </c>
      <c r="M4" s="17" t="b">
        <v>0</v>
      </c>
      <c r="N4" s="17" t="s">
        <v>8271</v>
      </c>
      <c r="O4" s="17">
        <v>42</v>
      </c>
      <c r="P4" s="17">
        <v>364.35</v>
      </c>
      <c r="Q4" s="20" t="s">
        <v>8308</v>
      </c>
      <c r="R4" s="17" t="s">
        <v>8310</v>
      </c>
      <c r="S4" s="21">
        <v>42740.693692129629</v>
      </c>
      <c r="T4" s="21">
        <v>42786.791666666672</v>
      </c>
    </row>
    <row r="5" spans="1:20" x14ac:dyDescent="0.25">
      <c r="A5" s="17">
        <v>693</v>
      </c>
      <c r="B5" s="17" t="s">
        <v>694</v>
      </c>
      <c r="C5" s="17" t="s">
        <v>4803</v>
      </c>
      <c r="D5" s="18">
        <v>100000</v>
      </c>
      <c r="E5" s="19">
        <v>35338</v>
      </c>
      <c r="F5" s="17" t="s">
        <v>8220</v>
      </c>
      <c r="G5" s="17" t="s">
        <v>8223</v>
      </c>
      <c r="H5" s="17" t="s">
        <v>8245</v>
      </c>
      <c r="I5" s="17">
        <v>1430421827</v>
      </c>
      <c r="J5" s="17">
        <v>1427829827</v>
      </c>
      <c r="K5" s="17" t="b">
        <v>0</v>
      </c>
      <c r="L5" s="17">
        <v>296</v>
      </c>
      <c r="M5" s="17" t="b">
        <v>0</v>
      </c>
      <c r="N5" s="17" t="s">
        <v>8271</v>
      </c>
      <c r="O5" s="17">
        <v>35</v>
      </c>
      <c r="P5" s="17">
        <v>119.39</v>
      </c>
      <c r="Q5" s="20" t="s">
        <v>8308</v>
      </c>
      <c r="R5" s="17" t="s">
        <v>8310</v>
      </c>
      <c r="S5" s="21">
        <v>42094.808182870373</v>
      </c>
      <c r="T5" s="21">
        <v>42124.808182870373</v>
      </c>
    </row>
    <row r="6" spans="1:20" x14ac:dyDescent="0.25">
      <c r="A6" s="17">
        <v>979</v>
      </c>
      <c r="B6" s="17" t="s">
        <v>980</v>
      </c>
      <c r="C6" s="17" t="s">
        <v>5089</v>
      </c>
      <c r="D6" s="18">
        <v>35000</v>
      </c>
      <c r="E6" s="19">
        <v>28986.16</v>
      </c>
      <c r="F6" s="17" t="s">
        <v>8220</v>
      </c>
      <c r="G6" s="17" t="s">
        <v>8223</v>
      </c>
      <c r="H6" s="17" t="s">
        <v>8245</v>
      </c>
      <c r="I6" s="17">
        <v>1466449140</v>
      </c>
      <c r="J6" s="17">
        <v>1463392828</v>
      </c>
      <c r="K6" s="17" t="b">
        <v>0</v>
      </c>
      <c r="L6" s="17">
        <v>96</v>
      </c>
      <c r="M6" s="17" t="b">
        <v>0</v>
      </c>
      <c r="N6" s="17" t="s">
        <v>8271</v>
      </c>
      <c r="O6" s="17">
        <v>83</v>
      </c>
      <c r="P6" s="17">
        <v>301.94</v>
      </c>
      <c r="Q6" s="20" t="s">
        <v>8308</v>
      </c>
      <c r="R6" s="17" t="s">
        <v>8310</v>
      </c>
      <c r="S6" s="21">
        <v>42506.416990740734</v>
      </c>
      <c r="T6" s="21">
        <v>42541.790972222225</v>
      </c>
    </row>
    <row r="7" spans="1:20" x14ac:dyDescent="0.25">
      <c r="A7" s="17">
        <v>960</v>
      </c>
      <c r="B7" s="17" t="s">
        <v>961</v>
      </c>
      <c r="C7" s="17" t="s">
        <v>5070</v>
      </c>
      <c r="D7" s="18">
        <v>55650</v>
      </c>
      <c r="E7" s="19">
        <v>25655</v>
      </c>
      <c r="F7" s="17" t="s">
        <v>8220</v>
      </c>
      <c r="G7" s="17" t="s">
        <v>8223</v>
      </c>
      <c r="H7" s="17" t="s">
        <v>8245</v>
      </c>
      <c r="I7" s="17">
        <v>1489500155</v>
      </c>
      <c r="J7" s="17">
        <v>1485874955</v>
      </c>
      <c r="K7" s="17" t="b">
        <v>0</v>
      </c>
      <c r="L7" s="17">
        <v>188</v>
      </c>
      <c r="M7" s="17" t="b">
        <v>0</v>
      </c>
      <c r="N7" s="17" t="s">
        <v>8271</v>
      </c>
      <c r="O7" s="17">
        <v>46</v>
      </c>
      <c r="P7" s="17">
        <v>136.46</v>
      </c>
      <c r="Q7" s="20" t="s">
        <v>8308</v>
      </c>
      <c r="R7" s="17" t="s">
        <v>8310</v>
      </c>
      <c r="S7" s="21">
        <v>42766.626793981486</v>
      </c>
      <c r="T7" s="21">
        <v>42808.585127314815</v>
      </c>
    </row>
    <row r="8" spans="1:20" x14ac:dyDescent="0.25">
      <c r="A8" s="17">
        <v>684</v>
      </c>
      <c r="B8" s="17" t="s">
        <v>685</v>
      </c>
      <c r="C8" s="17" t="s">
        <v>4794</v>
      </c>
      <c r="D8" s="18">
        <v>320000</v>
      </c>
      <c r="E8" s="19">
        <v>23948</v>
      </c>
      <c r="F8" s="17" t="s">
        <v>8220</v>
      </c>
      <c r="G8" s="17" t="s">
        <v>8223</v>
      </c>
      <c r="H8" s="17" t="s">
        <v>8245</v>
      </c>
      <c r="I8" s="17">
        <v>1406257200</v>
      </c>
      <c r="J8" s="17">
        <v>1403176891</v>
      </c>
      <c r="K8" s="17" t="b">
        <v>0</v>
      </c>
      <c r="L8" s="17">
        <v>135</v>
      </c>
      <c r="M8" s="17" t="b">
        <v>0</v>
      </c>
      <c r="N8" s="17" t="s">
        <v>8271</v>
      </c>
      <c r="O8" s="17">
        <v>7</v>
      </c>
      <c r="P8" s="17">
        <v>177.39</v>
      </c>
      <c r="Q8" s="20" t="s">
        <v>8308</v>
      </c>
      <c r="R8" s="17" t="s">
        <v>8310</v>
      </c>
      <c r="S8" s="21">
        <v>41809.473275462966</v>
      </c>
      <c r="T8" s="21">
        <v>41845.125</v>
      </c>
    </row>
    <row r="9" spans="1:20" x14ac:dyDescent="0.25">
      <c r="A9" s="17">
        <v>952</v>
      </c>
      <c r="B9" s="17" t="s">
        <v>953</v>
      </c>
      <c r="C9" s="17" t="s">
        <v>5062</v>
      </c>
      <c r="D9" s="18">
        <v>49000</v>
      </c>
      <c r="E9" s="19">
        <v>19572</v>
      </c>
      <c r="F9" s="17" t="s">
        <v>8220</v>
      </c>
      <c r="G9" s="17" t="s">
        <v>8223</v>
      </c>
      <c r="H9" s="17" t="s">
        <v>8245</v>
      </c>
      <c r="I9" s="17">
        <v>1479483812</v>
      </c>
      <c r="J9" s="17">
        <v>1476888212</v>
      </c>
      <c r="K9" s="17" t="b">
        <v>0</v>
      </c>
      <c r="L9" s="17">
        <v>196</v>
      </c>
      <c r="M9" s="17" t="b">
        <v>0</v>
      </c>
      <c r="N9" s="17" t="s">
        <v>8271</v>
      </c>
      <c r="O9" s="17">
        <v>40</v>
      </c>
      <c r="P9" s="17">
        <v>99.86</v>
      </c>
      <c r="Q9" s="20" t="s">
        <v>8308</v>
      </c>
      <c r="R9" s="17" t="s">
        <v>8310</v>
      </c>
      <c r="S9" s="21">
        <v>42662.613564814819</v>
      </c>
      <c r="T9" s="21">
        <v>42692.655231481483</v>
      </c>
    </row>
    <row r="10" spans="1:20" x14ac:dyDescent="0.25">
      <c r="A10" s="17">
        <v>680</v>
      </c>
      <c r="B10" s="17" t="s">
        <v>681</v>
      </c>
      <c r="C10" s="17" t="s">
        <v>4790</v>
      </c>
      <c r="D10" s="18">
        <v>75000</v>
      </c>
      <c r="E10" s="19">
        <v>19434</v>
      </c>
      <c r="F10" s="17" t="s">
        <v>8220</v>
      </c>
      <c r="G10" s="17" t="s">
        <v>8223</v>
      </c>
      <c r="H10" s="17" t="s">
        <v>8245</v>
      </c>
      <c r="I10" s="17">
        <v>1410955331</v>
      </c>
      <c r="J10" s="17">
        <v>1407931331</v>
      </c>
      <c r="K10" s="17" t="b">
        <v>0</v>
      </c>
      <c r="L10" s="17">
        <v>129</v>
      </c>
      <c r="M10" s="17" t="b">
        <v>0</v>
      </c>
      <c r="N10" s="17" t="s">
        <v>8271</v>
      </c>
      <c r="O10" s="17">
        <v>26</v>
      </c>
      <c r="P10" s="17">
        <v>150.65</v>
      </c>
      <c r="Q10" s="20" t="s">
        <v>8308</v>
      </c>
      <c r="R10" s="17" t="s">
        <v>8310</v>
      </c>
      <c r="S10" s="21">
        <v>41864.501516203702</v>
      </c>
      <c r="T10" s="21">
        <v>41899.501516203702</v>
      </c>
    </row>
    <row r="11" spans="1:20" x14ac:dyDescent="0.25">
      <c r="A11" s="17">
        <v>959</v>
      </c>
      <c r="B11" s="17" t="s">
        <v>960</v>
      </c>
      <c r="C11" s="17" t="s">
        <v>5069</v>
      </c>
      <c r="D11" s="18">
        <v>50000</v>
      </c>
      <c r="E11" s="19">
        <v>19430</v>
      </c>
      <c r="F11" s="17" t="s">
        <v>8220</v>
      </c>
      <c r="G11" s="17" t="s">
        <v>8223</v>
      </c>
      <c r="H11" s="17" t="s">
        <v>8245</v>
      </c>
      <c r="I11" s="17">
        <v>1421640665</v>
      </c>
      <c r="J11" s="17">
        <v>1419048665</v>
      </c>
      <c r="K11" s="17" t="b">
        <v>0</v>
      </c>
      <c r="L11" s="17">
        <v>171</v>
      </c>
      <c r="M11" s="17" t="b">
        <v>0</v>
      </c>
      <c r="N11" s="17" t="s">
        <v>8271</v>
      </c>
      <c r="O11" s="17">
        <v>39</v>
      </c>
      <c r="P11" s="17">
        <v>113.63</v>
      </c>
      <c r="Q11" s="20" t="s">
        <v>8308</v>
      </c>
      <c r="R11" s="17" t="s">
        <v>8310</v>
      </c>
      <c r="S11" s="21">
        <v>41993.174363425926</v>
      </c>
      <c r="T11" s="21">
        <v>42023.174363425926</v>
      </c>
    </row>
    <row r="12" spans="1:20" x14ac:dyDescent="0.25">
      <c r="A12" s="17">
        <v>951</v>
      </c>
      <c r="B12" s="17" t="s">
        <v>952</v>
      </c>
      <c r="C12" s="17" t="s">
        <v>5061</v>
      </c>
      <c r="D12" s="18">
        <v>50000</v>
      </c>
      <c r="E12" s="19">
        <v>19195</v>
      </c>
      <c r="F12" s="17" t="s">
        <v>8220</v>
      </c>
      <c r="G12" s="17" t="s">
        <v>8223</v>
      </c>
      <c r="H12" s="17" t="s">
        <v>8245</v>
      </c>
      <c r="I12" s="17">
        <v>1465054872</v>
      </c>
      <c r="J12" s="17">
        <v>1461166872</v>
      </c>
      <c r="K12" s="17" t="b">
        <v>0</v>
      </c>
      <c r="L12" s="17">
        <v>121</v>
      </c>
      <c r="M12" s="17" t="b">
        <v>0</v>
      </c>
      <c r="N12" s="17" t="s">
        <v>8271</v>
      </c>
      <c r="O12" s="17">
        <v>38</v>
      </c>
      <c r="P12" s="17">
        <v>158.63999999999999</v>
      </c>
      <c r="Q12" s="20" t="s">
        <v>8308</v>
      </c>
      <c r="R12" s="17" t="s">
        <v>8310</v>
      </c>
      <c r="S12" s="21">
        <v>42480.653611111105</v>
      </c>
      <c r="T12" s="21">
        <v>42525.653611111105</v>
      </c>
    </row>
    <row r="13" spans="1:20" x14ac:dyDescent="0.25">
      <c r="A13" s="17">
        <v>993</v>
      </c>
      <c r="B13" s="17" t="s">
        <v>994</v>
      </c>
      <c r="C13" s="17" t="s">
        <v>5103</v>
      </c>
      <c r="D13" s="18">
        <v>70000</v>
      </c>
      <c r="E13" s="19">
        <v>17561</v>
      </c>
      <c r="F13" s="17" t="s">
        <v>8220</v>
      </c>
      <c r="G13" s="17" t="s">
        <v>8223</v>
      </c>
      <c r="H13" s="17" t="s">
        <v>8245</v>
      </c>
      <c r="I13" s="17">
        <v>1478926800</v>
      </c>
      <c r="J13" s="17">
        <v>1476054568</v>
      </c>
      <c r="K13" s="17" t="b">
        <v>0</v>
      </c>
      <c r="L13" s="17">
        <v>196</v>
      </c>
      <c r="M13" s="17" t="b">
        <v>0</v>
      </c>
      <c r="N13" s="17" t="s">
        <v>8271</v>
      </c>
      <c r="O13" s="17">
        <v>25</v>
      </c>
      <c r="P13" s="17">
        <v>89.6</v>
      </c>
      <c r="Q13" s="20" t="s">
        <v>8308</v>
      </c>
      <c r="R13" s="17" t="s">
        <v>8310</v>
      </c>
      <c r="S13" s="21">
        <v>42652.964907407411</v>
      </c>
      <c r="T13" s="21">
        <v>42686.208333333328</v>
      </c>
    </row>
    <row r="14" spans="1:20" x14ac:dyDescent="0.25">
      <c r="A14" s="17">
        <v>955</v>
      </c>
      <c r="B14" s="17" t="s">
        <v>956</v>
      </c>
      <c r="C14" s="17" t="s">
        <v>5065</v>
      </c>
      <c r="D14" s="18">
        <v>300000</v>
      </c>
      <c r="E14" s="19">
        <v>16984</v>
      </c>
      <c r="F14" s="17" t="s">
        <v>8220</v>
      </c>
      <c r="G14" s="17" t="s">
        <v>8223</v>
      </c>
      <c r="H14" s="17" t="s">
        <v>8245</v>
      </c>
      <c r="I14" s="17">
        <v>1473750300</v>
      </c>
      <c r="J14" s="17">
        <v>1470294300</v>
      </c>
      <c r="K14" s="17" t="b">
        <v>0</v>
      </c>
      <c r="L14" s="17">
        <v>93</v>
      </c>
      <c r="M14" s="17" t="b">
        <v>0</v>
      </c>
      <c r="N14" s="17" t="s">
        <v>8271</v>
      </c>
      <c r="O14" s="17">
        <v>6</v>
      </c>
      <c r="P14" s="17">
        <v>182.62</v>
      </c>
      <c r="Q14" s="20" t="s">
        <v>8308</v>
      </c>
      <c r="R14" s="17" t="s">
        <v>8310</v>
      </c>
      <c r="S14" s="21">
        <v>42586.295138888891</v>
      </c>
      <c r="T14" s="21">
        <v>42626.295138888891</v>
      </c>
    </row>
    <row r="15" spans="1:20" x14ac:dyDescent="0.25">
      <c r="A15" s="17">
        <v>698</v>
      </c>
      <c r="B15" s="17" t="s">
        <v>699</v>
      </c>
      <c r="C15" s="17" t="s">
        <v>4808</v>
      </c>
      <c r="D15" s="18">
        <v>100000</v>
      </c>
      <c r="E15" s="19">
        <v>15390</v>
      </c>
      <c r="F15" s="17" t="s">
        <v>8220</v>
      </c>
      <c r="G15" s="17" t="s">
        <v>8223</v>
      </c>
      <c r="H15" s="17" t="s">
        <v>8245</v>
      </c>
      <c r="I15" s="17">
        <v>1411005600</v>
      </c>
      <c r="J15" s="17">
        <v>1408141245</v>
      </c>
      <c r="K15" s="17" t="b">
        <v>0</v>
      </c>
      <c r="L15" s="17">
        <v>29</v>
      </c>
      <c r="M15" s="17" t="b">
        <v>0</v>
      </c>
      <c r="N15" s="17" t="s">
        <v>8271</v>
      </c>
      <c r="O15" s="17">
        <v>15</v>
      </c>
      <c r="P15" s="17">
        <v>530.69000000000005</v>
      </c>
      <c r="Q15" s="20" t="s">
        <v>8308</v>
      </c>
      <c r="R15" s="17" t="s">
        <v>8310</v>
      </c>
      <c r="S15" s="21">
        <v>41866.931076388886</v>
      </c>
      <c r="T15" s="21">
        <v>41900.083333333336</v>
      </c>
    </row>
    <row r="16" spans="1:20" x14ac:dyDescent="0.25">
      <c r="A16" s="17">
        <v>688</v>
      </c>
      <c r="B16" s="17" t="s">
        <v>689</v>
      </c>
      <c r="C16" s="17" t="s">
        <v>4798</v>
      </c>
      <c r="D16" s="18">
        <v>20000</v>
      </c>
      <c r="E16" s="19">
        <v>14598</v>
      </c>
      <c r="F16" s="17" t="s">
        <v>8220</v>
      </c>
      <c r="G16" s="17" t="s">
        <v>8223</v>
      </c>
      <c r="H16" s="17" t="s">
        <v>8245</v>
      </c>
      <c r="I16" s="17">
        <v>1444876253</v>
      </c>
      <c r="J16" s="17">
        <v>1442284253</v>
      </c>
      <c r="K16" s="17" t="b">
        <v>0</v>
      </c>
      <c r="L16" s="17">
        <v>36</v>
      </c>
      <c r="M16" s="17" t="b">
        <v>0</v>
      </c>
      <c r="N16" s="17" t="s">
        <v>8271</v>
      </c>
      <c r="O16" s="17">
        <v>73</v>
      </c>
      <c r="P16" s="17">
        <v>405.5</v>
      </c>
      <c r="Q16" s="20" t="s">
        <v>8308</v>
      </c>
      <c r="R16" s="17" t="s">
        <v>8310</v>
      </c>
      <c r="S16" s="21">
        <v>42262.104780092588</v>
      </c>
      <c r="T16" s="21">
        <v>42292.104780092588</v>
      </c>
    </row>
    <row r="17" spans="1:20" x14ac:dyDescent="0.25">
      <c r="A17" s="17">
        <v>671</v>
      </c>
      <c r="B17" s="17" t="s">
        <v>672</v>
      </c>
      <c r="C17" s="17" t="s">
        <v>4781</v>
      </c>
      <c r="D17" s="18">
        <v>30000</v>
      </c>
      <c r="E17" s="19">
        <v>11828</v>
      </c>
      <c r="F17" s="17" t="s">
        <v>8220</v>
      </c>
      <c r="G17" s="17" t="s">
        <v>8223</v>
      </c>
      <c r="H17" s="17" t="s">
        <v>8245</v>
      </c>
      <c r="I17" s="17">
        <v>1421208000</v>
      </c>
      <c r="J17" s="17">
        <v>1418315852</v>
      </c>
      <c r="K17" s="17" t="b">
        <v>0</v>
      </c>
      <c r="L17" s="17">
        <v>15</v>
      </c>
      <c r="M17" s="17" t="b">
        <v>0</v>
      </c>
      <c r="N17" s="17" t="s">
        <v>8271</v>
      </c>
      <c r="O17" s="17">
        <v>39</v>
      </c>
      <c r="P17" s="17">
        <v>788.53</v>
      </c>
      <c r="Q17" s="20" t="s">
        <v>8308</v>
      </c>
      <c r="R17" s="17" t="s">
        <v>8310</v>
      </c>
      <c r="S17" s="21">
        <v>41984.692731481482</v>
      </c>
      <c r="T17" s="21">
        <v>42018.166666666672</v>
      </c>
    </row>
    <row r="18" spans="1:20" x14ac:dyDescent="0.25">
      <c r="A18" s="17">
        <v>672</v>
      </c>
      <c r="B18" s="17" t="s">
        <v>673</v>
      </c>
      <c r="C18" s="17" t="s">
        <v>4782</v>
      </c>
      <c r="D18" s="18">
        <v>50000</v>
      </c>
      <c r="E18" s="19">
        <v>10814</v>
      </c>
      <c r="F18" s="17" t="s">
        <v>8220</v>
      </c>
      <c r="G18" s="17" t="s">
        <v>8223</v>
      </c>
      <c r="H18" s="17" t="s">
        <v>8245</v>
      </c>
      <c r="I18" s="17">
        <v>1420088340</v>
      </c>
      <c r="J18" s="17">
        <v>1417410964</v>
      </c>
      <c r="K18" s="17" t="b">
        <v>0</v>
      </c>
      <c r="L18" s="17">
        <v>215</v>
      </c>
      <c r="M18" s="17" t="b">
        <v>0</v>
      </c>
      <c r="N18" s="17" t="s">
        <v>8271</v>
      </c>
      <c r="O18" s="17">
        <v>22</v>
      </c>
      <c r="P18" s="17">
        <v>50.3</v>
      </c>
      <c r="Q18" s="20" t="s">
        <v>8308</v>
      </c>
      <c r="R18" s="17" t="s">
        <v>8310</v>
      </c>
      <c r="S18" s="21">
        <v>41974.219490740739</v>
      </c>
      <c r="T18" s="21">
        <v>42005.207638888889</v>
      </c>
    </row>
    <row r="19" spans="1:20" x14ac:dyDescent="0.25">
      <c r="A19" s="17">
        <v>679</v>
      </c>
      <c r="B19" s="17" t="s">
        <v>680</v>
      </c>
      <c r="C19" s="17" t="s">
        <v>4789</v>
      </c>
      <c r="D19" s="18">
        <v>57000</v>
      </c>
      <c r="E19" s="19">
        <v>8827</v>
      </c>
      <c r="F19" s="17" t="s">
        <v>8220</v>
      </c>
      <c r="G19" s="17" t="s">
        <v>8223</v>
      </c>
      <c r="H19" s="17" t="s">
        <v>8245</v>
      </c>
      <c r="I19" s="17">
        <v>1472920909</v>
      </c>
      <c r="J19" s="17">
        <v>1467736909</v>
      </c>
      <c r="K19" s="17" t="b">
        <v>0</v>
      </c>
      <c r="L19" s="17">
        <v>94</v>
      </c>
      <c r="M19" s="17" t="b">
        <v>0</v>
      </c>
      <c r="N19" s="17" t="s">
        <v>8271</v>
      </c>
      <c r="O19" s="17">
        <v>15</v>
      </c>
      <c r="P19" s="17">
        <v>93.9</v>
      </c>
      <c r="Q19" s="20" t="s">
        <v>8308</v>
      </c>
      <c r="R19" s="17" t="s">
        <v>8310</v>
      </c>
      <c r="S19" s="21">
        <v>42556.695706018523</v>
      </c>
      <c r="T19" s="21">
        <v>42616.695706018523</v>
      </c>
    </row>
    <row r="20" spans="1:20" x14ac:dyDescent="0.25">
      <c r="A20" s="17">
        <v>972</v>
      </c>
      <c r="B20" s="17" t="s">
        <v>973</v>
      </c>
      <c r="C20" s="17" t="s">
        <v>5082</v>
      </c>
      <c r="D20" s="18">
        <v>20000</v>
      </c>
      <c r="E20" s="19">
        <v>6925</v>
      </c>
      <c r="F20" s="17" t="s">
        <v>8220</v>
      </c>
      <c r="G20" s="17" t="s">
        <v>8223</v>
      </c>
      <c r="H20" s="17" t="s">
        <v>8245</v>
      </c>
      <c r="I20" s="17">
        <v>1409813940</v>
      </c>
      <c r="J20" s="17">
        <v>1407271598</v>
      </c>
      <c r="K20" s="17" t="b">
        <v>0</v>
      </c>
      <c r="L20" s="17">
        <v>45</v>
      </c>
      <c r="M20" s="17" t="b">
        <v>0</v>
      </c>
      <c r="N20" s="17" t="s">
        <v>8271</v>
      </c>
      <c r="O20" s="17">
        <v>35</v>
      </c>
      <c r="P20" s="17">
        <v>153.88999999999999</v>
      </c>
      <c r="Q20" s="20" t="s">
        <v>8308</v>
      </c>
      <c r="R20" s="17" t="s">
        <v>8310</v>
      </c>
      <c r="S20" s="21">
        <v>41856.865717592591</v>
      </c>
      <c r="T20" s="21">
        <v>41886.290972222225</v>
      </c>
    </row>
    <row r="21" spans="1:20" x14ac:dyDescent="0.25">
      <c r="A21" s="17">
        <v>944</v>
      </c>
      <c r="B21" s="17" t="s">
        <v>945</v>
      </c>
      <c r="C21" s="17" t="s">
        <v>5054</v>
      </c>
      <c r="D21" s="18">
        <v>50000</v>
      </c>
      <c r="E21" s="19">
        <v>6663</v>
      </c>
      <c r="F21" s="17" t="s">
        <v>8220</v>
      </c>
      <c r="G21" s="17" t="s">
        <v>8223</v>
      </c>
      <c r="H21" s="17" t="s">
        <v>8245</v>
      </c>
      <c r="I21" s="17">
        <v>1460988000</v>
      </c>
      <c r="J21" s="17">
        <v>1458050450</v>
      </c>
      <c r="K21" s="17" t="b">
        <v>0</v>
      </c>
      <c r="L21" s="17">
        <v>96</v>
      </c>
      <c r="M21" s="17" t="b">
        <v>0</v>
      </c>
      <c r="N21" s="17" t="s">
        <v>8271</v>
      </c>
      <c r="O21" s="17">
        <v>13</v>
      </c>
      <c r="P21" s="17">
        <v>69.41</v>
      </c>
      <c r="Q21" s="20" t="s">
        <v>8308</v>
      </c>
      <c r="R21" s="17" t="s">
        <v>8310</v>
      </c>
      <c r="S21" s="21">
        <v>42444.583912037036</v>
      </c>
      <c r="T21" s="21">
        <v>42478.583333333328</v>
      </c>
    </row>
    <row r="22" spans="1:20" x14ac:dyDescent="0.25">
      <c r="A22" s="17">
        <v>954</v>
      </c>
      <c r="B22" s="17" t="s">
        <v>955</v>
      </c>
      <c r="C22" s="17" t="s">
        <v>5064</v>
      </c>
      <c r="D22" s="18">
        <v>15000</v>
      </c>
      <c r="E22" s="19">
        <v>6511</v>
      </c>
      <c r="F22" s="17" t="s">
        <v>8220</v>
      </c>
      <c r="G22" s="17" t="s">
        <v>8223</v>
      </c>
      <c r="H22" s="17" t="s">
        <v>8245</v>
      </c>
      <c r="I22" s="17">
        <v>1440100839</v>
      </c>
      <c r="J22" s="17">
        <v>1436472039</v>
      </c>
      <c r="K22" s="17" t="b">
        <v>0</v>
      </c>
      <c r="L22" s="17">
        <v>73</v>
      </c>
      <c r="M22" s="17" t="b">
        <v>0</v>
      </c>
      <c r="N22" s="17" t="s">
        <v>8271</v>
      </c>
      <c r="O22" s="17">
        <v>43</v>
      </c>
      <c r="P22" s="17">
        <v>89.19</v>
      </c>
      <c r="Q22" s="20" t="s">
        <v>8308</v>
      </c>
      <c r="R22" s="17" t="s">
        <v>8310</v>
      </c>
      <c r="S22" s="21">
        <v>42194.833784722221</v>
      </c>
      <c r="T22" s="21">
        <v>42236.833784722221</v>
      </c>
    </row>
    <row r="23" spans="1:20" x14ac:dyDescent="0.25">
      <c r="A23" s="17">
        <v>994</v>
      </c>
      <c r="B23" s="17" t="s">
        <v>995</v>
      </c>
      <c r="C23" s="17" t="s">
        <v>5104</v>
      </c>
      <c r="D23" s="18">
        <v>200000</v>
      </c>
      <c r="E23" s="19">
        <v>4669</v>
      </c>
      <c r="F23" s="17" t="s">
        <v>8220</v>
      </c>
      <c r="G23" s="17" t="s">
        <v>8223</v>
      </c>
      <c r="H23" s="17" t="s">
        <v>8245</v>
      </c>
      <c r="I23" s="17">
        <v>1417388340</v>
      </c>
      <c r="J23" s="17">
        <v>1412835530</v>
      </c>
      <c r="K23" s="17" t="b">
        <v>0</v>
      </c>
      <c r="L23" s="17">
        <v>11</v>
      </c>
      <c r="M23" s="17" t="b">
        <v>0</v>
      </c>
      <c r="N23" s="17" t="s">
        <v>8271</v>
      </c>
      <c r="O23" s="17">
        <v>2</v>
      </c>
      <c r="P23" s="17">
        <v>424.45</v>
      </c>
      <c r="Q23" s="20" t="s">
        <v>8308</v>
      </c>
      <c r="R23" s="17" t="s">
        <v>8310</v>
      </c>
      <c r="S23" s="21">
        <v>41921.263078703705</v>
      </c>
      <c r="T23" s="21">
        <v>41973.957638888889</v>
      </c>
    </row>
    <row r="24" spans="1:20" x14ac:dyDescent="0.25">
      <c r="A24" s="17">
        <v>702</v>
      </c>
      <c r="B24" s="17" t="s">
        <v>703</v>
      </c>
      <c r="C24" s="17" t="s">
        <v>4812</v>
      </c>
      <c r="D24" s="18">
        <v>15000</v>
      </c>
      <c r="E24" s="19">
        <v>4622.01</v>
      </c>
      <c r="F24" s="17" t="s">
        <v>8220</v>
      </c>
      <c r="G24" s="17" t="s">
        <v>8223</v>
      </c>
      <c r="H24" s="17" t="s">
        <v>8245</v>
      </c>
      <c r="I24" s="17">
        <v>1480011987</v>
      </c>
      <c r="J24" s="17">
        <v>1477416387</v>
      </c>
      <c r="K24" s="17" t="b">
        <v>0</v>
      </c>
      <c r="L24" s="17">
        <v>37</v>
      </c>
      <c r="M24" s="17" t="b">
        <v>0</v>
      </c>
      <c r="N24" s="17" t="s">
        <v>8271</v>
      </c>
      <c r="O24" s="17">
        <v>31</v>
      </c>
      <c r="P24" s="17">
        <v>124.92</v>
      </c>
      <c r="Q24" s="20" t="s">
        <v>8308</v>
      </c>
      <c r="R24" s="17" t="s">
        <v>8310</v>
      </c>
      <c r="S24" s="21">
        <v>42668.726701388892</v>
      </c>
      <c r="T24" s="21">
        <v>42698.768368055549</v>
      </c>
    </row>
    <row r="25" spans="1:20" x14ac:dyDescent="0.25">
      <c r="A25" s="17">
        <v>967</v>
      </c>
      <c r="B25" s="17" t="s">
        <v>968</v>
      </c>
      <c r="C25" s="17" t="s">
        <v>5077</v>
      </c>
      <c r="D25" s="18">
        <v>20000</v>
      </c>
      <c r="E25" s="19">
        <v>3562</v>
      </c>
      <c r="F25" s="17" t="s">
        <v>8220</v>
      </c>
      <c r="G25" s="17" t="s">
        <v>8223</v>
      </c>
      <c r="H25" s="17" t="s">
        <v>8245</v>
      </c>
      <c r="I25" s="17">
        <v>1461301574</v>
      </c>
      <c r="J25" s="17">
        <v>1456121174</v>
      </c>
      <c r="K25" s="17" t="b">
        <v>0</v>
      </c>
      <c r="L25" s="17">
        <v>81</v>
      </c>
      <c r="M25" s="17" t="b">
        <v>0</v>
      </c>
      <c r="N25" s="17" t="s">
        <v>8271</v>
      </c>
      <c r="O25" s="17">
        <v>18</v>
      </c>
      <c r="P25" s="17">
        <v>43.98</v>
      </c>
      <c r="Q25" s="20" t="s">
        <v>8308</v>
      </c>
      <c r="R25" s="17" t="s">
        <v>8310</v>
      </c>
      <c r="S25" s="21">
        <v>42422.254328703704</v>
      </c>
      <c r="T25" s="21">
        <v>42482.21266203704</v>
      </c>
    </row>
    <row r="26" spans="1:20" x14ac:dyDescent="0.25">
      <c r="A26" s="17">
        <v>975</v>
      </c>
      <c r="B26" s="17" t="s">
        <v>976</v>
      </c>
      <c r="C26" s="17" t="s">
        <v>5085</v>
      </c>
      <c r="D26" s="18">
        <v>100000</v>
      </c>
      <c r="E26" s="19">
        <v>2607</v>
      </c>
      <c r="F26" s="17" t="s">
        <v>8220</v>
      </c>
      <c r="G26" s="17" t="s">
        <v>8223</v>
      </c>
      <c r="H26" s="17" t="s">
        <v>8245</v>
      </c>
      <c r="I26" s="17">
        <v>1467132185</v>
      </c>
      <c r="J26" s="17">
        <v>1461948185</v>
      </c>
      <c r="K26" s="17" t="b">
        <v>0</v>
      </c>
      <c r="L26" s="17">
        <v>24</v>
      </c>
      <c r="M26" s="17" t="b">
        <v>0</v>
      </c>
      <c r="N26" s="17" t="s">
        <v>8271</v>
      </c>
      <c r="O26" s="17">
        <v>3</v>
      </c>
      <c r="P26" s="17">
        <v>108.63</v>
      </c>
      <c r="Q26" s="20" t="s">
        <v>8308</v>
      </c>
      <c r="R26" s="17" t="s">
        <v>8310</v>
      </c>
      <c r="S26" s="21">
        <v>42489.696585648147</v>
      </c>
      <c r="T26" s="21">
        <v>42549.696585648147</v>
      </c>
    </row>
    <row r="27" spans="1:20" x14ac:dyDescent="0.25">
      <c r="A27" s="17">
        <v>690</v>
      </c>
      <c r="B27" s="17" t="s">
        <v>691</v>
      </c>
      <c r="C27" s="17" t="s">
        <v>4800</v>
      </c>
      <c r="D27" s="18">
        <v>20000</v>
      </c>
      <c r="E27" s="19">
        <v>2468</v>
      </c>
      <c r="F27" s="17" t="s">
        <v>8220</v>
      </c>
      <c r="G27" s="17" t="s">
        <v>8223</v>
      </c>
      <c r="H27" s="17" t="s">
        <v>8245</v>
      </c>
      <c r="I27" s="17">
        <v>1473400800</v>
      </c>
      <c r="J27" s="17">
        <v>1469718841</v>
      </c>
      <c r="K27" s="17" t="b">
        <v>0</v>
      </c>
      <c r="L27" s="17">
        <v>34</v>
      </c>
      <c r="M27" s="17" t="b">
        <v>0</v>
      </c>
      <c r="N27" s="17" t="s">
        <v>8271</v>
      </c>
      <c r="O27" s="17">
        <v>12</v>
      </c>
      <c r="P27" s="17">
        <v>72.59</v>
      </c>
      <c r="Q27" s="20" t="s">
        <v>8308</v>
      </c>
      <c r="R27" s="17" t="s">
        <v>8310</v>
      </c>
      <c r="S27" s="21">
        <v>42579.634733796294</v>
      </c>
      <c r="T27" s="21">
        <v>42622.25</v>
      </c>
    </row>
    <row r="28" spans="1:20" x14ac:dyDescent="0.25">
      <c r="A28" s="17">
        <v>714</v>
      </c>
      <c r="B28" s="17" t="s">
        <v>715</v>
      </c>
      <c r="C28" s="17" t="s">
        <v>4824</v>
      </c>
      <c r="D28" s="18">
        <v>15000</v>
      </c>
      <c r="E28" s="19">
        <v>2249</v>
      </c>
      <c r="F28" s="17" t="s">
        <v>8220</v>
      </c>
      <c r="G28" s="17" t="s">
        <v>8223</v>
      </c>
      <c r="H28" s="17" t="s">
        <v>8245</v>
      </c>
      <c r="I28" s="17">
        <v>1488308082</v>
      </c>
      <c r="J28" s="17">
        <v>1483124082</v>
      </c>
      <c r="K28" s="17" t="b">
        <v>0</v>
      </c>
      <c r="L28" s="17">
        <v>28</v>
      </c>
      <c r="M28" s="17" t="b">
        <v>0</v>
      </c>
      <c r="N28" s="17" t="s">
        <v>8271</v>
      </c>
      <c r="O28" s="17">
        <v>15</v>
      </c>
      <c r="P28" s="17">
        <v>80.319999999999993</v>
      </c>
      <c r="Q28" s="20" t="s">
        <v>8308</v>
      </c>
      <c r="R28" s="17" t="s">
        <v>8310</v>
      </c>
      <c r="S28" s="21">
        <v>42734.787986111114</v>
      </c>
      <c r="T28" s="21">
        <v>42794.787986111114</v>
      </c>
    </row>
    <row r="29" spans="1:20" x14ac:dyDescent="0.25">
      <c r="A29" s="17">
        <v>665</v>
      </c>
      <c r="B29" s="17" t="s">
        <v>666</v>
      </c>
      <c r="C29" s="17" t="s">
        <v>4775</v>
      </c>
      <c r="D29" s="18">
        <v>10000</v>
      </c>
      <c r="E29" s="19">
        <v>1864</v>
      </c>
      <c r="F29" s="17" t="s">
        <v>8220</v>
      </c>
      <c r="G29" s="17" t="s">
        <v>8223</v>
      </c>
      <c r="H29" s="17" t="s">
        <v>8245</v>
      </c>
      <c r="I29" s="17">
        <v>1484327061</v>
      </c>
      <c r="J29" s="17">
        <v>1479143061</v>
      </c>
      <c r="K29" s="17" t="b">
        <v>0</v>
      </c>
      <c r="L29" s="17">
        <v>12</v>
      </c>
      <c r="M29" s="17" t="b">
        <v>0</v>
      </c>
      <c r="N29" s="17" t="s">
        <v>8271</v>
      </c>
      <c r="O29" s="17">
        <v>19</v>
      </c>
      <c r="P29" s="17">
        <v>155.33000000000001</v>
      </c>
      <c r="Q29" s="20" t="s">
        <v>8308</v>
      </c>
      <c r="R29" s="17" t="s">
        <v>8310</v>
      </c>
      <c r="S29" s="21">
        <v>42688.711354166662</v>
      </c>
      <c r="T29" s="21">
        <v>42748.711354166662</v>
      </c>
    </row>
    <row r="30" spans="1:20" x14ac:dyDescent="0.25">
      <c r="A30" s="17">
        <v>966</v>
      </c>
      <c r="B30" s="17" t="s">
        <v>967</v>
      </c>
      <c r="C30" s="17" t="s">
        <v>5076</v>
      </c>
      <c r="D30" s="18">
        <v>12000</v>
      </c>
      <c r="E30" s="19">
        <v>1776</v>
      </c>
      <c r="F30" s="17" t="s">
        <v>8220</v>
      </c>
      <c r="G30" s="17" t="s">
        <v>8223</v>
      </c>
      <c r="H30" s="17" t="s">
        <v>8245</v>
      </c>
      <c r="I30" s="17">
        <v>1475766932</v>
      </c>
      <c r="J30" s="17">
        <v>1473174932</v>
      </c>
      <c r="K30" s="17" t="b">
        <v>0</v>
      </c>
      <c r="L30" s="17">
        <v>30</v>
      </c>
      <c r="M30" s="17" t="b">
        <v>0</v>
      </c>
      <c r="N30" s="17" t="s">
        <v>8271</v>
      </c>
      <c r="O30" s="17">
        <v>15</v>
      </c>
      <c r="P30" s="17">
        <v>59.2</v>
      </c>
      <c r="Q30" s="20" t="s">
        <v>8308</v>
      </c>
      <c r="R30" s="17" t="s">
        <v>8310</v>
      </c>
      <c r="S30" s="21">
        <v>42619.635787037041</v>
      </c>
      <c r="T30" s="21">
        <v>42649.635787037041</v>
      </c>
    </row>
    <row r="31" spans="1:20" x14ac:dyDescent="0.25">
      <c r="A31" s="17">
        <v>989</v>
      </c>
      <c r="B31" s="17" t="s">
        <v>990</v>
      </c>
      <c r="C31" s="17" t="s">
        <v>5099</v>
      </c>
      <c r="D31" s="18">
        <v>10000</v>
      </c>
      <c r="E31" s="19">
        <v>1677</v>
      </c>
      <c r="F31" s="17" t="s">
        <v>8220</v>
      </c>
      <c r="G31" s="17" t="s">
        <v>8223</v>
      </c>
      <c r="H31" s="17" t="s">
        <v>8245</v>
      </c>
      <c r="I31" s="17">
        <v>1475101495</v>
      </c>
      <c r="J31" s="17">
        <v>1472509495</v>
      </c>
      <c r="K31" s="17" t="b">
        <v>0</v>
      </c>
      <c r="L31" s="17">
        <v>32</v>
      </c>
      <c r="M31" s="17" t="b">
        <v>0</v>
      </c>
      <c r="N31" s="17" t="s">
        <v>8271</v>
      </c>
      <c r="O31" s="17">
        <v>17</v>
      </c>
      <c r="P31" s="17">
        <v>52.41</v>
      </c>
      <c r="Q31" s="20" t="s">
        <v>8308</v>
      </c>
      <c r="R31" s="17" t="s">
        <v>8310</v>
      </c>
      <c r="S31" s="21">
        <v>42611.933969907404</v>
      </c>
      <c r="T31" s="21">
        <v>42641.933969907404</v>
      </c>
    </row>
    <row r="32" spans="1:20" x14ac:dyDescent="0.25">
      <c r="A32" s="17">
        <v>940</v>
      </c>
      <c r="B32" s="17" t="s">
        <v>941</v>
      </c>
      <c r="C32" s="17" t="s">
        <v>5050</v>
      </c>
      <c r="D32" s="18">
        <v>9000</v>
      </c>
      <c r="E32" s="19">
        <v>1544</v>
      </c>
      <c r="F32" s="17" t="s">
        <v>8220</v>
      </c>
      <c r="G32" s="17" t="s">
        <v>8223</v>
      </c>
      <c r="H32" s="17" t="s">
        <v>8245</v>
      </c>
      <c r="I32" s="17">
        <v>1439251926</v>
      </c>
      <c r="J32" s="17">
        <v>1435363926</v>
      </c>
      <c r="K32" s="17" t="b">
        <v>0</v>
      </c>
      <c r="L32" s="17">
        <v>14</v>
      </c>
      <c r="M32" s="17" t="b">
        <v>0</v>
      </c>
      <c r="N32" s="17" t="s">
        <v>8271</v>
      </c>
      <c r="O32" s="17">
        <v>17</v>
      </c>
      <c r="P32" s="17">
        <v>110.29</v>
      </c>
      <c r="Q32" s="20" t="s">
        <v>8308</v>
      </c>
      <c r="R32" s="17" t="s">
        <v>8310</v>
      </c>
      <c r="S32" s="21">
        <v>42182.008402777778</v>
      </c>
      <c r="T32" s="21">
        <v>42227.008402777778</v>
      </c>
    </row>
    <row r="33" spans="1:20" x14ac:dyDescent="0.25">
      <c r="A33" s="17">
        <v>660</v>
      </c>
      <c r="B33" s="17" t="s">
        <v>661</v>
      </c>
      <c r="C33" s="17" t="s">
        <v>4770</v>
      </c>
      <c r="D33" s="18">
        <v>50000</v>
      </c>
      <c r="E33" s="19">
        <v>1529</v>
      </c>
      <c r="F33" s="17" t="s">
        <v>8220</v>
      </c>
      <c r="G33" s="17" t="s">
        <v>8223</v>
      </c>
      <c r="H33" s="17" t="s">
        <v>8245</v>
      </c>
      <c r="I33" s="17">
        <v>1415558879</v>
      </c>
      <c r="J33" s="17">
        <v>1412963279</v>
      </c>
      <c r="K33" s="17" t="b">
        <v>0</v>
      </c>
      <c r="L33" s="17">
        <v>18</v>
      </c>
      <c r="M33" s="17" t="b">
        <v>0</v>
      </c>
      <c r="N33" s="17" t="s">
        <v>8271</v>
      </c>
      <c r="O33" s="17">
        <v>3</v>
      </c>
      <c r="P33" s="17">
        <v>84.94</v>
      </c>
      <c r="Q33" s="20" t="s">
        <v>8308</v>
      </c>
      <c r="R33" s="17" t="s">
        <v>8310</v>
      </c>
      <c r="S33" s="21">
        <v>41922.741655092592</v>
      </c>
      <c r="T33" s="21">
        <v>41952.783321759263</v>
      </c>
    </row>
    <row r="34" spans="1:20" x14ac:dyDescent="0.25">
      <c r="A34" s="17">
        <v>980</v>
      </c>
      <c r="B34" s="17" t="s">
        <v>981</v>
      </c>
      <c r="C34" s="17" t="s">
        <v>5090</v>
      </c>
      <c r="D34" s="18">
        <v>10000</v>
      </c>
      <c r="E34" s="19">
        <v>1486</v>
      </c>
      <c r="F34" s="17" t="s">
        <v>8220</v>
      </c>
      <c r="G34" s="17" t="s">
        <v>8223</v>
      </c>
      <c r="H34" s="17" t="s">
        <v>8245</v>
      </c>
      <c r="I34" s="17">
        <v>1417387322</v>
      </c>
      <c r="J34" s="17">
        <v>1413495722</v>
      </c>
      <c r="K34" s="17" t="b">
        <v>0</v>
      </c>
      <c r="L34" s="17">
        <v>31</v>
      </c>
      <c r="M34" s="17" t="b">
        <v>0</v>
      </c>
      <c r="N34" s="17" t="s">
        <v>8271</v>
      </c>
      <c r="O34" s="17">
        <v>15</v>
      </c>
      <c r="P34" s="17">
        <v>47.94</v>
      </c>
      <c r="Q34" s="20" t="s">
        <v>8308</v>
      </c>
      <c r="R34" s="17" t="s">
        <v>8310</v>
      </c>
      <c r="S34" s="21">
        <v>41928.904189814813</v>
      </c>
      <c r="T34" s="21">
        <v>41973.945856481485</v>
      </c>
    </row>
    <row r="35" spans="1:20" x14ac:dyDescent="0.25">
      <c r="A35" s="17">
        <v>715</v>
      </c>
      <c r="B35" s="17" t="s">
        <v>716</v>
      </c>
      <c r="C35" s="17" t="s">
        <v>4825</v>
      </c>
      <c r="D35" s="18">
        <v>27500</v>
      </c>
      <c r="E35" s="19">
        <v>1389</v>
      </c>
      <c r="F35" s="17" t="s">
        <v>8220</v>
      </c>
      <c r="G35" s="17" t="s">
        <v>8223</v>
      </c>
      <c r="H35" s="17" t="s">
        <v>8245</v>
      </c>
      <c r="I35" s="17">
        <v>1446693040</v>
      </c>
      <c r="J35" s="17">
        <v>1443233440</v>
      </c>
      <c r="K35" s="17" t="b">
        <v>0</v>
      </c>
      <c r="L35" s="17">
        <v>12</v>
      </c>
      <c r="M35" s="17" t="b">
        <v>0</v>
      </c>
      <c r="N35" s="17" t="s">
        <v>8271</v>
      </c>
      <c r="O35" s="17">
        <v>5</v>
      </c>
      <c r="P35" s="17">
        <v>115.75</v>
      </c>
      <c r="Q35" s="20" t="s">
        <v>8308</v>
      </c>
      <c r="R35" s="17" t="s">
        <v>8310</v>
      </c>
      <c r="S35" s="21">
        <v>42273.090740740736</v>
      </c>
      <c r="T35" s="21">
        <v>42313.132407407407</v>
      </c>
    </row>
    <row r="36" spans="1:20" x14ac:dyDescent="0.25">
      <c r="A36" s="17">
        <v>941</v>
      </c>
      <c r="B36" s="17" t="s">
        <v>942</v>
      </c>
      <c r="C36" s="17" t="s">
        <v>5051</v>
      </c>
      <c r="D36" s="18">
        <v>50000</v>
      </c>
      <c r="E36" s="19">
        <v>1161</v>
      </c>
      <c r="F36" s="17" t="s">
        <v>8220</v>
      </c>
      <c r="G36" s="17" t="s">
        <v>8223</v>
      </c>
      <c r="H36" s="17" t="s">
        <v>8245</v>
      </c>
      <c r="I36" s="17">
        <v>1486693145</v>
      </c>
      <c r="J36" s="17">
        <v>1484101145</v>
      </c>
      <c r="K36" s="17" t="b">
        <v>0</v>
      </c>
      <c r="L36" s="17">
        <v>31</v>
      </c>
      <c r="M36" s="17" t="b">
        <v>0</v>
      </c>
      <c r="N36" s="17" t="s">
        <v>8271</v>
      </c>
      <c r="O36" s="17">
        <v>2</v>
      </c>
      <c r="P36" s="17">
        <v>37.450000000000003</v>
      </c>
      <c r="Q36" s="20" t="s">
        <v>8308</v>
      </c>
      <c r="R36" s="17" t="s">
        <v>8310</v>
      </c>
      <c r="S36" s="21">
        <v>42746.096585648149</v>
      </c>
      <c r="T36" s="21">
        <v>42776.096585648149</v>
      </c>
    </row>
    <row r="37" spans="1:20" x14ac:dyDescent="0.25">
      <c r="A37" s="17">
        <v>678</v>
      </c>
      <c r="B37" s="17" t="s">
        <v>679</v>
      </c>
      <c r="C37" s="17" t="s">
        <v>4788</v>
      </c>
      <c r="D37" s="18">
        <v>29000</v>
      </c>
      <c r="E37" s="19">
        <v>1108</v>
      </c>
      <c r="F37" s="17" t="s">
        <v>8220</v>
      </c>
      <c r="G37" s="17" t="s">
        <v>8223</v>
      </c>
      <c r="H37" s="17" t="s">
        <v>8245</v>
      </c>
      <c r="I37" s="17">
        <v>1463821338</v>
      </c>
      <c r="J37" s="17">
        <v>1461229338</v>
      </c>
      <c r="K37" s="17" t="b">
        <v>0</v>
      </c>
      <c r="L37" s="17">
        <v>17</v>
      </c>
      <c r="M37" s="17" t="b">
        <v>0</v>
      </c>
      <c r="N37" s="17" t="s">
        <v>8271</v>
      </c>
      <c r="O37" s="17">
        <v>4</v>
      </c>
      <c r="P37" s="17">
        <v>65.180000000000007</v>
      </c>
      <c r="Q37" s="20" t="s">
        <v>8308</v>
      </c>
      <c r="R37" s="17" t="s">
        <v>8310</v>
      </c>
      <c r="S37" s="21">
        <v>42481.376597222217</v>
      </c>
      <c r="T37" s="21">
        <v>42511.376597222217</v>
      </c>
    </row>
    <row r="38" spans="1:20" x14ac:dyDescent="0.25">
      <c r="A38" s="17">
        <v>664</v>
      </c>
      <c r="B38" s="17" t="s">
        <v>665</v>
      </c>
      <c r="C38" s="17" t="s">
        <v>4774</v>
      </c>
      <c r="D38" s="18">
        <v>12000</v>
      </c>
      <c r="E38" s="19">
        <v>904</v>
      </c>
      <c r="F38" s="17" t="s">
        <v>8220</v>
      </c>
      <c r="G38" s="17" t="s">
        <v>8223</v>
      </c>
      <c r="H38" s="17" t="s">
        <v>8245</v>
      </c>
      <c r="I38" s="17">
        <v>1428940775</v>
      </c>
      <c r="J38" s="17">
        <v>1426348775</v>
      </c>
      <c r="K38" s="17" t="b">
        <v>0</v>
      </c>
      <c r="L38" s="17">
        <v>29</v>
      </c>
      <c r="M38" s="17" t="b">
        <v>0</v>
      </c>
      <c r="N38" s="17" t="s">
        <v>8271</v>
      </c>
      <c r="O38" s="17">
        <v>8</v>
      </c>
      <c r="P38" s="17">
        <v>31.17</v>
      </c>
      <c r="Q38" s="20" t="s">
        <v>8308</v>
      </c>
      <c r="R38" s="17" t="s">
        <v>8310</v>
      </c>
      <c r="S38" s="21">
        <v>42077.666377314818</v>
      </c>
      <c r="T38" s="21">
        <v>42107.666377314818</v>
      </c>
    </row>
    <row r="39" spans="1:20" x14ac:dyDescent="0.25">
      <c r="A39" s="17">
        <v>675</v>
      </c>
      <c r="B39" s="17" t="s">
        <v>676</v>
      </c>
      <c r="C39" s="17" t="s">
        <v>4785</v>
      </c>
      <c r="D39" s="18">
        <v>6000</v>
      </c>
      <c r="E39" s="19">
        <v>891</v>
      </c>
      <c r="F39" s="17" t="s">
        <v>8220</v>
      </c>
      <c r="G39" s="17" t="s">
        <v>8223</v>
      </c>
      <c r="H39" s="17" t="s">
        <v>8245</v>
      </c>
      <c r="I39" s="17">
        <v>1420095540</v>
      </c>
      <c r="J39" s="17">
        <v>1417558804</v>
      </c>
      <c r="K39" s="17" t="b">
        <v>0</v>
      </c>
      <c r="L39" s="17">
        <v>26</v>
      </c>
      <c r="M39" s="17" t="b">
        <v>0</v>
      </c>
      <c r="N39" s="17" t="s">
        <v>8271</v>
      </c>
      <c r="O39" s="17">
        <v>15</v>
      </c>
      <c r="P39" s="17">
        <v>34.270000000000003</v>
      </c>
      <c r="Q39" s="20" t="s">
        <v>8308</v>
      </c>
      <c r="R39" s="17" t="s">
        <v>8310</v>
      </c>
      <c r="S39" s="21">
        <v>41975.930601851855</v>
      </c>
      <c r="T39" s="21">
        <v>42005.290972222225</v>
      </c>
    </row>
    <row r="40" spans="1:20" x14ac:dyDescent="0.25">
      <c r="A40" s="17">
        <v>958</v>
      </c>
      <c r="B40" s="17" t="s">
        <v>959</v>
      </c>
      <c r="C40" s="17" t="s">
        <v>5068</v>
      </c>
      <c r="D40" s="18">
        <v>7777</v>
      </c>
      <c r="E40" s="19">
        <v>881</v>
      </c>
      <c r="F40" s="17" t="s">
        <v>8220</v>
      </c>
      <c r="G40" s="17" t="s">
        <v>8223</v>
      </c>
      <c r="H40" s="17" t="s">
        <v>8245</v>
      </c>
      <c r="I40" s="17">
        <v>1428641940</v>
      </c>
      <c r="J40" s="17">
        <v>1426792563</v>
      </c>
      <c r="K40" s="17" t="b">
        <v>0</v>
      </c>
      <c r="L40" s="17">
        <v>17</v>
      </c>
      <c r="M40" s="17" t="b">
        <v>0</v>
      </c>
      <c r="N40" s="17" t="s">
        <v>8271</v>
      </c>
      <c r="O40" s="17">
        <v>11</v>
      </c>
      <c r="P40" s="17">
        <v>51.82</v>
      </c>
      <c r="Q40" s="20" t="s">
        <v>8308</v>
      </c>
      <c r="R40" s="17" t="s">
        <v>8310</v>
      </c>
      <c r="S40" s="21">
        <v>42082.802812499998</v>
      </c>
      <c r="T40" s="21">
        <v>42104.207638888889</v>
      </c>
    </row>
    <row r="41" spans="1:20" x14ac:dyDescent="0.25">
      <c r="A41" s="17">
        <v>956</v>
      </c>
      <c r="B41" s="17" t="s">
        <v>957</v>
      </c>
      <c r="C41" s="17" t="s">
        <v>5066</v>
      </c>
      <c r="D41" s="18">
        <v>50000</v>
      </c>
      <c r="E41" s="19">
        <v>861</v>
      </c>
      <c r="F41" s="17" t="s">
        <v>8220</v>
      </c>
      <c r="G41" s="17" t="s">
        <v>8223</v>
      </c>
      <c r="H41" s="17" t="s">
        <v>8245</v>
      </c>
      <c r="I41" s="17">
        <v>1430081759</v>
      </c>
      <c r="J41" s="17">
        <v>1424901359</v>
      </c>
      <c r="K41" s="17" t="b">
        <v>0</v>
      </c>
      <c r="L41" s="17">
        <v>17</v>
      </c>
      <c r="M41" s="17" t="b">
        <v>0</v>
      </c>
      <c r="N41" s="17" t="s">
        <v>8271</v>
      </c>
      <c r="O41" s="17">
        <v>2</v>
      </c>
      <c r="P41" s="17">
        <v>50.65</v>
      </c>
      <c r="Q41" s="20" t="s">
        <v>8308</v>
      </c>
      <c r="R41" s="17" t="s">
        <v>8310</v>
      </c>
      <c r="S41" s="21">
        <v>42060.913877314815</v>
      </c>
      <c r="T41" s="21">
        <v>42120.872210648144</v>
      </c>
    </row>
    <row r="42" spans="1:20" x14ac:dyDescent="0.25">
      <c r="A42" s="17">
        <v>703</v>
      </c>
      <c r="B42" s="17" t="s">
        <v>704</v>
      </c>
      <c r="C42" s="17" t="s">
        <v>4813</v>
      </c>
      <c r="D42" s="18">
        <v>15000</v>
      </c>
      <c r="E42" s="19">
        <v>837</v>
      </c>
      <c r="F42" s="17" t="s">
        <v>8220</v>
      </c>
      <c r="G42" s="17" t="s">
        <v>8223</v>
      </c>
      <c r="H42" s="17" t="s">
        <v>8245</v>
      </c>
      <c r="I42" s="17">
        <v>1485905520</v>
      </c>
      <c r="J42" s="17">
        <v>1481150949</v>
      </c>
      <c r="K42" s="17" t="b">
        <v>0</v>
      </c>
      <c r="L42" s="17">
        <v>7</v>
      </c>
      <c r="M42" s="17" t="b">
        <v>0</v>
      </c>
      <c r="N42" s="17" t="s">
        <v>8271</v>
      </c>
      <c r="O42" s="17">
        <v>6</v>
      </c>
      <c r="P42" s="17">
        <v>119.57</v>
      </c>
      <c r="Q42" s="20" t="s">
        <v>8308</v>
      </c>
      <c r="R42" s="17" t="s">
        <v>8310</v>
      </c>
      <c r="S42" s="21">
        <v>42711.950798611113</v>
      </c>
      <c r="T42" s="21">
        <v>42766.98055555555</v>
      </c>
    </row>
    <row r="43" spans="1:20" x14ac:dyDescent="0.25">
      <c r="A43" s="17">
        <v>995</v>
      </c>
      <c r="B43" s="17" t="s">
        <v>996</v>
      </c>
      <c r="C43" s="17" t="s">
        <v>5105</v>
      </c>
      <c r="D43" s="18">
        <v>10000</v>
      </c>
      <c r="E43" s="19">
        <v>726</v>
      </c>
      <c r="F43" s="17" t="s">
        <v>8220</v>
      </c>
      <c r="G43" s="17" t="s">
        <v>8223</v>
      </c>
      <c r="H43" s="17" t="s">
        <v>8245</v>
      </c>
      <c r="I43" s="17">
        <v>1417276800</v>
      </c>
      <c r="J43" s="17">
        <v>1415140480</v>
      </c>
      <c r="K43" s="17" t="b">
        <v>0</v>
      </c>
      <c r="L43" s="17">
        <v>9</v>
      </c>
      <c r="M43" s="17" t="b">
        <v>0</v>
      </c>
      <c r="N43" s="17" t="s">
        <v>8271</v>
      </c>
      <c r="O43" s="17">
        <v>7</v>
      </c>
      <c r="P43" s="17">
        <v>80.67</v>
      </c>
      <c r="Q43" s="20" t="s">
        <v>8308</v>
      </c>
      <c r="R43" s="17" t="s">
        <v>8310</v>
      </c>
      <c r="S43" s="21">
        <v>41947.940740740742</v>
      </c>
      <c r="T43" s="21">
        <v>41972.666666666672</v>
      </c>
    </row>
    <row r="44" spans="1:20" x14ac:dyDescent="0.25">
      <c r="A44" s="17">
        <v>716</v>
      </c>
      <c r="B44" s="17" t="s">
        <v>717</v>
      </c>
      <c r="C44" s="17" t="s">
        <v>4826</v>
      </c>
      <c r="D44" s="18">
        <v>7000</v>
      </c>
      <c r="E44" s="19">
        <v>715</v>
      </c>
      <c r="F44" s="17" t="s">
        <v>8220</v>
      </c>
      <c r="G44" s="17" t="s">
        <v>8223</v>
      </c>
      <c r="H44" s="17" t="s">
        <v>8245</v>
      </c>
      <c r="I44" s="17">
        <v>1417392000</v>
      </c>
      <c r="J44" s="17">
        <v>1414511307</v>
      </c>
      <c r="K44" s="17" t="b">
        <v>0</v>
      </c>
      <c r="L44" s="17">
        <v>16</v>
      </c>
      <c r="M44" s="17" t="b">
        <v>0</v>
      </c>
      <c r="N44" s="17" t="s">
        <v>8271</v>
      </c>
      <c r="O44" s="17">
        <v>10</v>
      </c>
      <c r="P44" s="17">
        <v>44.69</v>
      </c>
      <c r="Q44" s="20" t="s">
        <v>8308</v>
      </c>
      <c r="R44" s="17" t="s">
        <v>8310</v>
      </c>
      <c r="S44" s="21">
        <v>41940.658645833333</v>
      </c>
      <c r="T44" s="21">
        <v>41974</v>
      </c>
    </row>
    <row r="45" spans="1:20" x14ac:dyDescent="0.25">
      <c r="A45" s="17">
        <v>962</v>
      </c>
      <c r="B45" s="17" t="s">
        <v>963</v>
      </c>
      <c r="C45" s="17" t="s">
        <v>5072</v>
      </c>
      <c r="D45" s="18">
        <v>2500</v>
      </c>
      <c r="E45" s="19">
        <v>712</v>
      </c>
      <c r="F45" s="17" t="s">
        <v>8220</v>
      </c>
      <c r="G45" s="17" t="s">
        <v>8223</v>
      </c>
      <c r="H45" s="17" t="s">
        <v>8245</v>
      </c>
      <c r="I45" s="17">
        <v>1455210353</v>
      </c>
      <c r="J45" s="17">
        <v>1451927153</v>
      </c>
      <c r="K45" s="17" t="b">
        <v>0</v>
      </c>
      <c r="L45" s="17">
        <v>37</v>
      </c>
      <c r="M45" s="17" t="b">
        <v>0</v>
      </c>
      <c r="N45" s="17" t="s">
        <v>8271</v>
      </c>
      <c r="O45" s="17">
        <v>28</v>
      </c>
      <c r="P45" s="17">
        <v>19.239999999999998</v>
      </c>
      <c r="Q45" s="20" t="s">
        <v>8308</v>
      </c>
      <c r="R45" s="17" t="s">
        <v>8310</v>
      </c>
      <c r="S45" s="21">
        <v>42373.712418981479</v>
      </c>
      <c r="T45" s="21">
        <v>42411.712418981479</v>
      </c>
    </row>
    <row r="46" spans="1:20" x14ac:dyDescent="0.25">
      <c r="A46" s="17">
        <v>668</v>
      </c>
      <c r="B46" s="17" t="s">
        <v>669</v>
      </c>
      <c r="C46" s="17" t="s">
        <v>4778</v>
      </c>
      <c r="D46" s="18">
        <v>15000</v>
      </c>
      <c r="E46" s="19">
        <v>684</v>
      </c>
      <c r="F46" s="17" t="s">
        <v>8220</v>
      </c>
      <c r="G46" s="17" t="s">
        <v>8223</v>
      </c>
      <c r="H46" s="17" t="s">
        <v>8245</v>
      </c>
      <c r="I46" s="17">
        <v>1431374222</v>
      </c>
      <c r="J46" s="17">
        <v>1427486222</v>
      </c>
      <c r="K46" s="17" t="b">
        <v>0</v>
      </c>
      <c r="L46" s="17">
        <v>25</v>
      </c>
      <c r="M46" s="17" t="b">
        <v>0</v>
      </c>
      <c r="N46" s="17" t="s">
        <v>8271</v>
      </c>
      <c r="O46" s="17">
        <v>5</v>
      </c>
      <c r="P46" s="17">
        <v>27.36</v>
      </c>
      <c r="Q46" s="20" t="s">
        <v>8308</v>
      </c>
      <c r="R46" s="17" t="s">
        <v>8310</v>
      </c>
      <c r="S46" s="21">
        <v>42090.831273148149</v>
      </c>
      <c r="T46" s="21">
        <v>42135.831273148149</v>
      </c>
    </row>
    <row r="47" spans="1:20" x14ac:dyDescent="0.25">
      <c r="A47" s="17">
        <v>942</v>
      </c>
      <c r="B47" s="17" t="s">
        <v>943</v>
      </c>
      <c r="C47" s="17" t="s">
        <v>5052</v>
      </c>
      <c r="D47" s="18">
        <v>7500</v>
      </c>
      <c r="E47" s="19">
        <v>668</v>
      </c>
      <c r="F47" s="17" t="s">
        <v>8220</v>
      </c>
      <c r="G47" s="17" t="s">
        <v>8223</v>
      </c>
      <c r="H47" s="17" t="s">
        <v>8245</v>
      </c>
      <c r="I47" s="17">
        <v>1455826460</v>
      </c>
      <c r="J47" s="17">
        <v>1452716060</v>
      </c>
      <c r="K47" s="17" t="b">
        <v>0</v>
      </c>
      <c r="L47" s="17">
        <v>16</v>
      </c>
      <c r="M47" s="17" t="b">
        <v>0</v>
      </c>
      <c r="N47" s="17" t="s">
        <v>8271</v>
      </c>
      <c r="O47" s="17">
        <v>9</v>
      </c>
      <c r="P47" s="17">
        <v>41.75</v>
      </c>
      <c r="Q47" s="20" t="s">
        <v>8308</v>
      </c>
      <c r="R47" s="17" t="s">
        <v>8310</v>
      </c>
      <c r="S47" s="21">
        <v>42382.843287037031</v>
      </c>
      <c r="T47" s="21">
        <v>42418.843287037031</v>
      </c>
    </row>
    <row r="48" spans="1:20" x14ac:dyDescent="0.25">
      <c r="A48" s="17">
        <v>695</v>
      </c>
      <c r="B48" s="17" t="s">
        <v>696</v>
      </c>
      <c r="C48" s="17" t="s">
        <v>4805</v>
      </c>
      <c r="D48" s="18">
        <v>60000</v>
      </c>
      <c r="E48" s="19">
        <v>636</v>
      </c>
      <c r="F48" s="17" t="s">
        <v>8220</v>
      </c>
      <c r="G48" s="17" t="s">
        <v>8223</v>
      </c>
      <c r="H48" s="17" t="s">
        <v>8245</v>
      </c>
      <c r="I48" s="17">
        <v>1414758620</v>
      </c>
      <c r="J48" s="17">
        <v>1412166620</v>
      </c>
      <c r="K48" s="17" t="b">
        <v>0</v>
      </c>
      <c r="L48" s="17">
        <v>7</v>
      </c>
      <c r="M48" s="17" t="b">
        <v>0</v>
      </c>
      <c r="N48" s="17" t="s">
        <v>8271</v>
      </c>
      <c r="O48" s="17">
        <v>1</v>
      </c>
      <c r="P48" s="17">
        <v>90.86</v>
      </c>
      <c r="Q48" s="20" t="s">
        <v>8308</v>
      </c>
      <c r="R48" s="17" t="s">
        <v>8310</v>
      </c>
      <c r="S48" s="21">
        <v>41913.521064814813</v>
      </c>
      <c r="T48" s="21">
        <v>41943.521064814813</v>
      </c>
    </row>
    <row r="49" spans="1:20" x14ac:dyDescent="0.25">
      <c r="A49" s="17">
        <v>694</v>
      </c>
      <c r="B49" s="17" t="s">
        <v>695</v>
      </c>
      <c r="C49" s="17" t="s">
        <v>4804</v>
      </c>
      <c r="D49" s="18">
        <v>150000</v>
      </c>
      <c r="E49" s="19">
        <v>590</v>
      </c>
      <c r="F49" s="17" t="s">
        <v>8220</v>
      </c>
      <c r="G49" s="17" t="s">
        <v>8223</v>
      </c>
      <c r="H49" s="17" t="s">
        <v>8245</v>
      </c>
      <c r="I49" s="17">
        <v>1485964559</v>
      </c>
      <c r="J49" s="17">
        <v>1483372559</v>
      </c>
      <c r="K49" s="17" t="b">
        <v>0</v>
      </c>
      <c r="L49" s="17">
        <v>7</v>
      </c>
      <c r="M49" s="17" t="b">
        <v>0</v>
      </c>
      <c r="N49" s="17" t="s">
        <v>8271</v>
      </c>
      <c r="O49" s="17">
        <v>0</v>
      </c>
      <c r="P49" s="17">
        <v>84.29</v>
      </c>
      <c r="Q49" s="20" t="s">
        <v>8308</v>
      </c>
      <c r="R49" s="17" t="s">
        <v>8310</v>
      </c>
      <c r="S49" s="21">
        <v>42737.663877314815</v>
      </c>
      <c r="T49" s="21">
        <v>42767.663877314815</v>
      </c>
    </row>
    <row r="50" spans="1:20" x14ac:dyDescent="0.25">
      <c r="A50" s="17">
        <v>685</v>
      </c>
      <c r="B50" s="17" t="s">
        <v>686</v>
      </c>
      <c r="C50" s="17" t="s">
        <v>4795</v>
      </c>
      <c r="D50" s="18">
        <v>2000</v>
      </c>
      <c r="E50" s="19">
        <v>553</v>
      </c>
      <c r="F50" s="17" t="s">
        <v>8220</v>
      </c>
      <c r="G50" s="17" t="s">
        <v>8223</v>
      </c>
      <c r="H50" s="17" t="s">
        <v>8245</v>
      </c>
      <c r="I50" s="17">
        <v>1421095672</v>
      </c>
      <c r="J50" s="17">
        <v>1417207672</v>
      </c>
      <c r="K50" s="17" t="b">
        <v>0</v>
      </c>
      <c r="L50" s="17">
        <v>10</v>
      </c>
      <c r="M50" s="17" t="b">
        <v>0</v>
      </c>
      <c r="N50" s="17" t="s">
        <v>8271</v>
      </c>
      <c r="O50" s="17">
        <v>28</v>
      </c>
      <c r="P50" s="17">
        <v>55.3</v>
      </c>
      <c r="Q50" s="20" t="s">
        <v>8308</v>
      </c>
      <c r="R50" s="17" t="s">
        <v>8310</v>
      </c>
      <c r="S50" s="21">
        <v>41971.866574074069</v>
      </c>
      <c r="T50" s="21">
        <v>42016.866574074069</v>
      </c>
    </row>
    <row r="51" spans="1:20" x14ac:dyDescent="0.25">
      <c r="A51" s="17">
        <v>992</v>
      </c>
      <c r="B51" s="17" t="s">
        <v>993</v>
      </c>
      <c r="C51" s="17" t="s">
        <v>5102</v>
      </c>
      <c r="D51" s="18">
        <v>100000</v>
      </c>
      <c r="E51" s="19">
        <v>467</v>
      </c>
      <c r="F51" s="17" t="s">
        <v>8220</v>
      </c>
      <c r="G51" s="17" t="s">
        <v>8223</v>
      </c>
      <c r="H51" s="17" t="s">
        <v>8245</v>
      </c>
      <c r="I51" s="17">
        <v>1462655519</v>
      </c>
      <c r="J51" s="17">
        <v>1457475119</v>
      </c>
      <c r="K51" s="17" t="b">
        <v>0</v>
      </c>
      <c r="L51" s="17">
        <v>4</v>
      </c>
      <c r="M51" s="17" t="b">
        <v>0</v>
      </c>
      <c r="N51" s="17" t="s">
        <v>8271</v>
      </c>
      <c r="O51" s="17">
        <v>0</v>
      </c>
      <c r="P51" s="17">
        <v>116.75</v>
      </c>
      <c r="Q51" s="20" t="s">
        <v>8308</v>
      </c>
      <c r="R51" s="17" t="s">
        <v>8310</v>
      </c>
      <c r="S51" s="21">
        <v>42437.924988425926</v>
      </c>
      <c r="T51" s="21">
        <v>42497.883321759262</v>
      </c>
    </row>
    <row r="52" spans="1:20" x14ac:dyDescent="0.25">
      <c r="A52" s="17">
        <v>973</v>
      </c>
      <c r="B52" s="17" t="s">
        <v>974</v>
      </c>
      <c r="C52" s="17" t="s">
        <v>5083</v>
      </c>
      <c r="D52" s="18">
        <v>20000</v>
      </c>
      <c r="E52" s="19">
        <v>411</v>
      </c>
      <c r="F52" s="17" t="s">
        <v>8220</v>
      </c>
      <c r="G52" s="17" t="s">
        <v>8223</v>
      </c>
      <c r="H52" s="17" t="s">
        <v>8245</v>
      </c>
      <c r="I52" s="17">
        <v>1447032093</v>
      </c>
      <c r="J52" s="17">
        <v>1441844493</v>
      </c>
      <c r="K52" s="17" t="b">
        <v>0</v>
      </c>
      <c r="L52" s="17">
        <v>8</v>
      </c>
      <c r="M52" s="17" t="b">
        <v>0</v>
      </c>
      <c r="N52" s="17" t="s">
        <v>8271</v>
      </c>
      <c r="O52" s="17">
        <v>2</v>
      </c>
      <c r="P52" s="17">
        <v>51.38</v>
      </c>
      <c r="Q52" s="20" t="s">
        <v>8308</v>
      </c>
      <c r="R52" s="17" t="s">
        <v>8310</v>
      </c>
      <c r="S52" s="21">
        <v>42257.014965277776</v>
      </c>
      <c r="T52" s="21">
        <v>42317.056631944448</v>
      </c>
    </row>
    <row r="53" spans="1:20" x14ac:dyDescent="0.25">
      <c r="A53" s="17">
        <v>963</v>
      </c>
      <c r="B53" s="17" t="s">
        <v>964</v>
      </c>
      <c r="C53" s="17" t="s">
        <v>5073</v>
      </c>
      <c r="D53" s="18">
        <v>35000</v>
      </c>
      <c r="E53" s="19">
        <v>377</v>
      </c>
      <c r="F53" s="17" t="s">
        <v>8220</v>
      </c>
      <c r="G53" s="17" t="s">
        <v>8223</v>
      </c>
      <c r="H53" s="17" t="s">
        <v>8245</v>
      </c>
      <c r="I53" s="17">
        <v>1476717319</v>
      </c>
      <c r="J53" s="17">
        <v>1473693319</v>
      </c>
      <c r="K53" s="17" t="b">
        <v>0</v>
      </c>
      <c r="L53" s="17">
        <v>9</v>
      </c>
      <c r="M53" s="17" t="b">
        <v>0</v>
      </c>
      <c r="N53" s="17" t="s">
        <v>8271</v>
      </c>
      <c r="O53" s="17">
        <v>1</v>
      </c>
      <c r="P53" s="17">
        <v>41.89</v>
      </c>
      <c r="Q53" s="20" t="s">
        <v>8308</v>
      </c>
      <c r="R53" s="17" t="s">
        <v>8310</v>
      </c>
      <c r="S53" s="21">
        <v>42625.635636574079</v>
      </c>
      <c r="T53" s="21">
        <v>42660.635636574079</v>
      </c>
    </row>
    <row r="54" spans="1:20" x14ac:dyDescent="0.25">
      <c r="A54" s="17">
        <v>717</v>
      </c>
      <c r="B54" s="17" t="s">
        <v>718</v>
      </c>
      <c r="C54" s="17" t="s">
        <v>4827</v>
      </c>
      <c r="D54" s="18">
        <v>100000</v>
      </c>
      <c r="E54" s="19">
        <v>305</v>
      </c>
      <c r="F54" s="17" t="s">
        <v>8220</v>
      </c>
      <c r="G54" s="17" t="s">
        <v>8223</v>
      </c>
      <c r="H54" s="17" t="s">
        <v>8245</v>
      </c>
      <c r="I54" s="17">
        <v>1409949002</v>
      </c>
      <c r="J54" s="17">
        <v>1407357002</v>
      </c>
      <c r="K54" s="17" t="b">
        <v>0</v>
      </c>
      <c r="L54" s="17">
        <v>4</v>
      </c>
      <c r="M54" s="17" t="b">
        <v>0</v>
      </c>
      <c r="N54" s="17" t="s">
        <v>8271</v>
      </c>
      <c r="O54" s="17">
        <v>0</v>
      </c>
      <c r="P54" s="17">
        <v>76.25</v>
      </c>
      <c r="Q54" s="20" t="s">
        <v>8308</v>
      </c>
      <c r="R54" s="17" t="s">
        <v>8310</v>
      </c>
      <c r="S54" s="21">
        <v>41857.854189814818</v>
      </c>
      <c r="T54" s="21">
        <v>41887.854189814818</v>
      </c>
    </row>
    <row r="55" spans="1:20" x14ac:dyDescent="0.25">
      <c r="A55" s="17">
        <v>683</v>
      </c>
      <c r="B55" s="17" t="s">
        <v>684</v>
      </c>
      <c r="C55" s="17" t="s">
        <v>4793</v>
      </c>
      <c r="D55" s="18">
        <v>35000</v>
      </c>
      <c r="E55" s="19">
        <v>298</v>
      </c>
      <c r="F55" s="17" t="s">
        <v>8220</v>
      </c>
      <c r="G55" s="17" t="s">
        <v>8223</v>
      </c>
      <c r="H55" s="17" t="s">
        <v>8245</v>
      </c>
      <c r="I55" s="17">
        <v>1477949764</v>
      </c>
      <c r="J55" s="17">
        <v>1474493764</v>
      </c>
      <c r="K55" s="17" t="b">
        <v>0</v>
      </c>
      <c r="L55" s="17">
        <v>3</v>
      </c>
      <c r="M55" s="17" t="b">
        <v>0</v>
      </c>
      <c r="N55" s="17" t="s">
        <v>8271</v>
      </c>
      <c r="O55" s="17">
        <v>1</v>
      </c>
      <c r="P55" s="17">
        <v>99.33</v>
      </c>
      <c r="Q55" s="20" t="s">
        <v>8308</v>
      </c>
      <c r="R55" s="17" t="s">
        <v>8310</v>
      </c>
      <c r="S55" s="21">
        <v>42634.900046296301</v>
      </c>
      <c r="T55" s="21">
        <v>42674.900046296301</v>
      </c>
    </row>
    <row r="56" spans="1:20" x14ac:dyDescent="0.25">
      <c r="A56" s="17">
        <v>965</v>
      </c>
      <c r="B56" s="17" t="s">
        <v>966</v>
      </c>
      <c r="C56" s="17" t="s">
        <v>5075</v>
      </c>
      <c r="D56" s="18">
        <v>25000</v>
      </c>
      <c r="E56" s="19">
        <v>298</v>
      </c>
      <c r="F56" s="17" t="s">
        <v>8220</v>
      </c>
      <c r="G56" s="17" t="s">
        <v>8223</v>
      </c>
      <c r="H56" s="17" t="s">
        <v>8245</v>
      </c>
      <c r="I56" s="17">
        <v>1477454340</v>
      </c>
      <c r="J56" s="17">
        <v>1474676646</v>
      </c>
      <c r="K56" s="17" t="b">
        <v>0</v>
      </c>
      <c r="L56" s="17">
        <v>6</v>
      </c>
      <c r="M56" s="17" t="b">
        <v>0</v>
      </c>
      <c r="N56" s="17" t="s">
        <v>8271</v>
      </c>
      <c r="O56" s="17">
        <v>1</v>
      </c>
      <c r="P56" s="17">
        <v>49.67</v>
      </c>
      <c r="Q56" s="20" t="s">
        <v>8308</v>
      </c>
      <c r="R56" s="17" t="s">
        <v>8310</v>
      </c>
      <c r="S56" s="21">
        <v>42637.016736111109</v>
      </c>
      <c r="T56" s="21">
        <v>42669.165972222225</v>
      </c>
    </row>
    <row r="57" spans="1:20" x14ac:dyDescent="0.25">
      <c r="A57" s="17">
        <v>943</v>
      </c>
      <c r="B57" s="17" t="s">
        <v>944</v>
      </c>
      <c r="C57" s="17" t="s">
        <v>5053</v>
      </c>
      <c r="D57" s="18">
        <v>3000</v>
      </c>
      <c r="E57" s="19">
        <v>289</v>
      </c>
      <c r="F57" s="17" t="s">
        <v>8220</v>
      </c>
      <c r="G57" s="17" t="s">
        <v>8223</v>
      </c>
      <c r="H57" s="17" t="s">
        <v>8245</v>
      </c>
      <c r="I57" s="17">
        <v>1480438905</v>
      </c>
      <c r="J57" s="17">
        <v>1477843305</v>
      </c>
      <c r="K57" s="17" t="b">
        <v>0</v>
      </c>
      <c r="L57" s="17">
        <v>12</v>
      </c>
      <c r="M57" s="17" t="b">
        <v>0</v>
      </c>
      <c r="N57" s="17" t="s">
        <v>8271</v>
      </c>
      <c r="O57" s="17">
        <v>10</v>
      </c>
      <c r="P57" s="17">
        <v>24.08</v>
      </c>
      <c r="Q57" s="20" t="s">
        <v>8308</v>
      </c>
      <c r="R57" s="17" t="s">
        <v>8310</v>
      </c>
      <c r="S57" s="21">
        <v>42673.66788194445</v>
      </c>
      <c r="T57" s="21">
        <v>42703.709548611107</v>
      </c>
    </row>
    <row r="58" spans="1:20" x14ac:dyDescent="0.25">
      <c r="A58" s="17">
        <v>946</v>
      </c>
      <c r="B58" s="17" t="s">
        <v>947</v>
      </c>
      <c r="C58" s="17" t="s">
        <v>5056</v>
      </c>
      <c r="D58" s="18">
        <v>15000</v>
      </c>
      <c r="E58" s="19">
        <v>286</v>
      </c>
      <c r="F58" s="17" t="s">
        <v>8220</v>
      </c>
      <c r="G58" s="17" t="s">
        <v>8223</v>
      </c>
      <c r="H58" s="17" t="s">
        <v>8245</v>
      </c>
      <c r="I58" s="17">
        <v>1473444048</v>
      </c>
      <c r="J58" s="17">
        <v>1470852048</v>
      </c>
      <c r="K58" s="17" t="b">
        <v>0</v>
      </c>
      <c r="L58" s="17">
        <v>5</v>
      </c>
      <c r="M58" s="17" t="b">
        <v>0</v>
      </c>
      <c r="N58" s="17" t="s">
        <v>8271</v>
      </c>
      <c r="O58" s="17">
        <v>2</v>
      </c>
      <c r="P58" s="17">
        <v>57.2</v>
      </c>
      <c r="Q58" s="20" t="s">
        <v>8308</v>
      </c>
      <c r="R58" s="17" t="s">
        <v>8310</v>
      </c>
      <c r="S58" s="21">
        <v>42592.750555555554</v>
      </c>
      <c r="T58" s="21">
        <v>42622.750555555554</v>
      </c>
    </row>
    <row r="59" spans="1:20" x14ac:dyDescent="0.25">
      <c r="A59" s="17">
        <v>974</v>
      </c>
      <c r="B59" s="17" t="s">
        <v>975</v>
      </c>
      <c r="C59" s="17" t="s">
        <v>5084</v>
      </c>
      <c r="D59" s="18">
        <v>50000</v>
      </c>
      <c r="E59" s="19">
        <v>280</v>
      </c>
      <c r="F59" s="17" t="s">
        <v>8220</v>
      </c>
      <c r="G59" s="17" t="s">
        <v>8223</v>
      </c>
      <c r="H59" s="17" t="s">
        <v>8245</v>
      </c>
      <c r="I59" s="17">
        <v>1458925156</v>
      </c>
      <c r="J59" s="17">
        <v>1456336756</v>
      </c>
      <c r="K59" s="17" t="b">
        <v>0</v>
      </c>
      <c r="L59" s="17">
        <v>3</v>
      </c>
      <c r="M59" s="17" t="b">
        <v>0</v>
      </c>
      <c r="N59" s="17" t="s">
        <v>8271</v>
      </c>
      <c r="O59" s="17">
        <v>1</v>
      </c>
      <c r="P59" s="17">
        <v>93.33</v>
      </c>
      <c r="Q59" s="20" t="s">
        <v>8308</v>
      </c>
      <c r="R59" s="17" t="s">
        <v>8310</v>
      </c>
      <c r="S59" s="21">
        <v>42424.749490740738</v>
      </c>
      <c r="T59" s="21">
        <v>42454.707824074074</v>
      </c>
    </row>
    <row r="60" spans="1:20" x14ac:dyDescent="0.25">
      <c r="A60" s="17">
        <v>691</v>
      </c>
      <c r="B60" s="17" t="s">
        <v>692</v>
      </c>
      <c r="C60" s="17" t="s">
        <v>4801</v>
      </c>
      <c r="D60" s="18">
        <v>50000</v>
      </c>
      <c r="E60" s="19">
        <v>260</v>
      </c>
      <c r="F60" s="17" t="s">
        <v>8220</v>
      </c>
      <c r="G60" s="17" t="s">
        <v>8223</v>
      </c>
      <c r="H60" s="17" t="s">
        <v>8245</v>
      </c>
      <c r="I60" s="17">
        <v>1435711246</v>
      </c>
      <c r="J60" s="17">
        <v>1433292046</v>
      </c>
      <c r="K60" s="17" t="b">
        <v>0</v>
      </c>
      <c r="L60" s="17">
        <v>10</v>
      </c>
      <c r="M60" s="17" t="b">
        <v>0</v>
      </c>
      <c r="N60" s="17" t="s">
        <v>8271</v>
      </c>
      <c r="O60" s="17">
        <v>1</v>
      </c>
      <c r="P60" s="17">
        <v>26</v>
      </c>
      <c r="Q60" s="20" t="s">
        <v>8308</v>
      </c>
      <c r="R60" s="17" t="s">
        <v>8310</v>
      </c>
      <c r="S60" s="21">
        <v>42158.028310185182</v>
      </c>
      <c r="T60" s="21">
        <v>42186.028310185182</v>
      </c>
    </row>
    <row r="61" spans="1:20" x14ac:dyDescent="0.25">
      <c r="A61" s="17">
        <v>957</v>
      </c>
      <c r="B61" s="17" t="s">
        <v>958</v>
      </c>
      <c r="C61" s="17" t="s">
        <v>5067</v>
      </c>
      <c r="D61" s="18">
        <v>12000</v>
      </c>
      <c r="E61" s="19">
        <v>233</v>
      </c>
      <c r="F61" s="17" t="s">
        <v>8220</v>
      </c>
      <c r="G61" s="17" t="s">
        <v>8223</v>
      </c>
      <c r="H61" s="17" t="s">
        <v>8245</v>
      </c>
      <c r="I61" s="17">
        <v>1479392133</v>
      </c>
      <c r="J61" s="17">
        <v>1476710133</v>
      </c>
      <c r="K61" s="17" t="b">
        <v>0</v>
      </c>
      <c r="L61" s="17">
        <v>7</v>
      </c>
      <c r="M61" s="17" t="b">
        <v>0</v>
      </c>
      <c r="N61" s="17" t="s">
        <v>8271</v>
      </c>
      <c r="O61" s="17">
        <v>2</v>
      </c>
      <c r="P61" s="17">
        <v>33.29</v>
      </c>
      <c r="Q61" s="20" t="s">
        <v>8308</v>
      </c>
      <c r="R61" s="17" t="s">
        <v>8310</v>
      </c>
      <c r="S61" s="21">
        <v>42660.552465277782</v>
      </c>
      <c r="T61" s="21">
        <v>42691.594131944439</v>
      </c>
    </row>
    <row r="62" spans="1:20" x14ac:dyDescent="0.25">
      <c r="A62" s="17">
        <v>971</v>
      </c>
      <c r="B62" s="17" t="s">
        <v>972</v>
      </c>
      <c r="C62" s="17" t="s">
        <v>5081</v>
      </c>
      <c r="D62" s="18">
        <v>100000</v>
      </c>
      <c r="E62" s="19">
        <v>226</v>
      </c>
      <c r="F62" s="17" t="s">
        <v>8220</v>
      </c>
      <c r="G62" s="17" t="s">
        <v>8223</v>
      </c>
      <c r="H62" s="17" t="s">
        <v>8245</v>
      </c>
      <c r="I62" s="17">
        <v>1433178060</v>
      </c>
      <c r="J62" s="17">
        <v>1429290060</v>
      </c>
      <c r="K62" s="17" t="b">
        <v>0</v>
      </c>
      <c r="L62" s="17">
        <v>5</v>
      </c>
      <c r="M62" s="17" t="b">
        <v>0</v>
      </c>
      <c r="N62" s="17" t="s">
        <v>8271</v>
      </c>
      <c r="O62" s="17">
        <v>0</v>
      </c>
      <c r="P62" s="17">
        <v>45.2</v>
      </c>
      <c r="Q62" s="20" t="s">
        <v>8308</v>
      </c>
      <c r="R62" s="17" t="s">
        <v>8310</v>
      </c>
      <c r="S62" s="21">
        <v>42111.709027777775</v>
      </c>
      <c r="T62" s="21">
        <v>42156.709027777775</v>
      </c>
    </row>
    <row r="63" spans="1:20" x14ac:dyDescent="0.25">
      <c r="A63" s="17">
        <v>673</v>
      </c>
      <c r="B63" s="17" t="s">
        <v>674</v>
      </c>
      <c r="C63" s="17" t="s">
        <v>4783</v>
      </c>
      <c r="D63" s="18">
        <v>100000</v>
      </c>
      <c r="E63" s="19">
        <v>205</v>
      </c>
      <c r="F63" s="17" t="s">
        <v>8220</v>
      </c>
      <c r="G63" s="17" t="s">
        <v>8223</v>
      </c>
      <c r="H63" s="17" t="s">
        <v>8245</v>
      </c>
      <c r="I63" s="17">
        <v>1409602217</v>
      </c>
      <c r="J63" s="17">
        <v>1405714217</v>
      </c>
      <c r="K63" s="17" t="b">
        <v>0</v>
      </c>
      <c r="L63" s="17">
        <v>3</v>
      </c>
      <c r="M63" s="17" t="b">
        <v>0</v>
      </c>
      <c r="N63" s="17" t="s">
        <v>8271</v>
      </c>
      <c r="O63" s="17">
        <v>0</v>
      </c>
      <c r="P63" s="17">
        <v>68.33</v>
      </c>
      <c r="Q63" s="20" t="s">
        <v>8308</v>
      </c>
      <c r="R63" s="17" t="s">
        <v>8310</v>
      </c>
      <c r="S63" s="21">
        <v>41838.840474537035</v>
      </c>
      <c r="T63" s="21">
        <v>41883.840474537035</v>
      </c>
    </row>
    <row r="64" spans="1:20" x14ac:dyDescent="0.25">
      <c r="A64" s="17">
        <v>719</v>
      </c>
      <c r="B64" s="17" t="s">
        <v>720</v>
      </c>
      <c r="C64" s="17" t="s">
        <v>4829</v>
      </c>
      <c r="D64" s="18">
        <v>15000</v>
      </c>
      <c r="E64" s="19">
        <v>194</v>
      </c>
      <c r="F64" s="17" t="s">
        <v>8220</v>
      </c>
      <c r="G64" s="17" t="s">
        <v>8223</v>
      </c>
      <c r="H64" s="17" t="s">
        <v>8245</v>
      </c>
      <c r="I64" s="17">
        <v>1456189076</v>
      </c>
      <c r="J64" s="17">
        <v>1454979476</v>
      </c>
      <c r="K64" s="17" t="b">
        <v>0</v>
      </c>
      <c r="L64" s="17">
        <v>10</v>
      </c>
      <c r="M64" s="17" t="b">
        <v>0</v>
      </c>
      <c r="N64" s="17" t="s">
        <v>8271</v>
      </c>
      <c r="O64" s="17">
        <v>1</v>
      </c>
      <c r="P64" s="17">
        <v>19.399999999999999</v>
      </c>
      <c r="Q64" s="20" t="s">
        <v>8308</v>
      </c>
      <c r="R64" s="17" t="s">
        <v>8310</v>
      </c>
      <c r="S64" s="21">
        <v>42409.040231481486</v>
      </c>
      <c r="T64" s="21">
        <v>42423.040231481486</v>
      </c>
    </row>
    <row r="65" spans="1:20" x14ac:dyDescent="0.25">
      <c r="A65" s="17">
        <v>662</v>
      </c>
      <c r="B65" s="17" t="s">
        <v>663</v>
      </c>
      <c r="C65" s="17" t="s">
        <v>4772</v>
      </c>
      <c r="D65" s="18">
        <v>39000</v>
      </c>
      <c r="E65" s="19">
        <v>156</v>
      </c>
      <c r="F65" s="17" t="s">
        <v>8220</v>
      </c>
      <c r="G65" s="17" t="s">
        <v>8223</v>
      </c>
      <c r="H65" s="17" t="s">
        <v>8245</v>
      </c>
      <c r="I65" s="17">
        <v>1421404247</v>
      </c>
      <c r="J65" s="17">
        <v>1418812247</v>
      </c>
      <c r="K65" s="17" t="b">
        <v>0</v>
      </c>
      <c r="L65" s="17">
        <v>4</v>
      </c>
      <c r="M65" s="17" t="b">
        <v>0</v>
      </c>
      <c r="N65" s="17" t="s">
        <v>8271</v>
      </c>
      <c r="O65" s="17">
        <v>0</v>
      </c>
      <c r="P65" s="17">
        <v>39</v>
      </c>
      <c r="Q65" s="20" t="s">
        <v>8308</v>
      </c>
      <c r="R65" s="17" t="s">
        <v>8310</v>
      </c>
      <c r="S65" s="21">
        <v>41990.438043981485</v>
      </c>
      <c r="T65" s="21">
        <v>42020.438043981485</v>
      </c>
    </row>
    <row r="66" spans="1:20" x14ac:dyDescent="0.25">
      <c r="A66" s="17">
        <v>953</v>
      </c>
      <c r="B66" s="17" t="s">
        <v>954</v>
      </c>
      <c r="C66" s="17" t="s">
        <v>5063</v>
      </c>
      <c r="D66" s="18">
        <v>15000</v>
      </c>
      <c r="E66" s="19">
        <v>126</v>
      </c>
      <c r="F66" s="17" t="s">
        <v>8220</v>
      </c>
      <c r="G66" s="17" t="s">
        <v>8223</v>
      </c>
      <c r="H66" s="17" t="s">
        <v>8245</v>
      </c>
      <c r="I66" s="17">
        <v>1422158199</v>
      </c>
      <c r="J66" s="17">
        <v>1419566199</v>
      </c>
      <c r="K66" s="17" t="b">
        <v>0</v>
      </c>
      <c r="L66" s="17">
        <v>5</v>
      </c>
      <c r="M66" s="17" t="b">
        <v>0</v>
      </c>
      <c r="N66" s="17" t="s">
        <v>8271</v>
      </c>
      <c r="O66" s="17">
        <v>1</v>
      </c>
      <c r="P66" s="17">
        <v>25.2</v>
      </c>
      <c r="Q66" s="20" t="s">
        <v>8308</v>
      </c>
      <c r="R66" s="17" t="s">
        <v>8310</v>
      </c>
      <c r="S66" s="21">
        <v>41999.164340277777</v>
      </c>
      <c r="T66" s="21">
        <v>42029.164340277777</v>
      </c>
    </row>
    <row r="67" spans="1:20" x14ac:dyDescent="0.25">
      <c r="A67" s="17">
        <v>968</v>
      </c>
      <c r="B67" s="17" t="s">
        <v>969</v>
      </c>
      <c r="C67" s="17" t="s">
        <v>5078</v>
      </c>
      <c r="D67" s="18">
        <v>8000</v>
      </c>
      <c r="E67" s="19">
        <v>106</v>
      </c>
      <c r="F67" s="17" t="s">
        <v>8220</v>
      </c>
      <c r="G67" s="17" t="s">
        <v>8223</v>
      </c>
      <c r="H67" s="17" t="s">
        <v>8245</v>
      </c>
      <c r="I67" s="17">
        <v>1408134034</v>
      </c>
      <c r="J67" s="17">
        <v>1405542034</v>
      </c>
      <c r="K67" s="17" t="b">
        <v>0</v>
      </c>
      <c r="L67" s="17">
        <v>4</v>
      </c>
      <c r="M67" s="17" t="b">
        <v>0</v>
      </c>
      <c r="N67" s="17" t="s">
        <v>8271</v>
      </c>
      <c r="O67" s="17">
        <v>1</v>
      </c>
      <c r="P67" s="17">
        <v>26.5</v>
      </c>
      <c r="Q67" s="20" t="s">
        <v>8308</v>
      </c>
      <c r="R67" s="17" t="s">
        <v>8310</v>
      </c>
      <c r="S67" s="21">
        <v>41836.847615740742</v>
      </c>
      <c r="T67" s="21">
        <v>41866.847615740742</v>
      </c>
    </row>
    <row r="68" spans="1:20" x14ac:dyDescent="0.25">
      <c r="A68" s="17">
        <v>984</v>
      </c>
      <c r="B68" s="17" t="s">
        <v>985</v>
      </c>
      <c r="C68" s="17" t="s">
        <v>5094</v>
      </c>
      <c r="D68" s="18">
        <v>10000</v>
      </c>
      <c r="E68" s="19">
        <v>106</v>
      </c>
      <c r="F68" s="17" t="s">
        <v>8220</v>
      </c>
      <c r="G68" s="17" t="s">
        <v>8223</v>
      </c>
      <c r="H68" s="17" t="s">
        <v>8245</v>
      </c>
      <c r="I68" s="17">
        <v>1427507208</v>
      </c>
      <c r="J68" s="17">
        <v>1424918808</v>
      </c>
      <c r="K68" s="17" t="b">
        <v>0</v>
      </c>
      <c r="L68" s="17">
        <v>3</v>
      </c>
      <c r="M68" s="17" t="b">
        <v>0</v>
      </c>
      <c r="N68" s="17" t="s">
        <v>8271</v>
      </c>
      <c r="O68" s="17">
        <v>1</v>
      </c>
      <c r="P68" s="17">
        <v>35.33</v>
      </c>
      <c r="Q68" s="20" t="s">
        <v>8308</v>
      </c>
      <c r="R68" s="17" t="s">
        <v>8310</v>
      </c>
      <c r="S68" s="21">
        <v>42061.11583333333</v>
      </c>
      <c r="T68" s="21">
        <v>42091.074166666673</v>
      </c>
    </row>
    <row r="69" spans="1:20" x14ac:dyDescent="0.25">
      <c r="A69" s="17">
        <v>712</v>
      </c>
      <c r="B69" s="17" t="s">
        <v>713</v>
      </c>
      <c r="C69" s="17" t="s">
        <v>4822</v>
      </c>
      <c r="D69" s="18">
        <v>48500</v>
      </c>
      <c r="E69" s="19">
        <v>105</v>
      </c>
      <c r="F69" s="17" t="s">
        <v>8220</v>
      </c>
      <c r="G69" s="17" t="s">
        <v>8223</v>
      </c>
      <c r="H69" s="17" t="s">
        <v>8245</v>
      </c>
      <c r="I69" s="17">
        <v>1455466832</v>
      </c>
      <c r="J69" s="17">
        <v>1452874832</v>
      </c>
      <c r="K69" s="17" t="b">
        <v>0</v>
      </c>
      <c r="L69" s="17">
        <v>4</v>
      </c>
      <c r="M69" s="17" t="b">
        <v>0</v>
      </c>
      <c r="N69" s="17" t="s">
        <v>8271</v>
      </c>
      <c r="O69" s="17">
        <v>0</v>
      </c>
      <c r="P69" s="17">
        <v>26.25</v>
      </c>
      <c r="Q69" s="20" t="s">
        <v>8308</v>
      </c>
      <c r="R69" s="17" t="s">
        <v>8310</v>
      </c>
      <c r="S69" s="21">
        <v>42384.680925925932</v>
      </c>
      <c r="T69" s="21">
        <v>42414.680925925932</v>
      </c>
    </row>
    <row r="70" spans="1:20" x14ac:dyDescent="0.25">
      <c r="A70" s="17">
        <v>661</v>
      </c>
      <c r="B70" s="17" t="s">
        <v>662</v>
      </c>
      <c r="C70" s="17" t="s">
        <v>4771</v>
      </c>
      <c r="D70" s="18">
        <v>10000</v>
      </c>
      <c r="E70" s="19">
        <v>95</v>
      </c>
      <c r="F70" s="17" t="s">
        <v>8220</v>
      </c>
      <c r="G70" s="17" t="s">
        <v>8223</v>
      </c>
      <c r="H70" s="17" t="s">
        <v>8245</v>
      </c>
      <c r="I70" s="17">
        <v>1477236559</v>
      </c>
      <c r="J70" s="17">
        <v>1474644559</v>
      </c>
      <c r="K70" s="17" t="b">
        <v>0</v>
      </c>
      <c r="L70" s="17">
        <v>9</v>
      </c>
      <c r="M70" s="17" t="b">
        <v>0</v>
      </c>
      <c r="N70" s="17" t="s">
        <v>8271</v>
      </c>
      <c r="O70" s="17">
        <v>1</v>
      </c>
      <c r="P70" s="17">
        <v>10.56</v>
      </c>
      <c r="Q70" s="20" t="s">
        <v>8308</v>
      </c>
      <c r="R70" s="17" t="s">
        <v>8310</v>
      </c>
      <c r="S70" s="21">
        <v>42636.645358796297</v>
      </c>
      <c r="T70" s="21">
        <v>42666.645358796297</v>
      </c>
    </row>
    <row r="71" spans="1:20" x14ac:dyDescent="0.25">
      <c r="A71" s="17">
        <v>718</v>
      </c>
      <c r="B71" s="17" t="s">
        <v>719</v>
      </c>
      <c r="C71" s="17" t="s">
        <v>4828</v>
      </c>
      <c r="D71" s="18">
        <v>12000</v>
      </c>
      <c r="E71" s="19">
        <v>90</v>
      </c>
      <c r="F71" s="17" t="s">
        <v>8220</v>
      </c>
      <c r="G71" s="17" t="s">
        <v>8223</v>
      </c>
      <c r="H71" s="17" t="s">
        <v>8245</v>
      </c>
      <c r="I71" s="17">
        <v>1487397540</v>
      </c>
      <c r="J71" s="17">
        <v>1484684247</v>
      </c>
      <c r="K71" s="17" t="b">
        <v>0</v>
      </c>
      <c r="L71" s="17">
        <v>4</v>
      </c>
      <c r="M71" s="17" t="b">
        <v>0</v>
      </c>
      <c r="N71" s="17" t="s">
        <v>8271</v>
      </c>
      <c r="O71" s="17">
        <v>1</v>
      </c>
      <c r="P71" s="17">
        <v>22.5</v>
      </c>
      <c r="Q71" s="20" t="s">
        <v>8308</v>
      </c>
      <c r="R71" s="17" t="s">
        <v>8310</v>
      </c>
      <c r="S71" s="21">
        <v>42752.845451388886</v>
      </c>
      <c r="T71" s="21">
        <v>42784.249305555553</v>
      </c>
    </row>
    <row r="72" spans="1:20" x14ac:dyDescent="0.25">
      <c r="A72" s="17">
        <v>996</v>
      </c>
      <c r="B72" s="17" t="s">
        <v>997</v>
      </c>
      <c r="C72" s="17" t="s">
        <v>5106</v>
      </c>
      <c r="D72" s="18">
        <v>4000</v>
      </c>
      <c r="E72" s="19">
        <v>65</v>
      </c>
      <c r="F72" s="17" t="s">
        <v>8220</v>
      </c>
      <c r="G72" s="17" t="s">
        <v>8223</v>
      </c>
      <c r="H72" s="17" t="s">
        <v>8245</v>
      </c>
      <c r="I72" s="17">
        <v>1406474820</v>
      </c>
      <c r="J72" s="17">
        <v>1403902060</v>
      </c>
      <c r="K72" s="17" t="b">
        <v>0</v>
      </c>
      <c r="L72" s="17">
        <v>5</v>
      </c>
      <c r="M72" s="17" t="b">
        <v>0</v>
      </c>
      <c r="N72" s="17" t="s">
        <v>8271</v>
      </c>
      <c r="O72" s="17">
        <v>2</v>
      </c>
      <c r="P72" s="17">
        <v>13</v>
      </c>
      <c r="Q72" s="20" t="s">
        <v>8308</v>
      </c>
      <c r="R72" s="17" t="s">
        <v>8310</v>
      </c>
      <c r="S72" s="21">
        <v>41817.866435185184</v>
      </c>
      <c r="T72" s="21">
        <v>41847.643750000003</v>
      </c>
    </row>
    <row r="73" spans="1:20" x14ac:dyDescent="0.25">
      <c r="A73" s="17">
        <v>997</v>
      </c>
      <c r="B73" s="17" t="s">
        <v>998</v>
      </c>
      <c r="C73" s="17" t="s">
        <v>5107</v>
      </c>
      <c r="D73" s="18">
        <v>5000</v>
      </c>
      <c r="E73" s="19">
        <v>65</v>
      </c>
      <c r="F73" s="17" t="s">
        <v>8220</v>
      </c>
      <c r="G73" s="17" t="s">
        <v>8223</v>
      </c>
      <c r="H73" s="17" t="s">
        <v>8245</v>
      </c>
      <c r="I73" s="17">
        <v>1417145297</v>
      </c>
      <c r="J73" s="17">
        <v>1414549697</v>
      </c>
      <c r="K73" s="17" t="b">
        <v>0</v>
      </c>
      <c r="L73" s="17">
        <v>8</v>
      </c>
      <c r="M73" s="17" t="b">
        <v>0</v>
      </c>
      <c r="N73" s="17" t="s">
        <v>8271</v>
      </c>
      <c r="O73" s="17">
        <v>1</v>
      </c>
      <c r="P73" s="17">
        <v>8.1300000000000008</v>
      </c>
      <c r="Q73" s="20" t="s">
        <v>8308</v>
      </c>
      <c r="R73" s="17" t="s">
        <v>8310</v>
      </c>
      <c r="S73" s="21">
        <v>41941.10297453704</v>
      </c>
      <c r="T73" s="21">
        <v>41971.144641203704</v>
      </c>
    </row>
    <row r="74" spans="1:20" x14ac:dyDescent="0.25">
      <c r="A74" s="17">
        <v>709</v>
      </c>
      <c r="B74" s="17" t="s">
        <v>710</v>
      </c>
      <c r="C74" s="17" t="s">
        <v>4819</v>
      </c>
      <c r="D74" s="18">
        <v>15000</v>
      </c>
      <c r="E74" s="19">
        <v>61</v>
      </c>
      <c r="F74" s="17" t="s">
        <v>8220</v>
      </c>
      <c r="G74" s="17" t="s">
        <v>8223</v>
      </c>
      <c r="H74" s="17" t="s">
        <v>8245</v>
      </c>
      <c r="I74" s="17">
        <v>1417741159</v>
      </c>
      <c r="J74" s="17">
        <v>1415149159</v>
      </c>
      <c r="K74" s="17" t="b">
        <v>0</v>
      </c>
      <c r="L74" s="17">
        <v>2</v>
      </c>
      <c r="M74" s="17" t="b">
        <v>0</v>
      </c>
      <c r="N74" s="17" t="s">
        <v>8271</v>
      </c>
      <c r="O74" s="17">
        <v>0</v>
      </c>
      <c r="P74" s="17">
        <v>30.5</v>
      </c>
      <c r="Q74" s="20" t="s">
        <v>8308</v>
      </c>
      <c r="R74" s="17" t="s">
        <v>8310</v>
      </c>
      <c r="S74" s="21">
        <v>41948.041192129633</v>
      </c>
      <c r="T74" s="21">
        <v>41978.041192129633</v>
      </c>
    </row>
    <row r="75" spans="1:20" x14ac:dyDescent="0.25">
      <c r="A75" s="17">
        <v>682</v>
      </c>
      <c r="B75" s="17" t="s">
        <v>683</v>
      </c>
      <c r="C75" s="17" t="s">
        <v>4792</v>
      </c>
      <c r="D75" s="18">
        <v>50000</v>
      </c>
      <c r="E75" s="19">
        <v>53</v>
      </c>
      <c r="F75" s="17" t="s">
        <v>8220</v>
      </c>
      <c r="G75" s="17" t="s">
        <v>8223</v>
      </c>
      <c r="H75" s="17" t="s">
        <v>8245</v>
      </c>
      <c r="I75" s="17">
        <v>1489512122</v>
      </c>
      <c r="J75" s="17">
        <v>1486923722</v>
      </c>
      <c r="K75" s="17" t="b">
        <v>0</v>
      </c>
      <c r="L75" s="17">
        <v>4</v>
      </c>
      <c r="M75" s="17" t="b">
        <v>0</v>
      </c>
      <c r="N75" s="17" t="s">
        <v>8271</v>
      </c>
      <c r="O75" s="17">
        <v>0</v>
      </c>
      <c r="P75" s="17">
        <v>13.25</v>
      </c>
      <c r="Q75" s="20" t="s">
        <v>8308</v>
      </c>
      <c r="R75" s="17" t="s">
        <v>8310</v>
      </c>
      <c r="S75" s="21">
        <v>42778.765300925923</v>
      </c>
      <c r="T75" s="21">
        <v>42808.723634259266</v>
      </c>
    </row>
    <row r="76" spans="1:20" x14ac:dyDescent="0.25">
      <c r="A76" s="17">
        <v>990</v>
      </c>
      <c r="B76" s="17" t="s">
        <v>991</v>
      </c>
      <c r="C76" s="17" t="s">
        <v>5100</v>
      </c>
      <c r="D76" s="18">
        <v>25000</v>
      </c>
      <c r="E76" s="19">
        <v>26</v>
      </c>
      <c r="F76" s="17" t="s">
        <v>8220</v>
      </c>
      <c r="G76" s="17" t="s">
        <v>8223</v>
      </c>
      <c r="H76" s="17" t="s">
        <v>8245</v>
      </c>
      <c r="I76" s="17">
        <v>1409770164</v>
      </c>
      <c r="J76" s="17">
        <v>1407178164</v>
      </c>
      <c r="K76" s="17" t="b">
        <v>0</v>
      </c>
      <c r="L76" s="17">
        <v>2</v>
      </c>
      <c r="M76" s="17" t="b">
        <v>0</v>
      </c>
      <c r="N76" s="17" t="s">
        <v>8271</v>
      </c>
      <c r="O76" s="17">
        <v>0</v>
      </c>
      <c r="P76" s="17">
        <v>13</v>
      </c>
      <c r="Q76" s="20" t="s">
        <v>8308</v>
      </c>
      <c r="R76" s="17" t="s">
        <v>8310</v>
      </c>
      <c r="S76" s="21">
        <v>41855.784305555557</v>
      </c>
      <c r="T76" s="21">
        <v>41885.784305555557</v>
      </c>
    </row>
    <row r="77" spans="1:20" x14ac:dyDescent="0.25">
      <c r="A77" s="17">
        <v>674</v>
      </c>
      <c r="B77" s="17" t="s">
        <v>675</v>
      </c>
      <c r="C77" s="17" t="s">
        <v>4784</v>
      </c>
      <c r="D77" s="18">
        <v>50000</v>
      </c>
      <c r="E77" s="19">
        <v>15</v>
      </c>
      <c r="F77" s="17" t="s">
        <v>8220</v>
      </c>
      <c r="G77" s="17" t="s">
        <v>8223</v>
      </c>
      <c r="H77" s="17" t="s">
        <v>8245</v>
      </c>
      <c r="I77" s="17">
        <v>1407811627</v>
      </c>
      <c r="J77" s="17">
        <v>1402627627</v>
      </c>
      <c r="K77" s="17" t="b">
        <v>0</v>
      </c>
      <c r="L77" s="17">
        <v>2</v>
      </c>
      <c r="M77" s="17" t="b">
        <v>0</v>
      </c>
      <c r="N77" s="17" t="s">
        <v>8271</v>
      </c>
      <c r="O77" s="17">
        <v>0</v>
      </c>
      <c r="P77" s="17">
        <v>7.5</v>
      </c>
      <c r="Q77" s="20" t="s">
        <v>8308</v>
      </c>
      <c r="R77" s="17" t="s">
        <v>8310</v>
      </c>
      <c r="S77" s="21">
        <v>41803.116053240738</v>
      </c>
      <c r="T77" s="21">
        <v>41863.116053240738</v>
      </c>
    </row>
    <row r="78" spans="1:20" x14ac:dyDescent="0.25">
      <c r="A78" s="17">
        <v>981</v>
      </c>
      <c r="B78" s="17" t="s">
        <v>982</v>
      </c>
      <c r="C78" s="17" t="s">
        <v>5091</v>
      </c>
      <c r="D78" s="18">
        <v>88888</v>
      </c>
      <c r="E78" s="19">
        <v>11</v>
      </c>
      <c r="F78" s="17" t="s">
        <v>8220</v>
      </c>
      <c r="G78" s="17" t="s">
        <v>8223</v>
      </c>
      <c r="H78" s="17" t="s">
        <v>8245</v>
      </c>
      <c r="I78" s="17">
        <v>1407624222</v>
      </c>
      <c r="J78" s="17">
        <v>1405032222</v>
      </c>
      <c r="K78" s="17" t="b">
        <v>0</v>
      </c>
      <c r="L78" s="17">
        <v>4</v>
      </c>
      <c r="M78" s="17" t="b">
        <v>0</v>
      </c>
      <c r="N78" s="17" t="s">
        <v>8271</v>
      </c>
      <c r="O78" s="17">
        <v>0</v>
      </c>
      <c r="P78" s="17">
        <v>2.75</v>
      </c>
      <c r="Q78" s="20" t="s">
        <v>8308</v>
      </c>
      <c r="R78" s="17" t="s">
        <v>8310</v>
      </c>
      <c r="S78" s="21">
        <v>41830.947013888886</v>
      </c>
      <c r="T78" s="21">
        <v>41860.947013888886</v>
      </c>
    </row>
    <row r="79" spans="1:20" x14ac:dyDescent="0.25">
      <c r="A79" s="17">
        <v>666</v>
      </c>
      <c r="B79" s="17" t="s">
        <v>667</v>
      </c>
      <c r="C79" s="17" t="s">
        <v>4776</v>
      </c>
      <c r="D79" s="18">
        <v>200000</v>
      </c>
      <c r="E79" s="19">
        <v>8</v>
      </c>
      <c r="F79" s="17" t="s">
        <v>8220</v>
      </c>
      <c r="G79" s="17" t="s">
        <v>8223</v>
      </c>
      <c r="H79" s="17" t="s">
        <v>8245</v>
      </c>
      <c r="I79" s="17">
        <v>1408305498</v>
      </c>
      <c r="J79" s="17">
        <v>1405713498</v>
      </c>
      <c r="K79" s="17" t="b">
        <v>0</v>
      </c>
      <c r="L79" s="17">
        <v>4</v>
      </c>
      <c r="M79" s="17" t="b">
        <v>0</v>
      </c>
      <c r="N79" s="17" t="s">
        <v>8271</v>
      </c>
      <c r="O79" s="17">
        <v>0</v>
      </c>
      <c r="P79" s="17">
        <v>2</v>
      </c>
      <c r="Q79" s="20" t="s">
        <v>8308</v>
      </c>
      <c r="R79" s="17" t="s">
        <v>8310</v>
      </c>
      <c r="S79" s="21">
        <v>41838.832152777781</v>
      </c>
      <c r="T79" s="21">
        <v>41868.832152777781</v>
      </c>
    </row>
    <row r="80" spans="1:20" x14ac:dyDescent="0.25">
      <c r="A80" s="17">
        <v>982</v>
      </c>
      <c r="B80" s="17" t="s">
        <v>983</v>
      </c>
      <c r="C80" s="17" t="s">
        <v>5092</v>
      </c>
      <c r="D80" s="18">
        <v>17500</v>
      </c>
      <c r="E80" s="19">
        <v>3</v>
      </c>
      <c r="F80" s="17" t="s">
        <v>8220</v>
      </c>
      <c r="G80" s="17" t="s">
        <v>8223</v>
      </c>
      <c r="H80" s="17" t="s">
        <v>8245</v>
      </c>
      <c r="I80" s="17">
        <v>1475431486</v>
      </c>
      <c r="J80" s="17">
        <v>1472839486</v>
      </c>
      <c r="K80" s="17" t="b">
        <v>0</v>
      </c>
      <c r="L80" s="17">
        <v>3</v>
      </c>
      <c r="M80" s="17" t="b">
        <v>0</v>
      </c>
      <c r="N80" s="17" t="s">
        <v>8271</v>
      </c>
      <c r="O80" s="17">
        <v>0</v>
      </c>
      <c r="P80" s="17">
        <v>1</v>
      </c>
      <c r="Q80" s="20" t="s">
        <v>8308</v>
      </c>
      <c r="R80" s="17" t="s">
        <v>8310</v>
      </c>
      <c r="S80" s="21">
        <v>42615.753310185188</v>
      </c>
      <c r="T80" s="21">
        <v>42645.753310185188</v>
      </c>
    </row>
    <row r="81" spans="1:20" x14ac:dyDescent="0.25">
      <c r="A81" s="17">
        <v>681</v>
      </c>
      <c r="B81" s="17" t="s">
        <v>682</v>
      </c>
      <c r="C81" s="17" t="s">
        <v>4791</v>
      </c>
      <c r="D81" s="18">
        <v>2500</v>
      </c>
      <c r="E81" s="19">
        <v>1</v>
      </c>
      <c r="F81" s="17" t="s">
        <v>8220</v>
      </c>
      <c r="G81" s="17" t="s">
        <v>8223</v>
      </c>
      <c r="H81" s="17" t="s">
        <v>8245</v>
      </c>
      <c r="I81" s="17">
        <v>1477509604</v>
      </c>
      <c r="J81" s="17">
        <v>1474917604</v>
      </c>
      <c r="K81" s="17" t="b">
        <v>0</v>
      </c>
      <c r="L81" s="17">
        <v>1</v>
      </c>
      <c r="M81" s="17" t="b">
        <v>0</v>
      </c>
      <c r="N81" s="17" t="s">
        <v>8271</v>
      </c>
      <c r="O81" s="17">
        <v>0</v>
      </c>
      <c r="P81" s="17">
        <v>1</v>
      </c>
      <c r="Q81" s="20" t="s">
        <v>8308</v>
      </c>
      <c r="R81" s="17" t="s">
        <v>8310</v>
      </c>
      <c r="S81" s="21">
        <v>42639.805601851855</v>
      </c>
      <c r="T81" s="21">
        <v>42669.805601851855</v>
      </c>
    </row>
    <row r="82" spans="1:20" x14ac:dyDescent="0.25">
      <c r="A82" s="17">
        <v>947</v>
      </c>
      <c r="B82" s="17" t="s">
        <v>948</v>
      </c>
      <c r="C82" s="17" t="s">
        <v>5057</v>
      </c>
      <c r="D82" s="18">
        <v>850</v>
      </c>
      <c r="E82" s="19">
        <v>0</v>
      </c>
      <c r="F82" s="17" t="s">
        <v>8220</v>
      </c>
      <c r="G82" s="17" t="s">
        <v>8223</v>
      </c>
      <c r="H82" s="17" t="s">
        <v>8245</v>
      </c>
      <c r="I82" s="17">
        <v>1467312306</v>
      </c>
      <c r="J82" s="17">
        <v>1462128306</v>
      </c>
      <c r="K82" s="17" t="b">
        <v>0</v>
      </c>
      <c r="L82" s="17">
        <v>0</v>
      </c>
      <c r="M82" s="17" t="b">
        <v>0</v>
      </c>
      <c r="N82" s="17" t="s">
        <v>8271</v>
      </c>
      <c r="O82" s="17">
        <v>0</v>
      </c>
      <c r="P82" s="17">
        <v>0</v>
      </c>
      <c r="Q82" s="20" t="s">
        <v>8308</v>
      </c>
      <c r="R82" s="17" t="s">
        <v>8310</v>
      </c>
      <c r="S82" s="21">
        <v>42491.781319444446</v>
      </c>
      <c r="T82" s="21">
        <v>42551.781319444446</v>
      </c>
    </row>
  </sheetData>
  <conditionalFormatting sqref="F1:F82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P1 O2:O82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workbookViewId="0">
      <selection activeCell="E30" sqref="E30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653</v>
      </c>
      <c r="B2" s="17" t="s">
        <v>654</v>
      </c>
      <c r="C2" s="17" t="s">
        <v>4763</v>
      </c>
      <c r="D2" s="18">
        <v>75000</v>
      </c>
      <c r="E2" s="19">
        <v>106084.5</v>
      </c>
      <c r="F2" s="17" t="s">
        <v>8218</v>
      </c>
      <c r="G2" s="17" t="s">
        <v>8223</v>
      </c>
      <c r="H2" s="17" t="s">
        <v>8245</v>
      </c>
      <c r="I2" s="17">
        <v>1440082240</v>
      </c>
      <c r="J2" s="17">
        <v>1436885440</v>
      </c>
      <c r="K2" s="17" t="b">
        <v>0</v>
      </c>
      <c r="L2" s="17">
        <v>1107</v>
      </c>
      <c r="M2" s="17" t="b">
        <v>1</v>
      </c>
      <c r="N2" s="17" t="s">
        <v>8271</v>
      </c>
      <c r="O2" s="17">
        <v>141</v>
      </c>
      <c r="P2" s="17">
        <v>95.83</v>
      </c>
      <c r="Q2" s="20" t="s">
        <v>8308</v>
      </c>
      <c r="R2" s="17" t="s">
        <v>8310</v>
      </c>
      <c r="S2" s="21">
        <v>42199.618518518517</v>
      </c>
      <c r="T2" s="21">
        <v>42236.618518518517</v>
      </c>
    </row>
    <row r="3" spans="1:20" x14ac:dyDescent="0.25">
      <c r="A3" s="17">
        <v>644</v>
      </c>
      <c r="B3" s="17" t="s">
        <v>645</v>
      </c>
      <c r="C3" s="17" t="s">
        <v>4754</v>
      </c>
      <c r="D3" s="18">
        <v>25000</v>
      </c>
      <c r="E3" s="19">
        <v>75029.48</v>
      </c>
      <c r="F3" s="17" t="s">
        <v>8218</v>
      </c>
      <c r="G3" s="17" t="s">
        <v>8223</v>
      </c>
      <c r="H3" s="17" t="s">
        <v>8245</v>
      </c>
      <c r="I3" s="17">
        <v>1414544400</v>
      </c>
      <c r="J3" s="17">
        <v>1410883139</v>
      </c>
      <c r="K3" s="17" t="b">
        <v>0</v>
      </c>
      <c r="L3" s="17">
        <v>1021</v>
      </c>
      <c r="M3" s="17" t="b">
        <v>1</v>
      </c>
      <c r="N3" s="17" t="s">
        <v>8271</v>
      </c>
      <c r="O3" s="17">
        <v>300</v>
      </c>
      <c r="P3" s="17">
        <v>73.489999999999995</v>
      </c>
      <c r="Q3" s="20" t="s">
        <v>8308</v>
      </c>
      <c r="R3" s="17" t="s">
        <v>8310</v>
      </c>
      <c r="S3" s="21">
        <v>41898.665960648148</v>
      </c>
      <c r="T3" s="21">
        <v>41941.041666666664</v>
      </c>
    </row>
    <row r="4" spans="1:20" x14ac:dyDescent="0.25">
      <c r="A4" s="17">
        <v>641</v>
      </c>
      <c r="B4" s="17" t="s">
        <v>642</v>
      </c>
      <c r="C4" s="17" t="s">
        <v>4751</v>
      </c>
      <c r="D4" s="18">
        <v>40000</v>
      </c>
      <c r="E4" s="19">
        <v>47665</v>
      </c>
      <c r="F4" s="17" t="s">
        <v>8218</v>
      </c>
      <c r="G4" s="17" t="s">
        <v>8223</v>
      </c>
      <c r="H4" s="17" t="s">
        <v>8245</v>
      </c>
      <c r="I4" s="17">
        <v>1439473248</v>
      </c>
      <c r="J4" s="17">
        <v>1436881248</v>
      </c>
      <c r="K4" s="17" t="b">
        <v>0</v>
      </c>
      <c r="L4" s="17">
        <v>315</v>
      </c>
      <c r="M4" s="17" t="b">
        <v>1</v>
      </c>
      <c r="N4" s="17" t="s">
        <v>8271</v>
      </c>
      <c r="O4" s="17">
        <v>119</v>
      </c>
      <c r="P4" s="17">
        <v>151.32</v>
      </c>
      <c r="Q4" s="20" t="s">
        <v>8308</v>
      </c>
      <c r="R4" s="17" t="s">
        <v>8310</v>
      </c>
      <c r="S4" s="21">
        <v>42199.57</v>
      </c>
      <c r="T4" s="21">
        <v>42229.57</v>
      </c>
    </row>
    <row r="5" spans="1:20" x14ac:dyDescent="0.25">
      <c r="A5" s="17">
        <v>648</v>
      </c>
      <c r="B5" s="17" t="s">
        <v>649</v>
      </c>
      <c r="C5" s="17" t="s">
        <v>4758</v>
      </c>
      <c r="D5" s="18">
        <v>35000</v>
      </c>
      <c r="E5" s="19">
        <v>44388</v>
      </c>
      <c r="F5" s="17" t="s">
        <v>8218</v>
      </c>
      <c r="G5" s="17" t="s">
        <v>8223</v>
      </c>
      <c r="H5" s="17" t="s">
        <v>8245</v>
      </c>
      <c r="I5" s="17">
        <v>1413304708</v>
      </c>
      <c r="J5" s="17">
        <v>1410280708</v>
      </c>
      <c r="K5" s="17" t="b">
        <v>0</v>
      </c>
      <c r="L5" s="17">
        <v>27</v>
      </c>
      <c r="M5" s="17" t="b">
        <v>1</v>
      </c>
      <c r="N5" s="17" t="s">
        <v>8271</v>
      </c>
      <c r="O5" s="17">
        <v>127</v>
      </c>
      <c r="P5" s="17">
        <v>1644</v>
      </c>
      <c r="Q5" s="20" t="s">
        <v>8308</v>
      </c>
      <c r="R5" s="17" t="s">
        <v>8310</v>
      </c>
      <c r="S5" s="21">
        <v>41891.693379629629</v>
      </c>
      <c r="T5" s="21">
        <v>41926.693379629629</v>
      </c>
    </row>
    <row r="6" spans="1:20" x14ac:dyDescent="0.25">
      <c r="A6" s="17">
        <v>654</v>
      </c>
      <c r="B6" s="17" t="s">
        <v>655</v>
      </c>
      <c r="C6" s="17" t="s">
        <v>4764</v>
      </c>
      <c r="D6" s="18">
        <v>12000</v>
      </c>
      <c r="E6" s="19">
        <v>32075</v>
      </c>
      <c r="F6" s="17" t="s">
        <v>8218</v>
      </c>
      <c r="G6" s="17" t="s">
        <v>8223</v>
      </c>
      <c r="H6" s="17" t="s">
        <v>8245</v>
      </c>
      <c r="I6" s="17">
        <v>1436396313</v>
      </c>
      <c r="J6" s="17">
        <v>1433804313</v>
      </c>
      <c r="K6" s="17" t="b">
        <v>0</v>
      </c>
      <c r="L6" s="17">
        <v>1013</v>
      </c>
      <c r="M6" s="17" t="b">
        <v>1</v>
      </c>
      <c r="N6" s="17" t="s">
        <v>8271</v>
      </c>
      <c r="O6" s="17">
        <v>267</v>
      </c>
      <c r="P6" s="17">
        <v>31.66</v>
      </c>
      <c r="Q6" s="20" t="s">
        <v>8308</v>
      </c>
      <c r="R6" s="17" t="s">
        <v>8310</v>
      </c>
      <c r="S6" s="21">
        <v>42163.957326388889</v>
      </c>
      <c r="T6" s="21">
        <v>42193.957326388889</v>
      </c>
    </row>
    <row r="7" spans="1:20" x14ac:dyDescent="0.25">
      <c r="A7" s="17">
        <v>658</v>
      </c>
      <c r="B7" s="17" t="s">
        <v>659</v>
      </c>
      <c r="C7" s="17" t="s">
        <v>4768</v>
      </c>
      <c r="D7" s="18">
        <v>28888</v>
      </c>
      <c r="E7" s="19">
        <v>30177</v>
      </c>
      <c r="F7" s="17" t="s">
        <v>8218</v>
      </c>
      <c r="G7" s="17" t="s">
        <v>8223</v>
      </c>
      <c r="H7" s="17" t="s">
        <v>8245</v>
      </c>
      <c r="I7" s="17">
        <v>1437933600</v>
      </c>
      <c r="J7" s="17">
        <v>1435117889</v>
      </c>
      <c r="K7" s="17" t="b">
        <v>0</v>
      </c>
      <c r="L7" s="17">
        <v>276</v>
      </c>
      <c r="M7" s="17" t="b">
        <v>1</v>
      </c>
      <c r="N7" s="17" t="s">
        <v>8271</v>
      </c>
      <c r="O7" s="17">
        <v>104</v>
      </c>
      <c r="P7" s="17">
        <v>109.34</v>
      </c>
      <c r="Q7" s="20" t="s">
        <v>8308</v>
      </c>
      <c r="R7" s="17" t="s">
        <v>8310</v>
      </c>
      <c r="S7" s="21">
        <v>42179.160752314812</v>
      </c>
      <c r="T7" s="21">
        <v>42211.75</v>
      </c>
    </row>
    <row r="8" spans="1:20" x14ac:dyDescent="0.25">
      <c r="A8" s="17">
        <v>643</v>
      </c>
      <c r="B8" s="17" t="s">
        <v>644</v>
      </c>
      <c r="C8" s="17" t="s">
        <v>4753</v>
      </c>
      <c r="D8" s="18">
        <v>25000</v>
      </c>
      <c r="E8" s="19">
        <v>26452</v>
      </c>
      <c r="F8" s="17" t="s">
        <v>8218</v>
      </c>
      <c r="G8" s="17" t="s">
        <v>8223</v>
      </c>
      <c r="H8" s="17" t="s">
        <v>8245</v>
      </c>
      <c r="I8" s="17">
        <v>1433085875</v>
      </c>
      <c r="J8" s="17">
        <v>1428333875</v>
      </c>
      <c r="K8" s="17" t="b">
        <v>0</v>
      </c>
      <c r="L8" s="17">
        <v>152</v>
      </c>
      <c r="M8" s="17" t="b">
        <v>1</v>
      </c>
      <c r="N8" s="17" t="s">
        <v>8271</v>
      </c>
      <c r="O8" s="17">
        <v>106</v>
      </c>
      <c r="P8" s="17">
        <v>174.03</v>
      </c>
      <c r="Q8" s="20" t="s">
        <v>8308</v>
      </c>
      <c r="R8" s="17" t="s">
        <v>8310</v>
      </c>
      <c r="S8" s="21">
        <v>42100.642071759255</v>
      </c>
      <c r="T8" s="21">
        <v>42155.642071759255</v>
      </c>
    </row>
    <row r="9" spans="1:20" x14ac:dyDescent="0.25">
      <c r="A9" s="17">
        <v>651</v>
      </c>
      <c r="B9" s="17" t="s">
        <v>652</v>
      </c>
      <c r="C9" s="17" t="s">
        <v>4761</v>
      </c>
      <c r="D9" s="18">
        <v>25000</v>
      </c>
      <c r="E9" s="19">
        <v>25132</v>
      </c>
      <c r="F9" s="17" t="s">
        <v>8218</v>
      </c>
      <c r="G9" s="17" t="s">
        <v>8223</v>
      </c>
      <c r="H9" s="17" t="s">
        <v>8245</v>
      </c>
      <c r="I9" s="17">
        <v>1418430311</v>
      </c>
      <c r="J9" s="17">
        <v>1415838311</v>
      </c>
      <c r="K9" s="17" t="b">
        <v>0</v>
      </c>
      <c r="L9" s="17">
        <v>105</v>
      </c>
      <c r="M9" s="17" t="b">
        <v>1</v>
      </c>
      <c r="N9" s="17" t="s">
        <v>8271</v>
      </c>
      <c r="O9" s="17">
        <v>101</v>
      </c>
      <c r="P9" s="17">
        <v>239.35</v>
      </c>
      <c r="Q9" s="20" t="s">
        <v>8308</v>
      </c>
      <c r="R9" s="17" t="s">
        <v>8310</v>
      </c>
      <c r="S9" s="21">
        <v>41956.017488425925</v>
      </c>
      <c r="T9" s="21">
        <v>41986.017488425925</v>
      </c>
    </row>
    <row r="10" spans="1:20" x14ac:dyDescent="0.25">
      <c r="A10" s="17">
        <v>657</v>
      </c>
      <c r="B10" s="17" t="s">
        <v>658</v>
      </c>
      <c r="C10" s="17" t="s">
        <v>4767</v>
      </c>
      <c r="D10" s="18">
        <v>15000</v>
      </c>
      <c r="E10" s="19">
        <v>18855</v>
      </c>
      <c r="F10" s="17" t="s">
        <v>8218</v>
      </c>
      <c r="G10" s="17" t="s">
        <v>8223</v>
      </c>
      <c r="H10" s="17" t="s">
        <v>8245</v>
      </c>
      <c r="I10" s="17">
        <v>1450901872</v>
      </c>
      <c r="J10" s="17">
        <v>1448309872</v>
      </c>
      <c r="K10" s="17" t="b">
        <v>0</v>
      </c>
      <c r="L10" s="17">
        <v>99</v>
      </c>
      <c r="M10" s="17" t="b">
        <v>1</v>
      </c>
      <c r="N10" s="17" t="s">
        <v>8271</v>
      </c>
      <c r="O10" s="17">
        <v>126</v>
      </c>
      <c r="P10" s="17">
        <v>190.45</v>
      </c>
      <c r="Q10" s="20" t="s">
        <v>8308</v>
      </c>
      <c r="R10" s="17" t="s">
        <v>8310</v>
      </c>
      <c r="S10" s="21">
        <v>42331.84574074074</v>
      </c>
      <c r="T10" s="21">
        <v>42361.84574074074</v>
      </c>
    </row>
    <row r="11" spans="1:20" x14ac:dyDescent="0.25">
      <c r="A11" s="17">
        <v>655</v>
      </c>
      <c r="B11" s="17" t="s">
        <v>656</v>
      </c>
      <c r="C11" s="17" t="s">
        <v>4765</v>
      </c>
      <c r="D11" s="18">
        <v>8000</v>
      </c>
      <c r="E11" s="19">
        <v>11751</v>
      </c>
      <c r="F11" s="17" t="s">
        <v>8218</v>
      </c>
      <c r="G11" s="17" t="s">
        <v>8223</v>
      </c>
      <c r="H11" s="17" t="s">
        <v>8245</v>
      </c>
      <c r="I11" s="17">
        <v>1426197512</v>
      </c>
      <c r="J11" s="17">
        <v>1423609112</v>
      </c>
      <c r="K11" s="17" t="b">
        <v>0</v>
      </c>
      <c r="L11" s="17">
        <v>274</v>
      </c>
      <c r="M11" s="17" t="b">
        <v>1</v>
      </c>
      <c r="N11" s="17" t="s">
        <v>8271</v>
      </c>
      <c r="O11" s="17">
        <v>147</v>
      </c>
      <c r="P11" s="17">
        <v>42.89</v>
      </c>
      <c r="Q11" s="20" t="s">
        <v>8308</v>
      </c>
      <c r="R11" s="17" t="s">
        <v>8310</v>
      </c>
      <c r="S11" s="21">
        <v>42045.957314814819</v>
      </c>
      <c r="T11" s="21">
        <v>42075.915648148148</v>
      </c>
    </row>
    <row r="12" spans="1:20" x14ac:dyDescent="0.25">
      <c r="A12" s="17">
        <v>656</v>
      </c>
      <c r="B12" s="17" t="s">
        <v>657</v>
      </c>
      <c r="C12" s="17" t="s">
        <v>4766</v>
      </c>
      <c r="D12" s="18">
        <v>5000</v>
      </c>
      <c r="E12" s="19">
        <v>10678</v>
      </c>
      <c r="F12" s="17" t="s">
        <v>8218</v>
      </c>
      <c r="G12" s="17" t="s">
        <v>8223</v>
      </c>
      <c r="H12" s="17" t="s">
        <v>8245</v>
      </c>
      <c r="I12" s="17">
        <v>1460917119</v>
      </c>
      <c r="J12" s="17">
        <v>1455736719</v>
      </c>
      <c r="K12" s="17" t="b">
        <v>0</v>
      </c>
      <c r="L12" s="17">
        <v>87</v>
      </c>
      <c r="M12" s="17" t="b">
        <v>1</v>
      </c>
      <c r="N12" s="17" t="s">
        <v>8271</v>
      </c>
      <c r="O12" s="17">
        <v>214</v>
      </c>
      <c r="P12" s="17">
        <v>122.74</v>
      </c>
      <c r="Q12" s="20" t="s">
        <v>8308</v>
      </c>
      <c r="R12" s="17" t="s">
        <v>8310</v>
      </c>
      <c r="S12" s="21">
        <v>42417.804618055554</v>
      </c>
      <c r="T12" s="21">
        <v>42477.762951388882</v>
      </c>
    </row>
    <row r="13" spans="1:20" x14ac:dyDescent="0.25">
      <c r="A13" s="17">
        <v>645</v>
      </c>
      <c r="B13" s="17" t="s">
        <v>646</v>
      </c>
      <c r="C13" s="17" t="s">
        <v>4755</v>
      </c>
      <c r="D13" s="18">
        <v>2000</v>
      </c>
      <c r="E13" s="19">
        <v>5574</v>
      </c>
      <c r="F13" s="17" t="s">
        <v>8218</v>
      </c>
      <c r="G13" s="17" t="s">
        <v>8223</v>
      </c>
      <c r="H13" s="17" t="s">
        <v>8245</v>
      </c>
      <c r="I13" s="17">
        <v>1470962274</v>
      </c>
      <c r="J13" s="17">
        <v>1468370274</v>
      </c>
      <c r="K13" s="17" t="b">
        <v>0</v>
      </c>
      <c r="L13" s="17">
        <v>237</v>
      </c>
      <c r="M13" s="17" t="b">
        <v>1</v>
      </c>
      <c r="N13" s="17" t="s">
        <v>8271</v>
      </c>
      <c r="O13" s="17">
        <v>279</v>
      </c>
      <c r="P13" s="17">
        <v>23.52</v>
      </c>
      <c r="Q13" s="20" t="s">
        <v>8308</v>
      </c>
      <c r="R13" s="17" t="s">
        <v>8310</v>
      </c>
      <c r="S13" s="21">
        <v>42564.026319444441</v>
      </c>
      <c r="T13" s="21">
        <v>42594.026319444441</v>
      </c>
    </row>
    <row r="14" spans="1:20" x14ac:dyDescent="0.25">
      <c r="A14" s="17">
        <v>649</v>
      </c>
      <c r="B14" s="17" t="s">
        <v>650</v>
      </c>
      <c r="C14" s="17" t="s">
        <v>4759</v>
      </c>
      <c r="D14" s="18">
        <v>2500</v>
      </c>
      <c r="E14" s="19">
        <v>3499</v>
      </c>
      <c r="F14" s="17" t="s">
        <v>8218</v>
      </c>
      <c r="G14" s="17" t="s">
        <v>8223</v>
      </c>
      <c r="H14" s="17" t="s">
        <v>8245</v>
      </c>
      <c r="I14" s="17">
        <v>1410904413</v>
      </c>
      <c r="J14" s="17">
        <v>1409090013</v>
      </c>
      <c r="K14" s="17" t="b">
        <v>0</v>
      </c>
      <c r="L14" s="17">
        <v>82</v>
      </c>
      <c r="M14" s="17" t="b">
        <v>1</v>
      </c>
      <c r="N14" s="17" t="s">
        <v>8271</v>
      </c>
      <c r="O14" s="17">
        <v>140</v>
      </c>
      <c r="P14" s="17">
        <v>42.67</v>
      </c>
      <c r="Q14" s="20" t="s">
        <v>8308</v>
      </c>
      <c r="R14" s="17" t="s">
        <v>8310</v>
      </c>
      <c r="S14" s="21">
        <v>41877.912187499998</v>
      </c>
      <c r="T14" s="21">
        <v>41898.912187499998</v>
      </c>
    </row>
    <row r="15" spans="1:20" x14ac:dyDescent="0.25">
      <c r="A15" s="17">
        <v>659</v>
      </c>
      <c r="B15" s="17" t="s">
        <v>660</v>
      </c>
      <c r="C15" s="17" t="s">
        <v>4769</v>
      </c>
      <c r="D15" s="18">
        <v>3000</v>
      </c>
      <c r="E15" s="19">
        <v>3017</v>
      </c>
      <c r="F15" s="17" t="s">
        <v>8218</v>
      </c>
      <c r="G15" s="17" t="s">
        <v>8223</v>
      </c>
      <c r="H15" s="17" t="s">
        <v>8245</v>
      </c>
      <c r="I15" s="17">
        <v>1440339295</v>
      </c>
      <c r="J15" s="17">
        <v>1437747295</v>
      </c>
      <c r="K15" s="17" t="b">
        <v>0</v>
      </c>
      <c r="L15" s="17">
        <v>21</v>
      </c>
      <c r="M15" s="17" t="b">
        <v>1</v>
      </c>
      <c r="N15" s="17" t="s">
        <v>8271</v>
      </c>
      <c r="O15" s="17">
        <v>101</v>
      </c>
      <c r="P15" s="17">
        <v>143.66999999999999</v>
      </c>
      <c r="Q15" s="20" t="s">
        <v>8308</v>
      </c>
      <c r="R15" s="17" t="s">
        <v>8310</v>
      </c>
      <c r="S15" s="21">
        <v>42209.593692129631</v>
      </c>
      <c r="T15" s="21">
        <v>42239.593692129631</v>
      </c>
    </row>
    <row r="16" spans="1:20" x14ac:dyDescent="0.25">
      <c r="A16" s="17">
        <v>652</v>
      </c>
      <c r="B16" s="17" t="s">
        <v>653</v>
      </c>
      <c r="C16" s="17" t="s">
        <v>4762</v>
      </c>
      <c r="D16" s="18">
        <v>3000</v>
      </c>
      <c r="E16" s="19">
        <v>3014</v>
      </c>
      <c r="F16" s="17" t="s">
        <v>8218</v>
      </c>
      <c r="G16" s="17" t="s">
        <v>8223</v>
      </c>
      <c r="H16" s="17" t="s">
        <v>8245</v>
      </c>
      <c r="I16" s="17">
        <v>1480613650</v>
      </c>
      <c r="J16" s="17">
        <v>1478018050</v>
      </c>
      <c r="K16" s="17" t="b">
        <v>0</v>
      </c>
      <c r="L16" s="17">
        <v>28</v>
      </c>
      <c r="M16" s="17" t="b">
        <v>1</v>
      </c>
      <c r="N16" s="17" t="s">
        <v>8271</v>
      </c>
      <c r="O16" s="17">
        <v>100</v>
      </c>
      <c r="P16" s="17">
        <v>107.64</v>
      </c>
      <c r="Q16" s="20" t="s">
        <v>8308</v>
      </c>
      <c r="R16" s="17" t="s">
        <v>8310</v>
      </c>
      <c r="S16" s="21">
        <v>42675.690393518518</v>
      </c>
      <c r="T16" s="21">
        <v>42705.732060185182</v>
      </c>
    </row>
    <row r="17" spans="1:20" x14ac:dyDescent="0.25">
      <c r="A17" s="17">
        <v>650</v>
      </c>
      <c r="B17" s="17" t="s">
        <v>651</v>
      </c>
      <c r="C17" s="17" t="s">
        <v>4760</v>
      </c>
      <c r="D17" s="18">
        <v>1500</v>
      </c>
      <c r="E17" s="19">
        <v>1686</v>
      </c>
      <c r="F17" s="17" t="s">
        <v>8218</v>
      </c>
      <c r="G17" s="17" t="s">
        <v>8223</v>
      </c>
      <c r="H17" s="17" t="s">
        <v>8245</v>
      </c>
      <c r="I17" s="17">
        <v>1418953984</v>
      </c>
      <c r="J17" s="17">
        <v>1413766384</v>
      </c>
      <c r="K17" s="17" t="b">
        <v>0</v>
      </c>
      <c r="L17" s="17">
        <v>48</v>
      </c>
      <c r="M17" s="17" t="b">
        <v>1</v>
      </c>
      <c r="N17" s="17" t="s">
        <v>8271</v>
      </c>
      <c r="O17" s="17">
        <v>112</v>
      </c>
      <c r="P17" s="17">
        <v>35.130000000000003</v>
      </c>
      <c r="Q17" s="20" t="s">
        <v>8308</v>
      </c>
      <c r="R17" s="17" t="s">
        <v>8310</v>
      </c>
      <c r="S17" s="21">
        <v>41932.036851851852</v>
      </c>
      <c r="T17" s="21">
        <v>41992.078518518523</v>
      </c>
    </row>
    <row r="18" spans="1:20" x14ac:dyDescent="0.25">
      <c r="A18" s="17">
        <v>646</v>
      </c>
      <c r="B18" s="17" t="s">
        <v>647</v>
      </c>
      <c r="C18" s="17" t="s">
        <v>4756</v>
      </c>
      <c r="D18" s="18">
        <v>800</v>
      </c>
      <c r="E18" s="19">
        <v>1055.01</v>
      </c>
      <c r="F18" s="17" t="s">
        <v>8218</v>
      </c>
      <c r="G18" s="17" t="s">
        <v>8223</v>
      </c>
      <c r="H18" s="17" t="s">
        <v>8245</v>
      </c>
      <c r="I18" s="17">
        <v>1407788867</v>
      </c>
      <c r="J18" s="17">
        <v>1405196867</v>
      </c>
      <c r="K18" s="17" t="b">
        <v>0</v>
      </c>
      <c r="L18" s="17">
        <v>27</v>
      </c>
      <c r="M18" s="17" t="b">
        <v>1</v>
      </c>
      <c r="N18" s="17" t="s">
        <v>8271</v>
      </c>
      <c r="O18" s="17">
        <v>132</v>
      </c>
      <c r="P18" s="17">
        <v>39.07</v>
      </c>
      <c r="Q18" s="20" t="s">
        <v>8308</v>
      </c>
      <c r="R18" s="17" t="s">
        <v>8310</v>
      </c>
      <c r="S18" s="21">
        <v>41832.852627314816</v>
      </c>
      <c r="T18" s="21">
        <v>41862.852627314816</v>
      </c>
    </row>
  </sheetData>
  <conditionalFormatting sqref="F1:F18"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"/>
  <sheetViews>
    <sheetView workbookViewId="0">
      <selection activeCell="D1" sqref="D1:E1048576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2930</v>
      </c>
      <c r="B2" s="17" t="s">
        <v>2930</v>
      </c>
      <c r="C2" s="17" t="s">
        <v>7040</v>
      </c>
      <c r="D2" s="18">
        <v>10000</v>
      </c>
      <c r="E2" s="19">
        <v>10092</v>
      </c>
      <c r="F2" s="17" t="s">
        <v>8218</v>
      </c>
      <c r="G2" s="17" t="s">
        <v>8224</v>
      </c>
      <c r="H2" s="17" t="s">
        <v>8246</v>
      </c>
      <c r="I2" s="17">
        <v>1431007264</v>
      </c>
      <c r="J2" s="17">
        <v>1428415264</v>
      </c>
      <c r="K2" s="17" t="b">
        <v>0</v>
      </c>
      <c r="L2" s="17">
        <v>62</v>
      </c>
      <c r="M2" s="17" t="b">
        <v>1</v>
      </c>
      <c r="N2" s="17" t="s">
        <v>8303</v>
      </c>
      <c r="O2" s="17">
        <v>101</v>
      </c>
      <c r="P2" s="17">
        <v>162.77000000000001</v>
      </c>
      <c r="Q2" s="20" t="s">
        <v>8323</v>
      </c>
      <c r="R2" s="17" t="s">
        <v>8335</v>
      </c>
      <c r="S2" s="21">
        <v>42101.584074074075</v>
      </c>
      <c r="T2" s="21">
        <v>42131.584074074075</v>
      </c>
    </row>
    <row r="3" spans="1:20" x14ac:dyDescent="0.25">
      <c r="A3" s="17">
        <v>3785</v>
      </c>
      <c r="B3" s="17" t="s">
        <v>3782</v>
      </c>
      <c r="C3" s="17" t="s">
        <v>7895</v>
      </c>
      <c r="D3" s="18">
        <v>2000</v>
      </c>
      <c r="E3" s="19">
        <v>3015</v>
      </c>
      <c r="F3" s="17" t="s">
        <v>8218</v>
      </c>
      <c r="G3" s="17" t="s">
        <v>8224</v>
      </c>
      <c r="H3" s="17" t="s">
        <v>8246</v>
      </c>
      <c r="I3" s="17">
        <v>1470132180</v>
      </c>
      <c r="J3" s="17">
        <v>1467040769</v>
      </c>
      <c r="K3" s="17" t="b">
        <v>0</v>
      </c>
      <c r="L3" s="17">
        <v>30</v>
      </c>
      <c r="M3" s="17" t="b">
        <v>1</v>
      </c>
      <c r="N3" s="17" t="s">
        <v>8303</v>
      </c>
      <c r="O3" s="17">
        <v>151</v>
      </c>
      <c r="P3" s="17">
        <v>100.5</v>
      </c>
      <c r="Q3" s="20" t="s">
        <v>8323</v>
      </c>
      <c r="R3" s="17" t="s">
        <v>8335</v>
      </c>
      <c r="S3" s="21">
        <v>42548.63853009259</v>
      </c>
      <c r="T3" s="21">
        <v>42584.418749999997</v>
      </c>
    </row>
    <row r="4" spans="1:20" x14ac:dyDescent="0.25">
      <c r="A4" s="17">
        <v>3876</v>
      </c>
      <c r="B4" s="17" t="s">
        <v>3873</v>
      </c>
      <c r="C4" s="17" t="s">
        <v>7985</v>
      </c>
      <c r="D4" s="18">
        <v>3900</v>
      </c>
      <c r="E4" s="19">
        <v>2059</v>
      </c>
      <c r="F4" s="17" t="s">
        <v>8219</v>
      </c>
      <c r="G4" s="17" t="s">
        <v>8224</v>
      </c>
      <c r="H4" s="17" t="s">
        <v>8246</v>
      </c>
      <c r="I4" s="17">
        <v>1454425128</v>
      </c>
      <c r="J4" s="17">
        <v>1451833128</v>
      </c>
      <c r="K4" s="17" t="b">
        <v>0</v>
      </c>
      <c r="L4" s="17">
        <v>46</v>
      </c>
      <c r="M4" s="17" t="b">
        <v>0</v>
      </c>
      <c r="N4" s="17" t="s">
        <v>8303</v>
      </c>
      <c r="O4" s="17">
        <v>53</v>
      </c>
      <c r="P4" s="17">
        <v>44.76</v>
      </c>
      <c r="Q4" s="20" t="s">
        <v>8323</v>
      </c>
      <c r="R4" s="17" t="s">
        <v>8335</v>
      </c>
      <c r="S4" s="21">
        <v>42372.624166666668</v>
      </c>
      <c r="T4" s="21">
        <v>42402.624166666668</v>
      </c>
    </row>
    <row r="5" spans="1:20" x14ac:dyDescent="0.25">
      <c r="A5" s="17">
        <v>3782</v>
      </c>
      <c r="B5" s="17" t="s">
        <v>3779</v>
      </c>
      <c r="C5" s="17" t="s">
        <v>7892</v>
      </c>
      <c r="D5" s="18">
        <v>2000</v>
      </c>
      <c r="E5" s="19">
        <v>2035</v>
      </c>
      <c r="F5" s="17" t="s">
        <v>8218</v>
      </c>
      <c r="G5" s="17" t="s">
        <v>8224</v>
      </c>
      <c r="H5" s="17" t="s">
        <v>8246</v>
      </c>
      <c r="I5" s="17">
        <v>1469401200</v>
      </c>
      <c r="J5" s="17">
        <v>1466887297</v>
      </c>
      <c r="K5" s="17" t="b">
        <v>0</v>
      </c>
      <c r="L5" s="17">
        <v>27</v>
      </c>
      <c r="M5" s="17" t="b">
        <v>1</v>
      </c>
      <c r="N5" s="17" t="s">
        <v>8303</v>
      </c>
      <c r="O5" s="17">
        <v>102</v>
      </c>
      <c r="P5" s="17">
        <v>75.37</v>
      </c>
      <c r="Q5" s="20" t="s">
        <v>8323</v>
      </c>
      <c r="R5" s="17" t="s">
        <v>8335</v>
      </c>
      <c r="S5" s="21">
        <v>42546.862233796302</v>
      </c>
      <c r="T5" s="21">
        <v>42575.958333333328</v>
      </c>
    </row>
    <row r="6" spans="1:20" x14ac:dyDescent="0.25">
      <c r="A6" s="17">
        <v>2937</v>
      </c>
      <c r="B6" s="17" t="s">
        <v>2937</v>
      </c>
      <c r="C6" s="17" t="s">
        <v>7047</v>
      </c>
      <c r="D6" s="18">
        <v>1500</v>
      </c>
      <c r="E6" s="19">
        <v>2000</v>
      </c>
      <c r="F6" s="17" t="s">
        <v>8218</v>
      </c>
      <c r="G6" s="17" t="s">
        <v>8224</v>
      </c>
      <c r="H6" s="17" t="s">
        <v>8246</v>
      </c>
      <c r="I6" s="17">
        <v>1405249113</v>
      </c>
      <c r="J6" s="17">
        <v>1402657113</v>
      </c>
      <c r="K6" s="17" t="b">
        <v>0</v>
      </c>
      <c r="L6" s="17">
        <v>55</v>
      </c>
      <c r="M6" s="17" t="b">
        <v>1</v>
      </c>
      <c r="N6" s="17" t="s">
        <v>8303</v>
      </c>
      <c r="O6" s="17">
        <v>133</v>
      </c>
      <c r="P6" s="17">
        <v>36.36</v>
      </c>
      <c r="Q6" s="20" t="s">
        <v>8323</v>
      </c>
      <c r="R6" s="17" t="s">
        <v>8335</v>
      </c>
      <c r="S6" s="21">
        <v>41803.457326388889</v>
      </c>
      <c r="T6" s="21">
        <v>41833.457326388889</v>
      </c>
    </row>
    <row r="7" spans="1:20" x14ac:dyDescent="0.25">
      <c r="A7" s="17">
        <v>3770</v>
      </c>
      <c r="B7" s="17" t="s">
        <v>3767</v>
      </c>
      <c r="C7" s="17" t="s">
        <v>7880</v>
      </c>
      <c r="D7" s="18">
        <v>2000</v>
      </c>
      <c r="E7" s="19">
        <v>2000</v>
      </c>
      <c r="F7" s="17" t="s">
        <v>8218</v>
      </c>
      <c r="G7" s="17" t="s">
        <v>8224</v>
      </c>
      <c r="H7" s="17" t="s">
        <v>8246</v>
      </c>
      <c r="I7" s="17">
        <v>1434234010</v>
      </c>
      <c r="J7" s="17">
        <v>1431642010</v>
      </c>
      <c r="K7" s="17" t="b">
        <v>0</v>
      </c>
      <c r="L7" s="17">
        <v>20</v>
      </c>
      <c r="M7" s="17" t="b">
        <v>1</v>
      </c>
      <c r="N7" s="17" t="s">
        <v>8303</v>
      </c>
      <c r="O7" s="17">
        <v>100</v>
      </c>
      <c r="P7" s="17">
        <v>100</v>
      </c>
      <c r="Q7" s="20" t="s">
        <v>8323</v>
      </c>
      <c r="R7" s="17" t="s">
        <v>8335</v>
      </c>
      <c r="S7" s="21">
        <v>42138.930671296301</v>
      </c>
      <c r="T7" s="21">
        <v>42168.930671296301</v>
      </c>
    </row>
    <row r="8" spans="1:20" x14ac:dyDescent="0.25">
      <c r="A8" s="17">
        <v>3762</v>
      </c>
      <c r="B8" s="17" t="s">
        <v>3759</v>
      </c>
      <c r="C8" s="17" t="s">
        <v>7872</v>
      </c>
      <c r="D8" s="18">
        <v>1250</v>
      </c>
      <c r="E8" s="19">
        <v>1328</v>
      </c>
      <c r="F8" s="17" t="s">
        <v>8218</v>
      </c>
      <c r="G8" s="17" t="s">
        <v>8224</v>
      </c>
      <c r="H8" s="17" t="s">
        <v>8246</v>
      </c>
      <c r="I8" s="17">
        <v>1438543889</v>
      </c>
      <c r="J8" s="17">
        <v>1436383889</v>
      </c>
      <c r="K8" s="17" t="b">
        <v>0</v>
      </c>
      <c r="L8" s="17">
        <v>28</v>
      </c>
      <c r="M8" s="17" t="b">
        <v>1</v>
      </c>
      <c r="N8" s="17" t="s">
        <v>8303</v>
      </c>
      <c r="O8" s="17">
        <v>106</v>
      </c>
      <c r="P8" s="17">
        <v>47.43</v>
      </c>
      <c r="Q8" s="20" t="s">
        <v>8323</v>
      </c>
      <c r="R8" s="17" t="s">
        <v>8335</v>
      </c>
      <c r="S8" s="21">
        <v>42193.813530092593</v>
      </c>
      <c r="T8" s="21">
        <v>42218.813530092593</v>
      </c>
    </row>
    <row r="9" spans="1:20" x14ac:dyDescent="0.25">
      <c r="A9" s="17">
        <v>3880</v>
      </c>
      <c r="B9" s="17" t="s">
        <v>3877</v>
      </c>
      <c r="C9" s="17" t="s">
        <v>7989</v>
      </c>
      <c r="D9" s="18">
        <v>7500</v>
      </c>
      <c r="E9" s="19">
        <v>980</v>
      </c>
      <c r="F9" s="17" t="s">
        <v>8219</v>
      </c>
      <c r="G9" s="17" t="s">
        <v>8224</v>
      </c>
      <c r="H9" s="17" t="s">
        <v>8246</v>
      </c>
      <c r="I9" s="17">
        <v>1406761200</v>
      </c>
      <c r="J9" s="17">
        <v>1403724820</v>
      </c>
      <c r="K9" s="17" t="b">
        <v>0</v>
      </c>
      <c r="L9" s="17">
        <v>17</v>
      </c>
      <c r="M9" s="17" t="b">
        <v>0</v>
      </c>
      <c r="N9" s="17" t="s">
        <v>8303</v>
      </c>
      <c r="O9" s="17">
        <v>13</v>
      </c>
      <c r="P9" s="17">
        <v>57.65</v>
      </c>
      <c r="Q9" s="20" t="s">
        <v>8323</v>
      </c>
      <c r="R9" s="17" t="s">
        <v>8335</v>
      </c>
      <c r="S9" s="21">
        <v>41815.815046296295</v>
      </c>
      <c r="T9" s="21">
        <v>41850.958333333336</v>
      </c>
    </row>
    <row r="10" spans="1:20" x14ac:dyDescent="0.25">
      <c r="A10" s="17">
        <v>3755</v>
      </c>
      <c r="B10" s="17" t="s">
        <v>3752</v>
      </c>
      <c r="C10" s="17" t="s">
        <v>7865</v>
      </c>
      <c r="D10" s="18">
        <v>550</v>
      </c>
      <c r="E10" s="19">
        <v>713</v>
      </c>
      <c r="F10" s="17" t="s">
        <v>8218</v>
      </c>
      <c r="G10" s="17" t="s">
        <v>8224</v>
      </c>
      <c r="H10" s="17" t="s">
        <v>8246</v>
      </c>
      <c r="I10" s="17">
        <v>1460753307</v>
      </c>
      <c r="J10" s="17">
        <v>1458161307</v>
      </c>
      <c r="K10" s="17" t="b">
        <v>0</v>
      </c>
      <c r="L10" s="17">
        <v>28</v>
      </c>
      <c r="M10" s="17" t="b">
        <v>1</v>
      </c>
      <c r="N10" s="17" t="s">
        <v>8303</v>
      </c>
      <c r="O10" s="17">
        <v>130</v>
      </c>
      <c r="P10" s="17">
        <v>25.46</v>
      </c>
      <c r="Q10" s="20" t="s">
        <v>8323</v>
      </c>
      <c r="R10" s="17" t="s">
        <v>8335</v>
      </c>
      <c r="S10" s="21">
        <v>42445.866979166662</v>
      </c>
      <c r="T10" s="21">
        <v>42475.866979166662</v>
      </c>
    </row>
    <row r="11" spans="1:20" x14ac:dyDescent="0.25">
      <c r="A11" s="17">
        <v>3193</v>
      </c>
      <c r="B11" s="17" t="s">
        <v>3193</v>
      </c>
      <c r="C11" s="17" t="s">
        <v>7303</v>
      </c>
      <c r="D11" s="18">
        <v>5000</v>
      </c>
      <c r="E11" s="19">
        <v>587</v>
      </c>
      <c r="F11" s="17" t="s">
        <v>8220</v>
      </c>
      <c r="G11" s="17" t="s">
        <v>8224</v>
      </c>
      <c r="H11" s="17" t="s">
        <v>8246</v>
      </c>
      <c r="I11" s="17">
        <v>1424474056</v>
      </c>
      <c r="J11" s="17">
        <v>1420586056</v>
      </c>
      <c r="K11" s="17" t="b">
        <v>0</v>
      </c>
      <c r="L11" s="17">
        <v>24</v>
      </c>
      <c r="M11" s="17" t="b">
        <v>0</v>
      </c>
      <c r="N11" s="17" t="s">
        <v>8303</v>
      </c>
      <c r="O11" s="17">
        <v>12</v>
      </c>
      <c r="P11" s="17">
        <v>24.46</v>
      </c>
      <c r="Q11" s="20" t="s">
        <v>8323</v>
      </c>
      <c r="R11" s="17" t="s">
        <v>8335</v>
      </c>
      <c r="S11" s="21">
        <v>42010.968240740738</v>
      </c>
      <c r="T11" s="21">
        <v>42055.968240740738</v>
      </c>
    </row>
    <row r="12" spans="1:20" x14ac:dyDescent="0.25">
      <c r="A12" s="17">
        <v>3752</v>
      </c>
      <c r="B12" s="17" t="s">
        <v>3749</v>
      </c>
      <c r="C12" s="17" t="s">
        <v>7862</v>
      </c>
      <c r="D12" s="18">
        <v>500</v>
      </c>
      <c r="E12" s="19">
        <v>565</v>
      </c>
      <c r="F12" s="17" t="s">
        <v>8218</v>
      </c>
      <c r="G12" s="17" t="s">
        <v>8224</v>
      </c>
      <c r="H12" s="17" t="s">
        <v>8246</v>
      </c>
      <c r="I12" s="17">
        <v>1476651600</v>
      </c>
      <c r="J12" s="17">
        <v>1473189335</v>
      </c>
      <c r="K12" s="17" t="b">
        <v>0</v>
      </c>
      <c r="L12" s="17">
        <v>15</v>
      </c>
      <c r="M12" s="17" t="b">
        <v>1</v>
      </c>
      <c r="N12" s="17" t="s">
        <v>8303</v>
      </c>
      <c r="O12" s="17">
        <v>113</v>
      </c>
      <c r="P12" s="17">
        <v>37.67</v>
      </c>
      <c r="Q12" s="20" t="s">
        <v>8323</v>
      </c>
      <c r="R12" s="17" t="s">
        <v>8335</v>
      </c>
      <c r="S12" s="21">
        <v>42619.802488425921</v>
      </c>
      <c r="T12" s="21">
        <v>42659.875</v>
      </c>
    </row>
    <row r="13" spans="1:20" x14ac:dyDescent="0.25">
      <c r="A13" s="17">
        <v>2922</v>
      </c>
      <c r="B13" s="17" t="s">
        <v>2922</v>
      </c>
      <c r="C13" s="17" t="s">
        <v>7032</v>
      </c>
      <c r="D13" s="18">
        <v>500</v>
      </c>
      <c r="E13" s="19">
        <v>500</v>
      </c>
      <c r="F13" s="17" t="s">
        <v>8218</v>
      </c>
      <c r="G13" s="17" t="s">
        <v>8224</v>
      </c>
      <c r="H13" s="17" t="s">
        <v>8246</v>
      </c>
      <c r="I13" s="17">
        <v>1431982727</v>
      </c>
      <c r="J13" s="17">
        <v>1428094727</v>
      </c>
      <c r="K13" s="17" t="b">
        <v>0</v>
      </c>
      <c r="L13" s="17">
        <v>6</v>
      </c>
      <c r="M13" s="17" t="b">
        <v>1</v>
      </c>
      <c r="N13" s="17" t="s">
        <v>8303</v>
      </c>
      <c r="O13" s="17">
        <v>100</v>
      </c>
      <c r="P13" s="17">
        <v>83.33</v>
      </c>
      <c r="Q13" s="20" t="s">
        <v>8323</v>
      </c>
      <c r="R13" s="17" t="s">
        <v>8335</v>
      </c>
      <c r="S13" s="21">
        <v>42097.874155092592</v>
      </c>
      <c r="T13" s="21">
        <v>42142.874155092592</v>
      </c>
    </row>
    <row r="14" spans="1:20" x14ac:dyDescent="0.25">
      <c r="A14" s="17">
        <v>3761</v>
      </c>
      <c r="B14" s="17" t="s">
        <v>3758</v>
      </c>
      <c r="C14" s="17" t="s">
        <v>7871</v>
      </c>
      <c r="D14" s="18">
        <v>500</v>
      </c>
      <c r="E14" s="19">
        <v>500</v>
      </c>
      <c r="F14" s="17" t="s">
        <v>8218</v>
      </c>
      <c r="G14" s="17" t="s">
        <v>8224</v>
      </c>
      <c r="H14" s="17" t="s">
        <v>8246</v>
      </c>
      <c r="I14" s="17">
        <v>1439247600</v>
      </c>
      <c r="J14" s="17">
        <v>1434625937</v>
      </c>
      <c r="K14" s="17" t="b">
        <v>0</v>
      </c>
      <c r="L14" s="17">
        <v>3</v>
      </c>
      <c r="M14" s="17" t="b">
        <v>1</v>
      </c>
      <c r="N14" s="17" t="s">
        <v>8303</v>
      </c>
      <c r="O14" s="17">
        <v>100</v>
      </c>
      <c r="P14" s="17">
        <v>166.67</v>
      </c>
      <c r="Q14" s="20" t="s">
        <v>8323</v>
      </c>
      <c r="R14" s="17" t="s">
        <v>8335</v>
      </c>
      <c r="S14" s="21">
        <v>42173.466863425929</v>
      </c>
      <c r="T14" s="21">
        <v>42226.958333333328</v>
      </c>
    </row>
    <row r="15" spans="1:20" x14ac:dyDescent="0.25">
      <c r="A15" s="17">
        <v>3205</v>
      </c>
      <c r="B15" s="17" t="s">
        <v>3205</v>
      </c>
      <c r="C15" s="17" t="s">
        <v>7315</v>
      </c>
      <c r="D15" s="18">
        <v>8000</v>
      </c>
      <c r="E15" s="19">
        <v>273</v>
      </c>
      <c r="F15" s="17" t="s">
        <v>8220</v>
      </c>
      <c r="G15" s="17" t="s">
        <v>8224</v>
      </c>
      <c r="H15" s="17" t="s">
        <v>8246</v>
      </c>
      <c r="I15" s="17">
        <v>1430470772</v>
      </c>
      <c r="J15" s="17">
        <v>1427878772</v>
      </c>
      <c r="K15" s="17" t="b">
        <v>0</v>
      </c>
      <c r="L15" s="17">
        <v>12</v>
      </c>
      <c r="M15" s="17" t="b">
        <v>0</v>
      </c>
      <c r="N15" s="17" t="s">
        <v>8303</v>
      </c>
      <c r="O15" s="17">
        <v>3</v>
      </c>
      <c r="P15" s="17">
        <v>22.75</v>
      </c>
      <c r="Q15" s="20" t="s">
        <v>8323</v>
      </c>
      <c r="R15" s="17" t="s">
        <v>8335</v>
      </c>
      <c r="S15" s="21">
        <v>42095.374675925923</v>
      </c>
      <c r="T15" s="21">
        <v>42125.374675925923</v>
      </c>
    </row>
    <row r="16" spans="1:20" x14ac:dyDescent="0.25">
      <c r="A16" s="17">
        <v>3188</v>
      </c>
      <c r="B16" s="17" t="s">
        <v>3188</v>
      </c>
      <c r="C16" s="17" t="s">
        <v>7298</v>
      </c>
      <c r="D16" s="18">
        <v>200</v>
      </c>
      <c r="E16" s="19">
        <v>130</v>
      </c>
      <c r="F16" s="17" t="s">
        <v>8220</v>
      </c>
      <c r="G16" s="17" t="s">
        <v>8224</v>
      </c>
      <c r="H16" s="17" t="s">
        <v>8246</v>
      </c>
      <c r="I16" s="17">
        <v>1433930302</v>
      </c>
      <c r="J16" s="17">
        <v>1432115902</v>
      </c>
      <c r="K16" s="17" t="b">
        <v>0</v>
      </c>
      <c r="L16" s="17">
        <v>9</v>
      </c>
      <c r="M16" s="17" t="b">
        <v>0</v>
      </c>
      <c r="N16" s="17" t="s">
        <v>8303</v>
      </c>
      <c r="O16" s="17">
        <v>65</v>
      </c>
      <c r="P16" s="17">
        <v>14.44</v>
      </c>
      <c r="Q16" s="20" t="s">
        <v>8323</v>
      </c>
      <c r="R16" s="17" t="s">
        <v>8335</v>
      </c>
      <c r="S16" s="21">
        <v>42144.415532407409</v>
      </c>
      <c r="T16" s="21">
        <v>42165.415532407409</v>
      </c>
    </row>
    <row r="17" spans="1:20" x14ac:dyDescent="0.25">
      <c r="A17" s="17">
        <v>3789</v>
      </c>
      <c r="B17" s="17" t="s">
        <v>3786</v>
      </c>
      <c r="C17" s="17" t="s">
        <v>7899</v>
      </c>
      <c r="D17" s="18">
        <v>3550</v>
      </c>
      <c r="E17" s="19">
        <v>116</v>
      </c>
      <c r="F17" s="17" t="s">
        <v>8220</v>
      </c>
      <c r="G17" s="17" t="s">
        <v>8224</v>
      </c>
      <c r="H17" s="17" t="s">
        <v>8246</v>
      </c>
      <c r="I17" s="17">
        <v>1434395418</v>
      </c>
      <c r="J17" s="17">
        <v>1431630618</v>
      </c>
      <c r="K17" s="17" t="b">
        <v>0</v>
      </c>
      <c r="L17" s="17">
        <v>4</v>
      </c>
      <c r="M17" s="17" t="b">
        <v>0</v>
      </c>
      <c r="N17" s="17" t="s">
        <v>8303</v>
      </c>
      <c r="O17" s="17">
        <v>3</v>
      </c>
      <c r="P17" s="17">
        <v>29</v>
      </c>
      <c r="Q17" s="20" t="s">
        <v>8323</v>
      </c>
      <c r="R17" s="17" t="s">
        <v>8335</v>
      </c>
      <c r="S17" s="21">
        <v>42138.798819444448</v>
      </c>
      <c r="T17" s="21">
        <v>42170.798819444448</v>
      </c>
    </row>
    <row r="18" spans="1:20" x14ac:dyDescent="0.25">
      <c r="A18" s="17">
        <v>3192</v>
      </c>
      <c r="B18" s="17" t="s">
        <v>3192</v>
      </c>
      <c r="C18" s="17" t="s">
        <v>7302</v>
      </c>
      <c r="D18" s="18">
        <v>10000</v>
      </c>
      <c r="E18" s="19">
        <v>102</v>
      </c>
      <c r="F18" s="17" t="s">
        <v>8220</v>
      </c>
      <c r="G18" s="17" t="s">
        <v>8224</v>
      </c>
      <c r="H18" s="17" t="s">
        <v>8246</v>
      </c>
      <c r="I18" s="17">
        <v>1425160800</v>
      </c>
      <c r="J18" s="17">
        <v>1421274859</v>
      </c>
      <c r="K18" s="17" t="b">
        <v>0</v>
      </c>
      <c r="L18" s="17">
        <v>8</v>
      </c>
      <c r="M18" s="17" t="b">
        <v>0</v>
      </c>
      <c r="N18" s="17" t="s">
        <v>8303</v>
      </c>
      <c r="O18" s="17">
        <v>1</v>
      </c>
      <c r="P18" s="17">
        <v>12.75</v>
      </c>
      <c r="Q18" s="20" t="s">
        <v>8323</v>
      </c>
      <c r="R18" s="17" t="s">
        <v>8335</v>
      </c>
      <c r="S18" s="21">
        <v>42018.94049768518</v>
      </c>
      <c r="T18" s="21">
        <v>42063.916666666672</v>
      </c>
    </row>
    <row r="19" spans="1:20" x14ac:dyDescent="0.25">
      <c r="A19" s="17">
        <v>3632</v>
      </c>
      <c r="B19" s="17" t="s">
        <v>3630</v>
      </c>
      <c r="C19" s="17" t="s">
        <v>7742</v>
      </c>
      <c r="D19" s="18">
        <v>500</v>
      </c>
      <c r="E19" s="19">
        <v>100</v>
      </c>
      <c r="F19" s="17" t="s">
        <v>8220</v>
      </c>
      <c r="G19" s="17" t="s">
        <v>8224</v>
      </c>
      <c r="H19" s="17" t="s">
        <v>8246</v>
      </c>
      <c r="I19" s="17">
        <v>1416781749</v>
      </c>
      <c r="J19" s="17">
        <v>1415053749</v>
      </c>
      <c r="K19" s="17" t="b">
        <v>0</v>
      </c>
      <c r="L19" s="17">
        <v>1</v>
      </c>
      <c r="M19" s="17" t="b">
        <v>0</v>
      </c>
      <c r="N19" s="17" t="s">
        <v>8303</v>
      </c>
      <c r="O19" s="17">
        <v>20</v>
      </c>
      <c r="P19" s="17">
        <v>100</v>
      </c>
      <c r="Q19" s="20" t="s">
        <v>8323</v>
      </c>
      <c r="R19" s="17" t="s">
        <v>8335</v>
      </c>
      <c r="S19" s="21">
        <v>41946.936909722222</v>
      </c>
      <c r="T19" s="21">
        <v>41966.936909722222</v>
      </c>
    </row>
    <row r="20" spans="1:20" x14ac:dyDescent="0.25">
      <c r="A20" s="17">
        <v>3794</v>
      </c>
      <c r="B20" s="17" t="s">
        <v>3791</v>
      </c>
      <c r="C20" s="17" t="s">
        <v>7904</v>
      </c>
      <c r="D20" s="18">
        <v>5000</v>
      </c>
      <c r="E20" s="19">
        <v>50</v>
      </c>
      <c r="F20" s="17" t="s">
        <v>8220</v>
      </c>
      <c r="G20" s="17" t="s">
        <v>8224</v>
      </c>
      <c r="H20" s="17" t="s">
        <v>8246</v>
      </c>
      <c r="I20" s="17">
        <v>1433685354</v>
      </c>
      <c r="J20" s="17">
        <v>1431093354</v>
      </c>
      <c r="K20" s="17" t="b">
        <v>0</v>
      </c>
      <c r="L20" s="17">
        <v>1</v>
      </c>
      <c r="M20" s="17" t="b">
        <v>0</v>
      </c>
      <c r="N20" s="17" t="s">
        <v>8303</v>
      </c>
      <c r="O20" s="17">
        <v>1</v>
      </c>
      <c r="P20" s="17">
        <v>50</v>
      </c>
      <c r="Q20" s="20" t="s">
        <v>8323</v>
      </c>
      <c r="R20" s="17" t="s">
        <v>8335</v>
      </c>
      <c r="S20" s="21">
        <v>42132.58048611111</v>
      </c>
      <c r="T20" s="21">
        <v>42162.58048611111</v>
      </c>
    </row>
    <row r="21" spans="1:20" x14ac:dyDescent="0.25">
      <c r="A21" s="17">
        <v>3647</v>
      </c>
      <c r="B21" s="17" t="s">
        <v>3645</v>
      </c>
      <c r="C21" s="17" t="s">
        <v>7757</v>
      </c>
      <c r="D21" s="18">
        <v>500</v>
      </c>
      <c r="E21" s="19">
        <v>30</v>
      </c>
      <c r="F21" s="17" t="s">
        <v>8220</v>
      </c>
      <c r="G21" s="17" t="s">
        <v>8224</v>
      </c>
      <c r="H21" s="17" t="s">
        <v>8246</v>
      </c>
      <c r="I21" s="17">
        <v>1475258327</v>
      </c>
      <c r="J21" s="17">
        <v>1471370327</v>
      </c>
      <c r="K21" s="17" t="b">
        <v>0</v>
      </c>
      <c r="L21" s="17">
        <v>2</v>
      </c>
      <c r="M21" s="17" t="b">
        <v>0</v>
      </c>
      <c r="N21" s="17" t="s">
        <v>8303</v>
      </c>
      <c r="O21" s="17">
        <v>6</v>
      </c>
      <c r="P21" s="17">
        <v>15</v>
      </c>
      <c r="Q21" s="20" t="s">
        <v>8323</v>
      </c>
      <c r="R21" s="17" t="s">
        <v>8335</v>
      </c>
      <c r="S21" s="21">
        <v>42598.749155092592</v>
      </c>
      <c r="T21" s="21">
        <v>42643.749155092592</v>
      </c>
    </row>
    <row r="22" spans="1:20" x14ac:dyDescent="0.25">
      <c r="A22" s="17">
        <v>3201</v>
      </c>
      <c r="B22" s="17" t="s">
        <v>3201</v>
      </c>
      <c r="C22" s="17" t="s">
        <v>7311</v>
      </c>
      <c r="D22" s="18">
        <v>2000</v>
      </c>
      <c r="E22" s="19">
        <v>25</v>
      </c>
      <c r="F22" s="17" t="s">
        <v>8220</v>
      </c>
      <c r="G22" s="17" t="s">
        <v>8224</v>
      </c>
      <c r="H22" s="17" t="s">
        <v>8246</v>
      </c>
      <c r="I22" s="17">
        <v>1409509477</v>
      </c>
      <c r="J22" s="17">
        <v>1407695077</v>
      </c>
      <c r="K22" s="17" t="b">
        <v>0</v>
      </c>
      <c r="L22" s="17">
        <v>2</v>
      </c>
      <c r="M22" s="17" t="b">
        <v>0</v>
      </c>
      <c r="N22" s="17" t="s">
        <v>8303</v>
      </c>
      <c r="O22" s="17">
        <v>1</v>
      </c>
      <c r="P22" s="17">
        <v>12.5</v>
      </c>
      <c r="Q22" s="20" t="s">
        <v>8323</v>
      </c>
      <c r="R22" s="17" t="s">
        <v>8335</v>
      </c>
      <c r="S22" s="21">
        <v>41861.767094907409</v>
      </c>
      <c r="T22" s="21">
        <v>41882.767094907409</v>
      </c>
    </row>
    <row r="23" spans="1:20" x14ac:dyDescent="0.25">
      <c r="A23" s="17">
        <v>3795</v>
      </c>
      <c r="B23" s="17" t="s">
        <v>3792</v>
      </c>
      <c r="C23" s="17" t="s">
        <v>7905</v>
      </c>
      <c r="D23" s="18">
        <v>600</v>
      </c>
      <c r="E23" s="19">
        <v>10</v>
      </c>
      <c r="F23" s="17" t="s">
        <v>8220</v>
      </c>
      <c r="G23" s="17" t="s">
        <v>8224</v>
      </c>
      <c r="H23" s="17" t="s">
        <v>8246</v>
      </c>
      <c r="I23" s="17">
        <v>1440801000</v>
      </c>
      <c r="J23" s="17">
        <v>1437042490</v>
      </c>
      <c r="K23" s="17" t="b">
        <v>0</v>
      </c>
      <c r="L23" s="17">
        <v>2</v>
      </c>
      <c r="M23" s="17" t="b">
        <v>0</v>
      </c>
      <c r="N23" s="17" t="s">
        <v>8303</v>
      </c>
      <c r="O23" s="17">
        <v>2</v>
      </c>
      <c r="P23" s="17">
        <v>5</v>
      </c>
      <c r="Q23" s="20" t="s">
        <v>8323</v>
      </c>
      <c r="R23" s="17" t="s">
        <v>8335</v>
      </c>
      <c r="S23" s="21">
        <v>42201.436226851853</v>
      </c>
      <c r="T23" s="21">
        <v>42244.9375</v>
      </c>
    </row>
    <row r="24" spans="1:20" x14ac:dyDescent="0.25">
      <c r="A24" s="17">
        <v>3868</v>
      </c>
      <c r="B24" s="17" t="s">
        <v>3865</v>
      </c>
      <c r="C24" s="17" t="s">
        <v>7977</v>
      </c>
      <c r="D24" s="18">
        <v>5000</v>
      </c>
      <c r="E24" s="19">
        <v>10</v>
      </c>
      <c r="F24" s="17" t="s">
        <v>8219</v>
      </c>
      <c r="G24" s="17" t="s">
        <v>8224</v>
      </c>
      <c r="H24" s="17" t="s">
        <v>8246</v>
      </c>
      <c r="I24" s="17">
        <v>1410191405</v>
      </c>
      <c r="J24" s="17">
        <v>1408031405</v>
      </c>
      <c r="K24" s="17" t="b">
        <v>0</v>
      </c>
      <c r="L24" s="17">
        <v>1</v>
      </c>
      <c r="M24" s="17" t="b">
        <v>0</v>
      </c>
      <c r="N24" s="17" t="s">
        <v>8303</v>
      </c>
      <c r="O24" s="17">
        <v>0</v>
      </c>
      <c r="P24" s="17">
        <v>10</v>
      </c>
      <c r="Q24" s="20" t="s">
        <v>8323</v>
      </c>
      <c r="R24" s="17" t="s">
        <v>8335</v>
      </c>
      <c r="S24" s="21">
        <v>41865.659780092588</v>
      </c>
      <c r="T24" s="21">
        <v>41890.659780092588</v>
      </c>
    </row>
    <row r="25" spans="1:20" x14ac:dyDescent="0.25">
      <c r="A25" s="17">
        <v>3630</v>
      </c>
      <c r="B25" s="17" t="s">
        <v>3628</v>
      </c>
      <c r="C25" s="17" t="s">
        <v>7740</v>
      </c>
      <c r="D25" s="18">
        <v>3000</v>
      </c>
      <c r="E25" s="19">
        <v>1</v>
      </c>
      <c r="F25" s="17" t="s">
        <v>8220</v>
      </c>
      <c r="G25" s="17" t="s">
        <v>8224</v>
      </c>
      <c r="H25" s="17" t="s">
        <v>8246</v>
      </c>
      <c r="I25" s="17">
        <v>1417295990</v>
      </c>
      <c r="J25" s="17">
        <v>1414700390</v>
      </c>
      <c r="K25" s="17" t="b">
        <v>0</v>
      </c>
      <c r="L25" s="17">
        <v>1</v>
      </c>
      <c r="M25" s="17" t="b">
        <v>0</v>
      </c>
      <c r="N25" s="17" t="s">
        <v>8303</v>
      </c>
      <c r="O25" s="17">
        <v>0</v>
      </c>
      <c r="P25" s="17">
        <v>1</v>
      </c>
      <c r="Q25" s="20" t="s">
        <v>8323</v>
      </c>
      <c r="R25" s="17" t="s">
        <v>8335</v>
      </c>
      <c r="S25" s="21">
        <v>41942.84710648148</v>
      </c>
      <c r="T25" s="21">
        <v>41972.888773148152</v>
      </c>
    </row>
    <row r="26" spans="1:20" x14ac:dyDescent="0.25">
      <c r="A26" s="17">
        <v>3879</v>
      </c>
      <c r="B26" s="17" t="s">
        <v>3876</v>
      </c>
      <c r="C26" s="17" t="s">
        <v>7988</v>
      </c>
      <c r="D26" s="18">
        <v>15000</v>
      </c>
      <c r="E26" s="19">
        <v>0</v>
      </c>
      <c r="F26" s="17" t="s">
        <v>8219</v>
      </c>
      <c r="G26" s="17" t="s">
        <v>8224</v>
      </c>
      <c r="H26" s="17" t="s">
        <v>8246</v>
      </c>
      <c r="I26" s="17">
        <v>1422218396</v>
      </c>
      <c r="J26" s="17">
        <v>1419626396</v>
      </c>
      <c r="K26" s="17" t="b">
        <v>0</v>
      </c>
      <c r="L26" s="17">
        <v>0</v>
      </c>
      <c r="M26" s="17" t="b">
        <v>0</v>
      </c>
      <c r="N26" s="17" t="s">
        <v>8303</v>
      </c>
      <c r="O26" s="17">
        <v>0</v>
      </c>
      <c r="P26" s="17">
        <v>0</v>
      </c>
      <c r="Q26" s="20" t="s">
        <v>8323</v>
      </c>
      <c r="R26" s="17" t="s">
        <v>8335</v>
      </c>
      <c r="S26" s="21">
        <v>41999.861064814817</v>
      </c>
      <c r="T26" s="21">
        <v>42029.861064814817</v>
      </c>
    </row>
    <row r="27" spans="1:20" x14ac:dyDescent="0.25">
      <c r="A27" s="17">
        <v>3883</v>
      </c>
      <c r="B27" s="17" t="s">
        <v>3880</v>
      </c>
      <c r="C27" s="17" t="s">
        <v>7992</v>
      </c>
      <c r="D27" s="18">
        <v>15000</v>
      </c>
      <c r="E27" s="19">
        <v>0</v>
      </c>
      <c r="F27" s="17" t="s">
        <v>8219</v>
      </c>
      <c r="G27" s="17" t="s">
        <v>8224</v>
      </c>
      <c r="H27" s="17" t="s">
        <v>8246</v>
      </c>
      <c r="I27" s="17">
        <v>1409668069</v>
      </c>
      <c r="J27" s="17">
        <v>1407076069</v>
      </c>
      <c r="K27" s="17" t="b">
        <v>0</v>
      </c>
      <c r="L27" s="17">
        <v>0</v>
      </c>
      <c r="M27" s="17" t="b">
        <v>0</v>
      </c>
      <c r="N27" s="17" t="s">
        <v>8303</v>
      </c>
      <c r="O27" s="17">
        <v>0</v>
      </c>
      <c r="P27" s="17">
        <v>0</v>
      </c>
      <c r="Q27" s="20" t="s">
        <v>8323</v>
      </c>
      <c r="R27" s="17" t="s">
        <v>8335</v>
      </c>
      <c r="S27" s="21">
        <v>41854.602650462963</v>
      </c>
      <c r="T27" s="21">
        <v>41884.602650462963</v>
      </c>
    </row>
  </sheetData>
  <conditionalFormatting sqref="F1:F27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27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 Data</vt:lpstr>
      <vt:lpstr>Descriptive Statistics</vt:lpstr>
      <vt:lpstr>Sub Category Statistics</vt:lpstr>
      <vt:lpstr>Category Statistics</vt:lpstr>
      <vt:lpstr>Outcome Start date</vt:lpstr>
      <vt:lpstr>Edinburgh Research</vt:lpstr>
      <vt:lpstr>Failed US Kickstarters</vt:lpstr>
      <vt:lpstr>Successful US Kickstarters</vt:lpstr>
      <vt:lpstr>Failed US Indie Rock</vt:lpstr>
      <vt:lpstr>Successful US Indie Rock</vt:lpstr>
      <vt:lpstr>Failed US Wearables KS</vt:lpstr>
      <vt:lpstr>Successful US Wearables</vt:lpstr>
      <vt:lpstr>GB Musical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divyanshu</cp:lastModifiedBy>
  <dcterms:created xsi:type="dcterms:W3CDTF">2017-04-20T15:17:24Z</dcterms:created>
  <dcterms:modified xsi:type="dcterms:W3CDTF">2021-09-04T05:12:50Z</dcterms:modified>
</cp:coreProperties>
</file>