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N\Desktop\"/>
    </mc:Choice>
  </mc:AlternateContent>
  <xr:revisionPtr revIDLastSave="0" documentId="13_ncr:1_{5AEEE07F-1C47-499C-BBA9-B862F0716E88}" xr6:coauthVersionLast="47" xr6:coauthVersionMax="47" xr10:uidLastSave="{00000000-0000-0000-0000-000000000000}"/>
  <bookViews>
    <workbookView xWindow="-120" yWindow="-120" windowWidth="20730" windowHeight="11040" xr2:uid="{817E9202-8637-48DC-821D-22A19CF64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C15" i="1"/>
  <c r="AE15" i="1" s="1"/>
  <c r="AF15" i="1" s="1"/>
  <c r="AC14" i="1"/>
  <c r="AE14" i="1" s="1"/>
  <c r="AF14" i="1" s="1"/>
  <c r="AC13" i="1"/>
  <c r="AE13" i="1" s="1"/>
  <c r="AF13" i="1" s="1"/>
  <c r="AC12" i="1"/>
  <c r="AE12" i="1" s="1"/>
  <c r="AF12" i="1" s="1"/>
  <c r="AC11" i="1"/>
  <c r="AE11" i="1" s="1"/>
  <c r="AF11" i="1" s="1"/>
  <c r="AC10" i="1"/>
  <c r="AE10" i="1" s="1"/>
  <c r="AF10" i="1" s="1"/>
  <c r="AC9" i="1"/>
  <c r="AE9" i="1" s="1"/>
  <c r="AF9" i="1" s="1"/>
  <c r="AC8" i="1"/>
  <c r="AE8" i="1" s="1"/>
  <c r="AF8" i="1" s="1"/>
  <c r="AC7" i="1"/>
  <c r="AE7" i="1" s="1"/>
  <c r="AF7" i="1" s="1"/>
  <c r="AC6" i="1"/>
  <c r="AE6" i="1" s="1"/>
  <c r="AF6" i="1" s="1"/>
  <c r="AF16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V15" i="1"/>
  <c r="V14" i="1"/>
  <c r="V13" i="1"/>
  <c r="V12" i="1"/>
  <c r="V11" i="1"/>
  <c r="V10" i="1"/>
  <c r="V9" i="1"/>
  <c r="V8" i="1"/>
  <c r="V7" i="1"/>
  <c r="V6" i="1"/>
  <c r="K15" i="1"/>
  <c r="K14" i="1"/>
  <c r="K13" i="1"/>
  <c r="K12" i="1"/>
  <c r="K11" i="1"/>
  <c r="K10" i="1"/>
  <c r="K9" i="1"/>
  <c r="K8" i="1"/>
  <c r="K7" i="1"/>
  <c r="L15" i="1"/>
  <c r="L14" i="1"/>
  <c r="L13" i="1"/>
  <c r="L12" i="1"/>
  <c r="L11" i="1"/>
  <c r="L10" i="1"/>
  <c r="L9" i="1"/>
  <c r="L8" i="1"/>
  <c r="L7" i="1"/>
  <c r="L6" i="1"/>
  <c r="K6" i="1"/>
  <c r="N15" i="1"/>
  <c r="N14" i="1"/>
  <c r="N13" i="1"/>
  <c r="N12" i="1"/>
  <c r="N11" i="1"/>
  <c r="N10" i="1"/>
  <c r="N9" i="1"/>
  <c r="N8" i="1"/>
  <c r="N7" i="1"/>
  <c r="N6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<sst xmlns="http://schemas.openxmlformats.org/spreadsheetml/2006/main" count="85" uniqueCount="44">
  <si>
    <t xml:space="preserve">Opening Stock </t>
  </si>
  <si>
    <t>sr.no</t>
  </si>
  <si>
    <t>price/ Unit</t>
  </si>
  <si>
    <t xml:space="preserve">Unit </t>
  </si>
  <si>
    <t>Total Stock Vlaues ($)</t>
  </si>
  <si>
    <t xml:space="preserve">Item Name </t>
  </si>
  <si>
    <t xml:space="preserve">Item Code </t>
  </si>
  <si>
    <t>sp0011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</si>
  <si>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</si>
  <si>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</si>
  <si>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</si>
  <si>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</si>
  <si>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</si>
  <si>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</si>
  <si>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</si>
  <si>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</si>
  <si>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</si>
  <si>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SP00110</t>
  </si>
  <si>
    <t xml:space="preserve">Truck Tire </t>
  </si>
  <si>
    <t xml:space="preserve">samll car Tire </t>
  </si>
  <si>
    <t>back Light</t>
  </si>
  <si>
    <t xml:space="preserve">Door Handle </t>
  </si>
  <si>
    <t xml:space="preserve">Steering Pipe </t>
  </si>
  <si>
    <t>Clutch Plate</t>
  </si>
  <si>
    <t>Engine Belt</t>
  </si>
  <si>
    <t xml:space="preserve">Oil Filter </t>
  </si>
  <si>
    <t xml:space="preserve">Air FILTER </t>
  </si>
  <si>
    <t xml:space="preserve">Gas Filter </t>
  </si>
  <si>
    <t xml:space="preserve">date </t>
  </si>
  <si>
    <t xml:space="preserve">Purchases/ Stock in </t>
  </si>
  <si>
    <t>sp0014</t>
  </si>
  <si>
    <t>sp0015</t>
  </si>
  <si>
    <t>sp0016</t>
  </si>
  <si>
    <t>sp0017</t>
  </si>
  <si>
    <t>sp0018</t>
  </si>
  <si>
    <t>sp0019</t>
  </si>
  <si>
    <t xml:space="preserve">Purchased / Stock in </t>
  </si>
  <si>
    <t>sp0012</t>
  </si>
  <si>
    <t>sp0013</t>
  </si>
  <si>
    <t xml:space="preserve">Purchased / Stock out </t>
  </si>
  <si>
    <t xml:space="preserve">Current Status of Stock </t>
  </si>
  <si>
    <t xml:space="preserve">Purchases </t>
  </si>
  <si>
    <t xml:space="preserve">Sales </t>
  </si>
  <si>
    <t xml:space="preserve">Closing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</si>
</sst>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2" borderId="1" xfId="0" applyFill="1" applyBorder="1"/>
    <xf numFmtId="14" fontId="0" fillId="0" borderId="1" xfId="0" applyNumberFormat="1" applyBorder="1"/>
    <xf numFmtId="0" fontId="0" fillId="3" borderId="1" xfId="0" applyFill="1" applyBorder="1"/>
    <xf numFmtId="0" fontId="1" fillId="4" borderId="0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3F7D44-6DA2-49CC-9604-E16C14D033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C934-BF76-4669-9DF9-3051FFD4F0DE}">
  <dimension ref="A1:AF16"/>
  <sheetViews>
    <sheetView tabSelected="1" topLeftCell="A2" workbookViewId="0">
      <selection activeCell="X2" sqref="X2:AF4"/>
    </sheetView>
  </sheetViews>
  <sheetFormatPr defaultRowHeight="15" x14ac:dyDescent="0.25"/>
  <cols>
    <col min="2" max="2" width="10.5703125" bestFit="1" customWidth="1"/>
    <col min="3" max="3" width="12.28515625" customWidth="1"/>
    <col min="4" max="4" width="13.140625" customWidth="1"/>
    <col min="6" max="6" width="21" customWidth="1"/>
    <col min="7" max="7" width="5" customWidth="1"/>
    <col min="9" max="9" width="15.140625" customWidth="1"/>
    <col min="10" max="10" width="14" customWidth="1"/>
    <col min="11" max="11" width="17" customWidth="1"/>
    <col min="12" max="12" width="14.28515625" customWidth="1"/>
    <col min="13" max="13" width="13" customWidth="1"/>
    <col min="14" max="14" width="25.85546875" customWidth="1"/>
    <col min="17" max="17" width="13" customWidth="1"/>
    <col min="18" max="18" width="10.5703125" bestFit="1" customWidth="1"/>
    <col min="19" max="19" width="13.42578125" customWidth="1"/>
    <col min="20" max="20" width="10.42578125" bestFit="1" customWidth="1"/>
    <col min="22" max="22" width="25" customWidth="1"/>
    <col min="25" max="25" width="10.5703125" bestFit="1" customWidth="1"/>
    <col min="26" max="26" width="13.42578125" bestFit="1" customWidth="1"/>
    <col min="27" max="27" width="10.42578125" bestFit="1" customWidth="1"/>
    <col min="28" max="28" width="14.28515625" bestFit="1" customWidth="1"/>
    <col min="29" max="31" width="14.28515625" customWidth="1"/>
    <col min="32" max="32" width="20.140625" bestFit="1" customWidth="1"/>
  </cols>
  <sheetData>
    <row r="1" spans="1:32" ht="15" hidden="1" customHeight="1" x14ac:dyDescent="0.35">
      <c r="A1" s="10" t="s">
        <v>0</v>
      </c>
      <c r="B1" s="7"/>
      <c r="C1" s="7"/>
      <c r="D1" s="7"/>
      <c r="E1" s="7"/>
      <c r="F1" s="7"/>
      <c r="H1" s="3" t="s">
        <v>29</v>
      </c>
      <c r="I1" s="3"/>
      <c r="J1" s="3"/>
      <c r="K1" s="3"/>
      <c r="L1" s="3"/>
      <c r="M1" s="3"/>
      <c r="N1" s="3"/>
    </row>
    <row r="2" spans="1:32" ht="15" customHeight="1" x14ac:dyDescent="0.35">
      <c r="A2" s="7"/>
      <c r="B2" s="7"/>
      <c r="C2" s="7"/>
      <c r="D2" s="7"/>
      <c r="E2" s="7"/>
      <c r="F2" s="7"/>
      <c r="H2" s="9"/>
      <c r="I2" s="9"/>
      <c r="J2" s="9"/>
      <c r="K2" s="9"/>
      <c r="L2" s="9"/>
      <c r="M2" s="9"/>
      <c r="N2" s="9"/>
      <c r="P2" s="9"/>
      <c r="Q2" s="9"/>
      <c r="R2" s="9"/>
      <c r="S2" s="9"/>
      <c r="T2" s="9"/>
      <c r="U2" s="9"/>
      <c r="V2" s="9"/>
      <c r="X2" s="10" t="s">
        <v>40</v>
      </c>
      <c r="Y2" s="10"/>
      <c r="Z2" s="10"/>
      <c r="AA2" s="10"/>
      <c r="AB2" s="10"/>
      <c r="AC2" s="10"/>
      <c r="AD2" s="10"/>
      <c r="AE2" s="10"/>
      <c r="AF2" s="10"/>
    </row>
    <row r="3" spans="1:32" ht="15" customHeight="1" x14ac:dyDescent="0.35">
      <c r="A3" s="7"/>
      <c r="B3" s="7"/>
      <c r="C3" s="7"/>
      <c r="D3" s="7"/>
      <c r="E3" s="7"/>
      <c r="F3" s="7"/>
      <c r="H3" s="9"/>
      <c r="I3" s="9"/>
      <c r="J3" s="9"/>
      <c r="K3" s="9"/>
      <c r="L3" s="9"/>
      <c r="M3" s="9"/>
      <c r="N3" s="9"/>
      <c r="P3" s="9"/>
      <c r="Q3" s="9"/>
      <c r="R3" s="9"/>
      <c r="S3" s="9"/>
      <c r="T3" s="9"/>
      <c r="U3" s="9"/>
      <c r="V3" s="9"/>
      <c r="X3" s="10"/>
      <c r="Y3" s="10"/>
      <c r="Z3" s="10"/>
      <c r="AA3" s="10"/>
      <c r="AB3" s="10"/>
      <c r="AC3" s="10"/>
      <c r="AD3" s="10"/>
      <c r="AE3" s="10"/>
      <c r="AF3" s="10"/>
    </row>
    <row r="4" spans="1:32" ht="24.95" customHeight="1" x14ac:dyDescent="0.35">
      <c r="A4" s="8"/>
      <c r="B4" s="8"/>
      <c r="C4" s="8"/>
      <c r="D4" s="8"/>
      <c r="E4" s="8"/>
      <c r="F4" s="8"/>
      <c r="G4" s="2"/>
      <c r="H4" s="11" t="s">
        <v>36</v>
      </c>
      <c r="I4" s="11"/>
      <c r="J4" s="11"/>
      <c r="K4" s="11"/>
      <c r="L4" s="11"/>
      <c r="M4" s="11"/>
      <c r="N4" s="11"/>
      <c r="P4" s="11" t="s">
        <v>39</v>
      </c>
      <c r="Q4" s="11"/>
      <c r="R4" s="11"/>
      <c r="S4" s="11"/>
      <c r="T4" s="11"/>
      <c r="U4" s="11"/>
      <c r="V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5" customHeight="1" x14ac:dyDescent="0.25">
      <c r="A5" s="4" t="s">
        <v>1</v>
      </c>
      <c r="B5" s="4" t="s">
        <v>6</v>
      </c>
      <c r="C5" s="4" t="s">
        <v>5</v>
      </c>
      <c r="D5" s="4" t="s">
        <v>2</v>
      </c>
      <c r="E5" s="4" t="s">
        <v>3</v>
      </c>
      <c r="F5" s="4" t="s">
        <v>4</v>
      </c>
      <c r="H5" s="4" t="s">
        <v>1</v>
      </c>
      <c r="I5" s="4" t="s">
        <v>28</v>
      </c>
      <c r="J5" s="4" t="s">
        <v>6</v>
      </c>
      <c r="K5" s="4" t="s">
        <v>5</v>
      </c>
      <c r="L5" s="4" t="s">
        <v>2</v>
      </c>
      <c r="M5" s="4" t="s">
        <v>3</v>
      </c>
      <c r="N5" s="4" t="s">
        <v>4</v>
      </c>
      <c r="P5" s="4" t="s">
        <v>1</v>
      </c>
      <c r="Q5" s="4" t="s">
        <v>28</v>
      </c>
      <c r="R5" s="4" t="s">
        <v>6</v>
      </c>
      <c r="S5" s="4" t="s">
        <v>5</v>
      </c>
      <c r="T5" s="4" t="s">
        <v>2</v>
      </c>
      <c r="U5" s="4" t="s">
        <v>3</v>
      </c>
      <c r="V5" s="4" t="s">
        <v>4</v>
      </c>
      <c r="X5" s="4" t="s">
        <v>1</v>
      </c>
      <c r="Y5" s="4" t="s">
        <v>6</v>
      </c>
      <c r="Z5" s="4" t="s">
        <v>5</v>
      </c>
      <c r="AA5" s="4" t="s">
        <v>2</v>
      </c>
      <c r="AB5" s="4" t="s">
        <v>0</v>
      </c>
      <c r="AC5" s="4" t="s">
        <v>41</v>
      </c>
      <c r="AD5" s="4" t="s">
        <v>42</v>
      </c>
      <c r="AE5" s="4" t="s">
        <v>43</v>
      </c>
      <c r="AF5" s="4" t="s">
        <v>4</v>
      </c>
    </row>
    <row r="6" spans="1:32" x14ac:dyDescent="0.25">
      <c r="A6" s="1">
        <v>1</v>
      </c>
      <c r="B6" s="1" t="s">
        <v>8</v>
      </c>
      <c r="C6" s="1" t="s">
        <v>18</v>
      </c>
      <c r="D6" s="1">
        <v>288</v>
      </c>
      <c r="E6" s="1">
        <v>16</v>
      </c>
      <c r="F6" s="1">
        <f>D6*E6</f>
        <v>4608</v>
      </c>
      <c r="H6" s="1">
        <v>1</v>
      </c>
      <c r="I6" s="5">
        <v>45346</v>
      </c>
      <c r="J6" s="1" t="s">
        <v>7</v>
      </c>
      <c r="K6" s="6" t="str">
        <f>IFERROR(INDEX($A$5:$F$15,MATCH($J6,$B$5:$B$15,0),MATCH(K$5,$A$5:$F$5,0)),"")</f>
        <v xml:space="preserve">Truck Tire </v>
      </c>
      <c r="L6" s="6">
        <f>IFERROR(INDEX($A$5:$F$15,MATCH($J6,$B$5:$B$15,0),MATCH(L$5,$A$5:$F$5,0)),"")</f>
        <v>288</v>
      </c>
      <c r="M6" s="1">
        <v>16</v>
      </c>
      <c r="N6" s="6">
        <f>IFERROR(M6*L6,"")</f>
        <v>4608</v>
      </c>
      <c r="P6" s="1">
        <v>1</v>
      </c>
      <c r="Q6" s="5">
        <v>45346</v>
      </c>
      <c r="R6" s="1" t="s">
        <v>38</v>
      </c>
      <c r="S6" s="6" t="str">
        <f>IFERROR(INDEX($A$5:$F$15,MATCH($R6,$B$5:$B$15,0),MATCH(S$5,$A$5:$F$5,0)),"")</f>
        <v>back Light</v>
      </c>
      <c r="T6" s="6">
        <f t="shared" ref="T6:T15" si="0">IFERROR(INDEX($A$5:$F$15,MATCH($R6,$B$5:$B$15,0),MATCH(T$5,$A$5:$F$5,0)),"")</f>
        <v>121</v>
      </c>
      <c r="U6" s="1">
        <v>16</v>
      </c>
      <c r="V6" s="6">
        <f>IFERROR(U6*T6,"")</f>
        <v>1936</v>
      </c>
      <c r="X6" s="1">
        <v>1</v>
      </c>
      <c r="Y6" s="1" t="s">
        <v>8</v>
      </c>
      <c r="Z6" s="1" t="s">
        <v>18</v>
      </c>
      <c r="AA6" s="1">
        <v>288</v>
      </c>
      <c r="AB6" s="1">
        <v>16</v>
      </c>
      <c r="AC6" s="1">
        <f>SUMIFS($M$6:$M$15,$J$6:$J$15,Y6)</f>
        <v>16</v>
      </c>
      <c r="AD6" s="1">
        <f>SUMIFS($U$6:$U$15,$R$6:$R$15,Y6)</f>
        <v>0</v>
      </c>
      <c r="AE6" s="1">
        <f>AB6+AC6-AD6</f>
        <v>32</v>
      </c>
      <c r="AF6" s="1">
        <f>AE6*AA6</f>
        <v>9216</v>
      </c>
    </row>
    <row r="7" spans="1:32" x14ac:dyDescent="0.25">
      <c r="A7" s="1">
        <v>2</v>
      </c>
      <c r="B7" s="1" t="s">
        <v>9</v>
      </c>
      <c r="C7" s="1" t="s">
        <v>19</v>
      </c>
      <c r="D7" s="1">
        <v>136</v>
      </c>
      <c r="E7" s="1">
        <v>26</v>
      </c>
      <c r="F7" s="1">
        <f t="shared" ref="F7:F15" si="1">D7*E7</f>
        <v>3536</v>
      </c>
      <c r="H7" s="1">
        <v>2</v>
      </c>
      <c r="I7" s="5">
        <v>45349</v>
      </c>
      <c r="J7" s="1" t="s">
        <v>37</v>
      </c>
      <c r="K7" s="6" t="str">
        <f t="shared" ref="K7:K15" si="2">IFERROR(INDEX($A$5:$F$15,MATCH($J7,$B$5:$B$15,0),MATCH(K$5,$A$5:$F$5,0)),"")</f>
        <v xml:space="preserve">samll car Tire </v>
      </c>
      <c r="L7" s="6">
        <f t="shared" ref="L7:L15" si="3">IFERROR(INDEX($A$5:$F$15,MATCH($J7,$B$5:$B$15,0),MATCH(L$5,$A$5:$F$5,0)),"")</f>
        <v>136</v>
      </c>
      <c r="M7" s="1">
        <v>20</v>
      </c>
      <c r="N7" s="6">
        <f t="shared" ref="N7:N15" si="4">IFERROR(M7*L7,"")</f>
        <v>2720</v>
      </c>
      <c r="P7" s="1">
        <v>2</v>
      </c>
      <c r="Q7" s="5">
        <v>45349</v>
      </c>
      <c r="R7" s="1" t="s">
        <v>30</v>
      </c>
      <c r="S7" s="6" t="str">
        <f t="shared" ref="S7:S15" si="5">IFERROR(INDEX($A$5:$F$15,MATCH($R7,$B$5:$B$15,0),MATCH(S$5,$A$5:$F$5,0)),"")</f>
        <v xml:space="preserve">Door Handle </v>
      </c>
      <c r="T7" s="6">
        <f t="shared" si="0"/>
        <v>250</v>
      </c>
      <c r="U7" s="1">
        <v>20</v>
      </c>
      <c r="V7" s="6">
        <f t="shared" ref="V7:V15" si="6">IFERROR(U7*T7,"")</f>
        <v>5000</v>
      </c>
      <c r="X7" s="1">
        <v>2</v>
      </c>
      <c r="Y7" s="1" t="s">
        <v>9</v>
      </c>
      <c r="Z7" s="1" t="s">
        <v>19</v>
      </c>
      <c r="AA7" s="1">
        <v>136</v>
      </c>
      <c r="AB7" s="1">
        <v>26</v>
      </c>
      <c r="AC7" s="1">
        <f t="shared" ref="AC7:AC15" si="7">SUMIFS($M$6:$M$15,$J$6:$J$15,Y7)</f>
        <v>20</v>
      </c>
      <c r="AD7" s="1">
        <f t="shared" ref="AD7:AD15" si="8">SUMIFS($U$6:$U$15,$R$6:$R$15,Y7)</f>
        <v>0</v>
      </c>
      <c r="AE7" s="1">
        <f t="shared" ref="AE7:AE15" si="9">AB7+AC7-AD7</f>
        <v>46</v>
      </c>
      <c r="AF7" s="1">
        <f t="shared" ref="AF7:AF15" si="10">AE7*AA7</f>
        <v>6256</v>
      </c>
    </row>
    <row r="8" spans="1:32" x14ac:dyDescent="0.25">
      <c r="A8" s="1">
        <v>3</v>
      </c>
      <c r="B8" s="1" t="s">
        <v>10</v>
      </c>
      <c r="C8" s="1" t="s">
        <v>20</v>
      </c>
      <c r="D8" s="1">
        <v>121</v>
      </c>
      <c r="E8" s="1">
        <v>7</v>
      </c>
      <c r="F8" s="1">
        <f t="shared" si="1"/>
        <v>847</v>
      </c>
      <c r="H8" s="1">
        <v>3</v>
      </c>
      <c r="I8" s="5">
        <v>45351</v>
      </c>
      <c r="J8" s="1" t="s">
        <v>31</v>
      </c>
      <c r="K8" s="6" t="str">
        <f t="shared" si="2"/>
        <v xml:space="preserve">Steering Pipe </v>
      </c>
      <c r="L8" s="6">
        <f t="shared" si="3"/>
        <v>346</v>
      </c>
      <c r="M8" s="1">
        <v>36</v>
      </c>
      <c r="N8" s="6">
        <f t="shared" si="4"/>
        <v>12456</v>
      </c>
      <c r="P8" s="1">
        <v>3</v>
      </c>
      <c r="Q8" s="5">
        <v>45351</v>
      </c>
      <c r="R8" s="1" t="s">
        <v>34</v>
      </c>
      <c r="S8" s="6" t="str">
        <f t="shared" si="5"/>
        <v xml:space="preserve">Oil Filter </v>
      </c>
      <c r="T8" s="6">
        <f t="shared" si="0"/>
        <v>308</v>
      </c>
      <c r="U8" s="1">
        <v>36</v>
      </c>
      <c r="V8" s="6">
        <f t="shared" si="6"/>
        <v>11088</v>
      </c>
      <c r="X8" s="1">
        <v>3</v>
      </c>
      <c r="Y8" s="1" t="s">
        <v>10</v>
      </c>
      <c r="Z8" s="1" t="s">
        <v>20</v>
      </c>
      <c r="AA8" s="1">
        <v>121</v>
      </c>
      <c r="AB8" s="1">
        <v>7</v>
      </c>
      <c r="AC8" s="1">
        <f t="shared" si="7"/>
        <v>8</v>
      </c>
      <c r="AD8" s="1">
        <f t="shared" si="8"/>
        <v>16</v>
      </c>
      <c r="AE8" s="1">
        <f t="shared" si="9"/>
        <v>-1</v>
      </c>
      <c r="AF8" s="1">
        <f t="shared" si="10"/>
        <v>-121</v>
      </c>
    </row>
    <row r="9" spans="1:32" x14ac:dyDescent="0.25">
      <c r="A9" s="1">
        <v>4</v>
      </c>
      <c r="B9" s="1" t="s">
        <v>11</v>
      </c>
      <c r="C9" s="1" t="s">
        <v>21</v>
      </c>
      <c r="D9" s="1">
        <v>250</v>
      </c>
      <c r="E9" s="1">
        <v>16</v>
      </c>
      <c r="F9" s="1">
        <f t="shared" si="1"/>
        <v>4000</v>
      </c>
      <c r="H9" s="1">
        <v>4</v>
      </c>
      <c r="I9" s="5">
        <v>45356</v>
      </c>
      <c r="J9" s="1" t="s">
        <v>32</v>
      </c>
      <c r="K9" s="6" t="str">
        <f t="shared" si="2"/>
        <v>Clutch Plate</v>
      </c>
      <c r="L9" s="6">
        <f t="shared" si="3"/>
        <v>329</v>
      </c>
      <c r="M9" s="1">
        <v>40</v>
      </c>
      <c r="N9" s="6">
        <f t="shared" si="4"/>
        <v>13160</v>
      </c>
      <c r="P9" s="1">
        <v>4</v>
      </c>
      <c r="Q9" s="5">
        <v>45356</v>
      </c>
      <c r="R9" s="1"/>
      <c r="S9" s="6" t="str">
        <f t="shared" si="5"/>
        <v/>
      </c>
      <c r="T9" s="6" t="str">
        <f t="shared" si="0"/>
        <v/>
      </c>
      <c r="U9" s="1">
        <v>40</v>
      </c>
      <c r="V9" s="6" t="str">
        <f t="shared" si="6"/>
        <v/>
      </c>
      <c r="X9" s="1">
        <v>4</v>
      </c>
      <c r="Y9" s="1" t="s">
        <v>11</v>
      </c>
      <c r="Z9" s="1" t="s">
        <v>21</v>
      </c>
      <c r="AA9" s="1">
        <v>250</v>
      </c>
      <c r="AB9" s="1">
        <v>16</v>
      </c>
      <c r="AC9" s="1">
        <f t="shared" si="7"/>
        <v>0</v>
      </c>
      <c r="AD9" s="1">
        <f t="shared" si="8"/>
        <v>20</v>
      </c>
      <c r="AE9" s="1">
        <f t="shared" si="9"/>
        <v>-4</v>
      </c>
      <c r="AF9" s="1">
        <f t="shared" si="10"/>
        <v>-1000</v>
      </c>
    </row>
    <row r="10" spans="1:32" x14ac:dyDescent="0.25">
      <c r="A10" s="1">
        <v>5</v>
      </c>
      <c r="B10" s="1" t="s">
        <v>12</v>
      </c>
      <c r="C10" s="1" t="s">
        <v>22</v>
      </c>
      <c r="D10" s="1">
        <v>346</v>
      </c>
      <c r="E10" s="1">
        <v>27</v>
      </c>
      <c r="F10" s="1">
        <f t="shared" si="1"/>
        <v>9342</v>
      </c>
      <c r="H10" s="1">
        <v>5</v>
      </c>
      <c r="I10" s="5">
        <v>45357</v>
      </c>
      <c r="J10" s="1" t="s">
        <v>33</v>
      </c>
      <c r="K10" s="6" t="str">
        <f t="shared" si="2"/>
        <v>Engine Belt</v>
      </c>
      <c r="L10" s="6">
        <f t="shared" si="3"/>
        <v>186</v>
      </c>
      <c r="M10" s="1">
        <v>35</v>
      </c>
      <c r="N10" s="6">
        <f t="shared" si="4"/>
        <v>6510</v>
      </c>
      <c r="P10" s="1">
        <v>5</v>
      </c>
      <c r="Q10" s="5">
        <v>45357</v>
      </c>
      <c r="R10" s="1"/>
      <c r="S10" s="6" t="str">
        <f t="shared" si="5"/>
        <v/>
      </c>
      <c r="T10" s="6" t="str">
        <f t="shared" si="0"/>
        <v/>
      </c>
      <c r="U10" s="1">
        <v>35</v>
      </c>
      <c r="V10" s="6" t="str">
        <f t="shared" si="6"/>
        <v/>
      </c>
      <c r="X10" s="1">
        <v>5</v>
      </c>
      <c r="Y10" s="1" t="s">
        <v>12</v>
      </c>
      <c r="Z10" s="1" t="s">
        <v>22</v>
      </c>
      <c r="AA10" s="1">
        <v>346</v>
      </c>
      <c r="AB10" s="1">
        <v>27</v>
      </c>
      <c r="AC10" s="1">
        <f t="shared" si="7"/>
        <v>36</v>
      </c>
      <c r="AD10" s="1">
        <f t="shared" si="8"/>
        <v>0</v>
      </c>
      <c r="AE10" s="1">
        <f t="shared" si="9"/>
        <v>63</v>
      </c>
      <c r="AF10" s="1">
        <f t="shared" si="10"/>
        <v>21798</v>
      </c>
    </row>
    <row r="11" spans="1:32" x14ac:dyDescent="0.25">
      <c r="A11" s="1">
        <v>6</v>
      </c>
      <c r="B11" s="1" t="s">
        <v>13</v>
      </c>
      <c r="C11" s="1" t="s">
        <v>23</v>
      </c>
      <c r="D11" s="1">
        <v>329</v>
      </c>
      <c r="E11" s="1">
        <v>8</v>
      </c>
      <c r="F11" s="1">
        <f t="shared" si="1"/>
        <v>2632</v>
      </c>
      <c r="H11" s="1">
        <v>6</v>
      </c>
      <c r="I11" s="5">
        <v>45359</v>
      </c>
      <c r="J11" s="1" t="s">
        <v>34</v>
      </c>
      <c r="K11" s="6" t="str">
        <f t="shared" si="2"/>
        <v xml:space="preserve">Oil Filter </v>
      </c>
      <c r="L11" s="6">
        <f t="shared" si="3"/>
        <v>308</v>
      </c>
      <c r="M11" s="1">
        <v>5</v>
      </c>
      <c r="N11" s="6">
        <f t="shared" si="4"/>
        <v>1540</v>
      </c>
      <c r="P11" s="1">
        <v>6</v>
      </c>
      <c r="Q11" s="5">
        <v>45359</v>
      </c>
      <c r="R11" s="1"/>
      <c r="S11" s="6" t="str">
        <f t="shared" si="5"/>
        <v/>
      </c>
      <c r="T11" s="6" t="str">
        <f t="shared" si="0"/>
        <v/>
      </c>
      <c r="U11" s="1"/>
      <c r="V11" s="6" t="str">
        <f t="shared" si="6"/>
        <v/>
      </c>
      <c r="X11" s="1">
        <v>6</v>
      </c>
      <c r="Y11" s="1" t="s">
        <v>13</v>
      </c>
      <c r="Z11" s="1" t="s">
        <v>23</v>
      </c>
      <c r="AA11" s="1">
        <v>329</v>
      </c>
      <c r="AB11" s="1">
        <v>8</v>
      </c>
      <c r="AC11" s="1">
        <f t="shared" si="7"/>
        <v>40</v>
      </c>
      <c r="AD11" s="1">
        <f t="shared" si="8"/>
        <v>0</v>
      </c>
      <c r="AE11" s="1">
        <f t="shared" si="9"/>
        <v>48</v>
      </c>
      <c r="AF11" s="1">
        <f t="shared" si="10"/>
        <v>15792</v>
      </c>
    </row>
    <row r="12" spans="1:32" x14ac:dyDescent="0.25">
      <c r="A12" s="1">
        <v>7</v>
      </c>
      <c r="B12" s="1" t="s">
        <v>14</v>
      </c>
      <c r="C12" s="1" t="s">
        <v>24</v>
      </c>
      <c r="D12" s="1">
        <v>186</v>
      </c>
      <c r="E12" s="1">
        <v>3</v>
      </c>
      <c r="F12" s="1">
        <f t="shared" si="1"/>
        <v>558</v>
      </c>
      <c r="H12" s="1">
        <v>7</v>
      </c>
      <c r="I12" s="5">
        <v>45341</v>
      </c>
      <c r="J12" s="1" t="s">
        <v>35</v>
      </c>
      <c r="K12" s="6" t="str">
        <f t="shared" si="2"/>
        <v xml:space="preserve">Air FILTER </v>
      </c>
      <c r="L12" s="6">
        <f t="shared" si="3"/>
        <v>228</v>
      </c>
      <c r="M12" s="1">
        <v>9</v>
      </c>
      <c r="N12" s="6">
        <f t="shared" si="4"/>
        <v>2052</v>
      </c>
      <c r="P12" s="1">
        <v>7</v>
      </c>
      <c r="Q12" s="5">
        <v>45341</v>
      </c>
      <c r="R12" s="1"/>
      <c r="S12" s="6" t="str">
        <f t="shared" si="5"/>
        <v/>
      </c>
      <c r="T12" s="6" t="str">
        <f t="shared" si="0"/>
        <v/>
      </c>
      <c r="U12" s="1"/>
      <c r="V12" s="6" t="str">
        <f t="shared" si="6"/>
        <v/>
      </c>
      <c r="X12" s="1">
        <v>7</v>
      </c>
      <c r="Y12" s="1" t="s">
        <v>14</v>
      </c>
      <c r="Z12" s="1" t="s">
        <v>24</v>
      </c>
      <c r="AA12" s="1">
        <v>186</v>
      </c>
      <c r="AB12" s="1">
        <v>3</v>
      </c>
      <c r="AC12" s="1">
        <f t="shared" si="7"/>
        <v>35</v>
      </c>
      <c r="AD12" s="1">
        <f t="shared" si="8"/>
        <v>0</v>
      </c>
      <c r="AE12" s="1">
        <f t="shared" si="9"/>
        <v>38</v>
      </c>
      <c r="AF12" s="1">
        <f t="shared" si="10"/>
        <v>7068</v>
      </c>
    </row>
    <row r="13" spans="1:32" x14ac:dyDescent="0.25">
      <c r="A13" s="1">
        <v>8</v>
      </c>
      <c r="B13" s="1" t="s">
        <v>15</v>
      </c>
      <c r="C13" s="1" t="s">
        <v>25</v>
      </c>
      <c r="D13" s="1">
        <v>308</v>
      </c>
      <c r="E13" s="1">
        <v>1</v>
      </c>
      <c r="F13" s="1">
        <f t="shared" si="1"/>
        <v>308</v>
      </c>
      <c r="H13" s="1">
        <v>8</v>
      </c>
      <c r="I13" s="5">
        <v>45346</v>
      </c>
      <c r="J13" s="1" t="s">
        <v>38</v>
      </c>
      <c r="K13" s="6" t="str">
        <f t="shared" si="2"/>
        <v>back Light</v>
      </c>
      <c r="L13" s="6">
        <f t="shared" si="3"/>
        <v>121</v>
      </c>
      <c r="M13" s="1">
        <v>8</v>
      </c>
      <c r="N13" s="6">
        <f t="shared" si="4"/>
        <v>968</v>
      </c>
      <c r="P13" s="1">
        <v>8</v>
      </c>
      <c r="Q13" s="5">
        <v>45346</v>
      </c>
      <c r="R13" s="1"/>
      <c r="S13" s="6" t="str">
        <f t="shared" si="5"/>
        <v/>
      </c>
      <c r="T13" s="6" t="str">
        <f t="shared" si="0"/>
        <v/>
      </c>
      <c r="U13" s="1"/>
      <c r="V13" s="6" t="str">
        <f t="shared" si="6"/>
        <v/>
      </c>
      <c r="X13" s="1">
        <v>8</v>
      </c>
      <c r="Y13" s="1" t="s">
        <v>15</v>
      </c>
      <c r="Z13" s="1" t="s">
        <v>25</v>
      </c>
      <c r="AA13" s="1">
        <v>308</v>
      </c>
      <c r="AB13" s="1">
        <v>1</v>
      </c>
      <c r="AC13" s="1">
        <f t="shared" si="7"/>
        <v>5</v>
      </c>
      <c r="AD13" s="1">
        <f t="shared" si="8"/>
        <v>36</v>
      </c>
      <c r="AE13" s="1">
        <f t="shared" si="9"/>
        <v>-30</v>
      </c>
      <c r="AF13" s="1">
        <f t="shared" si="10"/>
        <v>-9240</v>
      </c>
    </row>
    <row r="14" spans="1:32" x14ac:dyDescent="0.25">
      <c r="A14" s="1">
        <v>9</v>
      </c>
      <c r="B14" s="1" t="s">
        <v>16</v>
      </c>
      <c r="C14" s="1" t="s">
        <v>26</v>
      </c>
      <c r="D14" s="1">
        <v>228</v>
      </c>
      <c r="E14" s="1">
        <v>11</v>
      </c>
      <c r="F14" s="1">
        <f t="shared" si="1"/>
        <v>2508</v>
      </c>
      <c r="H14" s="1">
        <v>9</v>
      </c>
      <c r="I14" s="5">
        <v>45346</v>
      </c>
      <c r="J14" s="1"/>
      <c r="K14" s="6" t="str">
        <f t="shared" si="2"/>
        <v/>
      </c>
      <c r="L14" s="6" t="str">
        <f t="shared" si="3"/>
        <v/>
      </c>
      <c r="M14" s="1"/>
      <c r="N14" s="6" t="str">
        <f t="shared" si="4"/>
        <v/>
      </c>
      <c r="P14" s="1">
        <v>9</v>
      </c>
      <c r="Q14" s="5">
        <v>45346</v>
      </c>
      <c r="R14" s="1"/>
      <c r="S14" s="6" t="str">
        <f t="shared" si="5"/>
        <v/>
      </c>
      <c r="T14" s="6" t="str">
        <f t="shared" si="0"/>
        <v/>
      </c>
      <c r="U14" s="1"/>
      <c r="V14" s="6" t="str">
        <f t="shared" si="6"/>
        <v/>
      </c>
      <c r="X14" s="1">
        <v>9</v>
      </c>
      <c r="Y14" s="1" t="s">
        <v>16</v>
      </c>
      <c r="Z14" s="1" t="s">
        <v>26</v>
      </c>
      <c r="AA14" s="1">
        <v>228</v>
      </c>
      <c r="AB14" s="1">
        <v>11</v>
      </c>
      <c r="AC14" s="1">
        <f t="shared" si="7"/>
        <v>9</v>
      </c>
      <c r="AD14" s="1">
        <f t="shared" si="8"/>
        <v>0</v>
      </c>
      <c r="AE14" s="1">
        <f t="shared" si="9"/>
        <v>20</v>
      </c>
      <c r="AF14" s="1">
        <f t="shared" si="10"/>
        <v>4560</v>
      </c>
    </row>
    <row r="15" spans="1:32" x14ac:dyDescent="0.25">
      <c r="A15" s="1">
        <v>10</v>
      </c>
      <c r="B15" s="1" t="s">
        <v>17</v>
      </c>
      <c r="C15" s="1" t="s">
        <v>27</v>
      </c>
      <c r="D15" s="1">
        <v>185</v>
      </c>
      <c r="E15" s="1">
        <v>0</v>
      </c>
      <c r="F15" s="1">
        <f t="shared" si="1"/>
        <v>0</v>
      </c>
      <c r="H15" s="1">
        <v>10</v>
      </c>
      <c r="I15" s="5">
        <v>45346</v>
      </c>
      <c r="J15" s="1"/>
      <c r="K15" s="6" t="str">
        <f t="shared" si="2"/>
        <v/>
      </c>
      <c r="L15" s="6" t="str">
        <f t="shared" si="3"/>
        <v/>
      </c>
      <c r="M15" s="1"/>
      <c r="N15" s="6" t="str">
        <f t="shared" si="4"/>
        <v/>
      </c>
      <c r="P15" s="1">
        <v>10</v>
      </c>
      <c r="Q15" s="5">
        <v>45346</v>
      </c>
      <c r="R15" s="1"/>
      <c r="S15" s="6" t="str">
        <f t="shared" si="5"/>
        <v/>
      </c>
      <c r="T15" s="6" t="str">
        <f t="shared" si="0"/>
        <v/>
      </c>
      <c r="U15" s="1"/>
      <c r="V15" s="6" t="str">
        <f t="shared" si="6"/>
        <v/>
      </c>
      <c r="X15" s="1">
        <v>10</v>
      </c>
      <c r="Y15" s="1" t="s">
        <v>17</v>
      </c>
      <c r="Z15" s="1" t="s">
        <v>27</v>
      </c>
      <c r="AA15" s="1">
        <v>185</v>
      </c>
      <c r="AB15" s="1"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</row>
    <row r="16" spans="1:32" x14ac:dyDescent="0.25">
      <c r="A16" s="1">
        <v>11</v>
      </c>
      <c r="B16" s="1"/>
      <c r="C16" s="1"/>
      <c r="D16" s="1"/>
      <c r="E16" s="1"/>
      <c r="F16" s="1">
        <f>SUM(F6:F15)</f>
        <v>28339</v>
      </c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X16" s="1">
        <v>11</v>
      </c>
      <c r="Y16" s="1"/>
      <c r="Z16" s="1"/>
      <c r="AA16" s="1"/>
      <c r="AB16" s="1"/>
      <c r="AC16" s="1"/>
      <c r="AD16" s="1"/>
      <c r="AE16" s="1"/>
      <c r="AF16" s="1">
        <f>SUM(AF6:AF15)</f>
        <v>54329</v>
      </c>
    </row>
  </sheetData>
  <mergeCells count="4">
    <mergeCell ref="P4:V4"/>
    <mergeCell ref="X2:AF4"/>
    <mergeCell ref="A1:F4"/>
    <mergeCell ref="H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Singh</dc:creator>
  <cp:lastModifiedBy>Divyansh Singh</cp:lastModifiedBy>
  <dcterms:created xsi:type="dcterms:W3CDTF">2024-03-10T03:45:49Z</dcterms:created>
  <dcterms:modified xsi:type="dcterms:W3CDTF">2024-03-10T09:49:38Z</dcterms:modified>
</cp:coreProperties>
</file>