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mivsp-my.sharepoint.com/personal/divakar_kadupu_valuemomentum_com/Documents/Documents/"/>
    </mc:Choice>
  </mc:AlternateContent>
  <xr:revisionPtr revIDLastSave="244" documentId="8_{E4EB1375-2DF1-474F-BF7A-1CD3A6E61645}" xr6:coauthVersionLast="47" xr6:coauthVersionMax="47" xr10:uidLastSave="{84844E01-D940-47DC-80F8-788A9CFD435D}"/>
  <bookViews>
    <workbookView xWindow="-120" yWindow="-120" windowWidth="29040" windowHeight="15720" xr2:uid="{7A62F208-139E-4B99-9F1A-D6B3280F090F}"/>
  </bookViews>
  <sheets>
    <sheet name="Vijay" sheetId="1" r:id="rId1"/>
  </sheets>
  <definedNames>
    <definedName name="_xlnm._FilterDatabase" localSheetId="0" hidden="1">Vijay!$N$1:$P$54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J51" i="1"/>
  <c r="J52" i="1"/>
  <c r="J53" i="1"/>
  <c r="J54" i="1"/>
  <c r="J55" i="1"/>
  <c r="J56" i="1"/>
  <c r="J57" i="1"/>
  <c r="J58" i="1"/>
  <c r="J59" i="1"/>
  <c r="J60" i="1"/>
  <c r="J61" i="1"/>
  <c r="D50" i="1"/>
  <c r="H37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1" i="1"/>
  <c r="E50" i="1" l="1"/>
  <c r="H50" i="1" s="1"/>
  <c r="D51" i="1" s="1"/>
  <c r="O54" i="1"/>
  <c r="D3" i="1"/>
  <c r="E3" i="1" s="1"/>
  <c r="D4" i="1" s="1"/>
  <c r="D52" i="1" l="1"/>
  <c r="E51" i="1"/>
  <c r="E4" i="1"/>
  <c r="D5" i="1" s="1"/>
  <c r="D53" i="1" l="1"/>
  <c r="E52" i="1"/>
  <c r="E5" i="1"/>
  <c r="D6" i="1" s="1"/>
  <c r="E53" i="1" l="1"/>
  <c r="D54" i="1"/>
  <c r="E6" i="1"/>
  <c r="D7" i="1" s="1"/>
  <c r="D55" i="1" l="1"/>
  <c r="E54" i="1"/>
  <c r="E7" i="1"/>
  <c r="D8" i="1" s="1"/>
  <c r="D56" i="1" l="1"/>
  <c r="E55" i="1"/>
  <c r="E8" i="1"/>
  <c r="D9" i="1" s="1"/>
  <c r="D57" i="1" l="1"/>
  <c r="E56" i="1"/>
  <c r="E9" i="1"/>
  <c r="D10" i="1" s="1"/>
  <c r="E57" i="1" l="1"/>
  <c r="D58" i="1"/>
  <c r="E10" i="1"/>
  <c r="D11" i="1" s="1"/>
  <c r="D59" i="1" l="1"/>
  <c r="E58" i="1"/>
  <c r="E11" i="1"/>
  <c r="D60" i="1" l="1"/>
  <c r="E59" i="1"/>
  <c r="H11" i="1"/>
  <c r="D12" i="1" s="1"/>
  <c r="E12" i="1" s="1"/>
  <c r="D61" i="1" l="1"/>
  <c r="E61" i="1" s="1"/>
  <c r="E60" i="1"/>
  <c r="H12" i="1"/>
  <c r="D13" i="1" s="1"/>
  <c r="E13" i="1" s="1"/>
  <c r="H13" i="1" l="1"/>
  <c r="D14" i="1" s="1"/>
  <c r="E14" i="1" s="1"/>
  <c r="H14" i="1" l="1"/>
  <c r="D15" i="1" s="1"/>
  <c r="E15" i="1" s="1"/>
  <c r="H15" i="1" l="1"/>
  <c r="D16" i="1" s="1"/>
  <c r="E16" i="1" s="1"/>
  <c r="H16" i="1" l="1"/>
  <c r="D17" i="1" s="1"/>
  <c r="E17" i="1" s="1"/>
  <c r="H17" i="1" l="1"/>
  <c r="D18" i="1" s="1"/>
  <c r="E18" i="1"/>
  <c r="H18" i="1" l="1"/>
  <c r="D19" i="1" s="1"/>
  <c r="E19" i="1" s="1"/>
  <c r="H19" i="1" l="1"/>
  <c r="D20" i="1" s="1"/>
  <c r="E20" i="1" s="1"/>
  <c r="H20" i="1" l="1"/>
  <c r="D21" i="1" s="1"/>
  <c r="E21" i="1"/>
  <c r="H21" i="1" l="1"/>
  <c r="D22" i="1" s="1"/>
  <c r="E22" i="1" s="1"/>
  <c r="H22" i="1" l="1"/>
  <c r="D23" i="1" s="1"/>
  <c r="E23" i="1"/>
  <c r="H23" i="1" l="1"/>
  <c r="D24" i="1" s="1"/>
  <c r="E24" i="1" s="1"/>
  <c r="H24" i="1" l="1"/>
  <c r="D25" i="1" s="1"/>
  <c r="E25" i="1" s="1"/>
  <c r="H25" i="1" l="1"/>
  <c r="D26" i="1" s="1"/>
  <c r="E26" i="1"/>
  <c r="H26" i="1" l="1"/>
  <c r="D27" i="1" s="1"/>
  <c r="E27" i="1" l="1"/>
  <c r="H27" i="1" s="1"/>
  <c r="D28" i="1" s="1"/>
  <c r="E28" i="1" l="1"/>
  <c r="H28" i="1" l="1"/>
  <c r="D29" i="1" s="1"/>
  <c r="E29" i="1" l="1"/>
  <c r="H29" i="1" l="1"/>
  <c r="D30" i="1" s="1"/>
  <c r="E30" i="1" l="1"/>
  <c r="H30" i="1" l="1"/>
  <c r="D31" i="1" s="1"/>
  <c r="E31" i="1" s="1"/>
  <c r="H31" i="1" l="1"/>
  <c r="D32" i="1" s="1"/>
  <c r="E32" i="1" l="1"/>
  <c r="H32" i="1"/>
  <c r="D33" i="1" s="1"/>
  <c r="E33" i="1" s="1"/>
  <c r="H33" i="1" l="1"/>
  <c r="D34" i="1" s="1"/>
  <c r="E34" i="1" s="1"/>
  <c r="H34" i="1" l="1"/>
  <c r="D35" i="1" s="1"/>
  <c r="E35" i="1" l="1"/>
  <c r="H35" i="1"/>
  <c r="D36" i="1" s="1"/>
  <c r="E36" i="1" l="1"/>
  <c r="H36" i="1" s="1"/>
  <c r="D37" i="1" s="1"/>
  <c r="D38" i="1" l="1"/>
  <c r="E37" i="1"/>
  <c r="E38" i="1" l="1"/>
  <c r="H38" i="1" s="1"/>
  <c r="D39" i="1" s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D48" i="1" s="1"/>
  <c r="D49" i="1" s="1"/>
  <c r="E46" i="1"/>
  <c r="E47" i="1" l="1"/>
  <c r="E48" i="1" s="1"/>
  <c r="E49" i="1" s="1"/>
</calcChain>
</file>

<file path=xl/sharedStrings.xml><?xml version="1.0" encoding="utf-8"?>
<sst xmlns="http://schemas.openxmlformats.org/spreadsheetml/2006/main" count="117" uniqueCount="28">
  <si>
    <t>June</t>
  </si>
  <si>
    <t>July</t>
  </si>
  <si>
    <t>August</t>
  </si>
  <si>
    <t>September</t>
  </si>
  <si>
    <t>October</t>
  </si>
  <si>
    <t>Principal</t>
  </si>
  <si>
    <t>November</t>
  </si>
  <si>
    <t>December</t>
  </si>
  <si>
    <t>Interest</t>
  </si>
  <si>
    <t>January</t>
  </si>
  <si>
    <t>February</t>
  </si>
  <si>
    <t>March</t>
  </si>
  <si>
    <t>April</t>
  </si>
  <si>
    <t>May</t>
  </si>
  <si>
    <t>Balance Interest</t>
  </si>
  <si>
    <t>Gpay</t>
  </si>
  <si>
    <t>PhonePe</t>
  </si>
  <si>
    <t>None</t>
  </si>
  <si>
    <t>Total</t>
  </si>
  <si>
    <t>Date</t>
  </si>
  <si>
    <t>Actual Paid</t>
  </si>
  <si>
    <t>Mode</t>
  </si>
  <si>
    <t>Balance</t>
  </si>
  <si>
    <t>My Part</t>
  </si>
  <si>
    <t>Phonepe</t>
  </si>
  <si>
    <t>Upto Date</t>
  </si>
  <si>
    <t>Dad's Principal</t>
  </si>
  <si>
    <t>Dads's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</si>
</sst>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[$-4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Eras Medium ITC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/>
    <xf numFmtId="0" fontId="5" fillId="0" borderId="0" xfId="1" applyFont="1"/>
    <xf numFmtId="0" fontId="2" fillId="0" borderId="1" xfId="0" applyFont="1" applyBorder="1"/>
    <xf numFmtId="2" fontId="4" fillId="0" borderId="1" xfId="0" applyNumberFormat="1" applyFont="1" applyBorder="1"/>
    <xf numFmtId="165" fontId="1" fillId="2" borderId="1" xfId="0" applyNumberFormat="1" applyFont="1" applyFill="1" applyBorder="1"/>
    <xf numFmtId="164" fontId="1" fillId="2" borderId="1" xfId="0" applyNumberFormat="1" applyFont="1" applyFill="1" applyBorder="1"/>
    <xf numFmtId="17" fontId="1" fillId="2" borderId="1" xfId="0" applyNumberFormat="1" applyFont="1" applyFill="1" applyBorder="1"/>
    <xf numFmtId="0" fontId="1" fillId="2" borderId="1" xfId="0" applyFont="1" applyFill="1" applyBorder="1"/>
    <xf numFmtId="4" fontId="1" fillId="0" borderId="1" xfId="0" applyNumberFormat="1" applyFont="1" applyBorder="1"/>
    <xf numFmtId="165" fontId="1" fillId="0" borderId="1" xfId="0" applyNumberFormat="1" applyFont="1" applyBorder="1"/>
    <xf numFmtId="4" fontId="1" fillId="2" borderId="1" xfId="0" applyNumberFormat="1" applyFont="1" applyFill="1" applyBorder="1"/>
    <xf numFmtId="165" fontId="1" fillId="3" borderId="1" xfId="0" applyNumberFormat="1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4" fontId="1" fillId="3" borderId="1" xfId="0" applyNumberFormat="1" applyFont="1" applyFill="1" applyBorder="1"/>
    <xf numFmtId="165" fontId="1" fillId="4" borderId="1" xfId="0" applyNumberFormat="1" applyFont="1" applyFill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1" fillId="0" borderId="0" xfId="0" applyNumberFormat="1" applyFont="1"/>
    <xf numFmtId="165" fontId="1" fillId="7" borderId="1" xfId="0" applyNumberFormat="1" applyFont="1" applyFill="1" applyBorder="1"/>
    <xf numFmtId="164" fontId="1" fillId="7" borderId="1" xfId="0" applyNumberFormat="1" applyFont="1" applyFill="1" applyBorder="1"/>
    <xf numFmtId="0" fontId="1" fillId="7" borderId="1" xfId="0" applyFont="1" applyFill="1" applyBorder="1"/>
    <xf numFmtId="0" fontId="4" fillId="0" borderId="2" xfId="0" applyFont="1" applyBorder="1"/>
    <xf numFmtId="2" fontId="1" fillId="8" borderId="1" xfId="0" applyNumberFormat="1" applyFont="1" applyFill="1" applyBorder="1"/>
    <xf numFmtId="2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2 2" xfId="1" xr:uid="{85DC174A-7E5A-4B73-A0D3-A8736A00F9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3084-3D13-43DC-9E84-75ED4456DEF3}">
  <dimension ref="A1:P88"/>
  <sheetViews>
    <sheetView tabSelected="1" topLeftCell="B1" zoomScaleNormal="100" workbookViewId="0">
      <pane xSplit="1" ySplit="1" topLeftCell="C31" activePane="bottomRight" state="frozen"/>
      <selection activeCell="B1" sqref="B1"/>
      <selection pane="topRight" activeCell="C1" sqref="C1"/>
      <selection pane="bottomLeft" activeCell="B2" sqref="B2"/>
      <selection pane="bottomRight" activeCell="F39" sqref="F39"/>
    </sheetView>
  </sheetViews>
  <sheetFormatPr defaultColWidth="9.140625" defaultRowHeight="15" x14ac:dyDescent="0.25"/>
  <cols>
    <col min="1" max="1" width="14.28515625" style="2" bestFit="1" customWidth="1"/>
    <col min="2" max="2" width="14.42578125" style="1" bestFit="1" customWidth="1"/>
    <col min="3" max="3" width="14.7109375" style="1" bestFit="1" customWidth="1"/>
    <col min="4" max="4" width="12.28515625" style="1" bestFit="1" customWidth="1"/>
    <col min="5" max="5" width="13.7109375" style="1" bestFit="1" customWidth="1"/>
    <col min="6" max="6" width="10.28515625" style="1" bestFit="1" customWidth="1"/>
    <col min="7" max="7" width="9.85546875" style="1" customWidth="1"/>
    <col min="8" max="8" width="14.42578125" style="1" bestFit="1" customWidth="1"/>
    <col min="9" max="9" width="14.140625" style="1" bestFit="1" customWidth="1"/>
    <col min="10" max="10" width="14.28515625" style="1" bestFit="1" customWidth="1"/>
    <col min="11" max="11" width="15.5703125" style="1" customWidth="1"/>
    <col min="12" max="12" width="14.42578125" style="1" customWidth="1"/>
    <col min="13" max="13" width="10.140625" style="1" bestFit="1" customWidth="1"/>
    <col min="14" max="14" width="10.28515625" style="1" bestFit="1" customWidth="1"/>
    <col min="15" max="15" width="10.85546875" style="1" bestFit="1" customWidth="1"/>
    <col min="16" max="16" width="9" style="1" bestFit="1" customWidth="1"/>
    <col min="17" max="16384" width="9.140625" style="1"/>
  </cols>
  <sheetData>
    <row r="1" spans="2:16" x14ac:dyDescent="0.25">
      <c r="B1" s="7"/>
      <c r="C1" s="5"/>
      <c r="D1" s="8" t="s">
        <v>5</v>
      </c>
      <c r="E1" s="5" t="s">
        <v>8</v>
      </c>
      <c r="F1" s="5" t="s">
        <v>20</v>
      </c>
      <c r="G1" s="5" t="s">
        <v>23</v>
      </c>
      <c r="H1" s="5" t="s">
        <v>14</v>
      </c>
      <c r="I1" s="31" t="s">
        <v>26</v>
      </c>
      <c r="J1" s="31" t="s">
        <v>27</v>
      </c>
      <c r="N1" s="5" t="s">
        <v>19</v>
      </c>
      <c r="O1" s="5" t="s">
        <v>20</v>
      </c>
      <c r="P1" s="5" t="s">
        <v>21</v>
      </c>
    </row>
    <row r="2" spans="2:16" x14ac:dyDescent="0.25">
      <c r="B2" s="34">
        <v>2020</v>
      </c>
      <c r="C2" s="3" t="s">
        <v>9</v>
      </c>
      <c r="D2" s="21">
        <v>600000</v>
      </c>
      <c r="E2" s="21">
        <v>0</v>
      </c>
      <c r="F2" s="21"/>
      <c r="G2" s="22"/>
      <c r="H2" s="22"/>
      <c r="I2" s="33">
        <v>300000</v>
      </c>
      <c r="J2" s="27">
        <v>6000</v>
      </c>
      <c r="M2" s="24"/>
      <c r="N2" s="9">
        <v>44112</v>
      </c>
      <c r="O2" s="10">
        <v>18205</v>
      </c>
      <c r="P2" s="11" t="s">
        <v>15</v>
      </c>
    </row>
    <row r="3" spans="2:16" x14ac:dyDescent="0.25">
      <c r="B3" s="34"/>
      <c r="C3" s="3" t="s">
        <v>10</v>
      </c>
      <c r="D3" s="21">
        <f>D2+E2</f>
        <v>600000</v>
      </c>
      <c r="E3" s="21">
        <f>D3*2/100</f>
        <v>12000</v>
      </c>
      <c r="F3" s="21"/>
      <c r="G3" s="22"/>
      <c r="H3" s="22"/>
      <c r="I3" s="33">
        <v>300000</v>
      </c>
      <c r="J3" s="27">
        <v>6000</v>
      </c>
      <c r="M3" s="24"/>
      <c r="N3" s="14">
        <v>44147</v>
      </c>
      <c r="O3" s="4">
        <v>6000</v>
      </c>
      <c r="P3" s="13" t="s">
        <v>15</v>
      </c>
    </row>
    <row r="4" spans="2:16" x14ac:dyDescent="0.25">
      <c r="B4" s="34"/>
      <c r="C4" s="3" t="s">
        <v>11</v>
      </c>
      <c r="D4" s="21">
        <f>D3+E3+30000</f>
        <v>642000</v>
      </c>
      <c r="E4" s="21">
        <f t="shared" ref="E4:E10" si="0">D4*2/100</f>
        <v>12840</v>
      </c>
      <c r="F4" s="21"/>
      <c r="G4" s="22"/>
      <c r="H4" s="22"/>
      <c r="I4" s="33">
        <v>300000</v>
      </c>
      <c r="J4" s="27">
        <v>6000</v>
      </c>
      <c r="M4" s="24"/>
      <c r="N4" s="14">
        <v>44162</v>
      </c>
      <c r="O4" s="4">
        <v>10000</v>
      </c>
      <c r="P4" s="13" t="s">
        <v>15</v>
      </c>
    </row>
    <row r="5" spans="2:16" x14ac:dyDescent="0.25">
      <c r="B5" s="34"/>
      <c r="C5" s="3" t="s">
        <v>12</v>
      </c>
      <c r="D5" s="21">
        <f t="shared" ref="D5:D10" si="1">D4+E4</f>
        <v>654840</v>
      </c>
      <c r="E5" s="21">
        <f t="shared" si="0"/>
        <v>13096.8</v>
      </c>
      <c r="F5" s="21"/>
      <c r="G5" s="22"/>
      <c r="H5" s="22"/>
      <c r="I5" s="33">
        <v>300000</v>
      </c>
      <c r="J5" s="27">
        <v>6000</v>
      </c>
      <c r="M5" s="24"/>
      <c r="N5" s="9">
        <v>44175</v>
      </c>
      <c r="O5" s="10">
        <v>6000</v>
      </c>
      <c r="P5" s="15" t="s">
        <v>15</v>
      </c>
    </row>
    <row r="6" spans="2:16" x14ac:dyDescent="0.25">
      <c r="B6" s="34"/>
      <c r="C6" s="3" t="s">
        <v>13</v>
      </c>
      <c r="D6" s="21">
        <f t="shared" si="1"/>
        <v>667936.80000000005</v>
      </c>
      <c r="E6" s="21">
        <f t="shared" si="0"/>
        <v>13358.736000000001</v>
      </c>
      <c r="F6" s="21"/>
      <c r="G6" s="22"/>
      <c r="H6" s="22"/>
      <c r="I6" s="33">
        <v>300000</v>
      </c>
      <c r="J6" s="27">
        <v>6000</v>
      </c>
      <c r="M6" s="24"/>
      <c r="N6" s="9">
        <v>44175</v>
      </c>
      <c r="O6" s="10">
        <v>10000</v>
      </c>
      <c r="P6" s="15" t="s">
        <v>15</v>
      </c>
    </row>
    <row r="7" spans="2:16" x14ac:dyDescent="0.25">
      <c r="B7" s="34"/>
      <c r="C7" s="3" t="s">
        <v>0</v>
      </c>
      <c r="D7" s="21">
        <f t="shared" si="1"/>
        <v>681295.53600000008</v>
      </c>
      <c r="E7" s="21">
        <f t="shared" si="0"/>
        <v>13625.910720000002</v>
      </c>
      <c r="F7" s="21"/>
      <c r="G7" s="22"/>
      <c r="H7" s="22"/>
      <c r="I7" s="33">
        <v>300000</v>
      </c>
      <c r="J7" s="27">
        <v>6000</v>
      </c>
      <c r="M7" s="24"/>
      <c r="N7" s="9">
        <v>44177</v>
      </c>
      <c r="O7" s="10">
        <v>20000</v>
      </c>
      <c r="P7" s="15" t="s">
        <v>15</v>
      </c>
    </row>
    <row r="8" spans="2:16" x14ac:dyDescent="0.25">
      <c r="B8" s="34"/>
      <c r="C8" s="3" t="s">
        <v>1</v>
      </c>
      <c r="D8" s="21">
        <f t="shared" si="1"/>
        <v>694921.44672000012</v>
      </c>
      <c r="E8" s="21">
        <f t="shared" si="0"/>
        <v>13898.428934400003</v>
      </c>
      <c r="F8" s="21"/>
      <c r="G8" s="22"/>
      <c r="H8" s="22"/>
      <c r="I8" s="33">
        <v>300000</v>
      </c>
      <c r="J8" s="27">
        <v>6000</v>
      </c>
      <c r="M8" s="24"/>
      <c r="N8" s="9">
        <v>44180</v>
      </c>
      <c r="O8" s="10">
        <v>20000</v>
      </c>
      <c r="P8" s="15" t="s">
        <v>15</v>
      </c>
    </row>
    <row r="9" spans="2:16" x14ac:dyDescent="0.25">
      <c r="B9" s="34"/>
      <c r="C9" s="3" t="s">
        <v>2</v>
      </c>
      <c r="D9" s="21">
        <f t="shared" si="1"/>
        <v>708819.87565440009</v>
      </c>
      <c r="E9" s="21">
        <f t="shared" si="0"/>
        <v>14176.397513088003</v>
      </c>
      <c r="F9" s="21"/>
      <c r="G9" s="22"/>
      <c r="H9" s="22"/>
      <c r="I9" s="33">
        <v>300000</v>
      </c>
      <c r="J9" s="27">
        <v>6000</v>
      </c>
      <c r="M9" s="25"/>
      <c r="N9" s="14">
        <v>44204</v>
      </c>
      <c r="O9" s="4">
        <v>6000</v>
      </c>
      <c r="P9" s="13" t="s">
        <v>15</v>
      </c>
    </row>
    <row r="10" spans="2:16" x14ac:dyDescent="0.25">
      <c r="B10" s="34"/>
      <c r="C10" s="3" t="s">
        <v>3</v>
      </c>
      <c r="D10" s="21">
        <f t="shared" si="1"/>
        <v>722996.27316748805</v>
      </c>
      <c r="E10" s="21">
        <f t="shared" si="0"/>
        <v>14459.92546334976</v>
      </c>
      <c r="F10" s="21"/>
      <c r="G10" s="22"/>
      <c r="H10" s="22"/>
      <c r="I10" s="33">
        <v>300000</v>
      </c>
      <c r="J10" s="27">
        <v>6000</v>
      </c>
      <c r="M10" s="25"/>
      <c r="N10" s="9">
        <v>44236</v>
      </c>
      <c r="O10" s="10">
        <v>6000</v>
      </c>
      <c r="P10" s="15" t="s">
        <v>15</v>
      </c>
    </row>
    <row r="11" spans="2:16" x14ac:dyDescent="0.25">
      <c r="B11" s="34"/>
      <c r="C11" s="3" t="s">
        <v>4</v>
      </c>
      <c r="D11" s="21">
        <f>D10+E10</f>
        <v>737456.19863083784</v>
      </c>
      <c r="E11" s="21">
        <f>D11*2/100</f>
        <v>14749.123972616757</v>
      </c>
      <c r="F11" s="21">
        <v>18205</v>
      </c>
      <c r="G11" s="22">
        <v>12205</v>
      </c>
      <c r="H11" s="22">
        <f t="shared" ref="H11:H38" si="2">E11-G11</f>
        <v>2544.1239726167569</v>
      </c>
      <c r="I11" s="33">
        <v>300000</v>
      </c>
      <c r="J11" s="27">
        <f>F11-G11</f>
        <v>6000</v>
      </c>
      <c r="M11" s="25"/>
      <c r="N11" s="9">
        <v>44253</v>
      </c>
      <c r="O11" s="10">
        <v>25000</v>
      </c>
      <c r="P11" s="15" t="s">
        <v>16</v>
      </c>
    </row>
    <row r="12" spans="2:16" x14ac:dyDescent="0.25">
      <c r="B12" s="34"/>
      <c r="C12" s="3" t="s">
        <v>6</v>
      </c>
      <c r="D12" s="21">
        <f t="shared" ref="D12:D49" si="3">D11+H11</f>
        <v>740000.32260345458</v>
      </c>
      <c r="E12" s="21">
        <f>(D12*2/100)</f>
        <v>14800.006452069092</v>
      </c>
      <c r="F12" s="21">
        <v>16000</v>
      </c>
      <c r="G12" s="22">
        <v>10000</v>
      </c>
      <c r="H12" s="22">
        <f t="shared" si="2"/>
        <v>4800.0064520690921</v>
      </c>
      <c r="I12" s="33">
        <v>300000</v>
      </c>
      <c r="J12" s="27">
        <f t="shared" ref="J12:J61" si="4">F12-G12</f>
        <v>6000</v>
      </c>
      <c r="M12" s="25"/>
      <c r="N12" s="14">
        <v>44259</v>
      </c>
      <c r="O12" s="4">
        <v>11000</v>
      </c>
      <c r="P12" s="13" t="s">
        <v>16</v>
      </c>
    </row>
    <row r="13" spans="2:16" x14ac:dyDescent="0.25">
      <c r="B13" s="34"/>
      <c r="C13" s="3" t="s">
        <v>7</v>
      </c>
      <c r="D13" s="21">
        <f t="shared" si="3"/>
        <v>744800.32905552362</v>
      </c>
      <c r="E13" s="21">
        <f>D13*2/100</f>
        <v>14896.006581110472</v>
      </c>
      <c r="F13" s="21">
        <v>56000</v>
      </c>
      <c r="G13" s="23">
        <v>50000</v>
      </c>
      <c r="H13" s="23">
        <f t="shared" si="2"/>
        <v>-35103.993418889528</v>
      </c>
      <c r="I13" s="33">
        <v>300000</v>
      </c>
      <c r="J13" s="27">
        <f t="shared" si="4"/>
        <v>6000</v>
      </c>
      <c r="M13" s="25"/>
      <c r="N13" s="9">
        <v>44287</v>
      </c>
      <c r="O13" s="10">
        <v>20000</v>
      </c>
      <c r="P13" s="15" t="s">
        <v>16</v>
      </c>
    </row>
    <row r="14" spans="2:16" x14ac:dyDescent="0.25">
      <c r="B14" s="35">
        <v>2021</v>
      </c>
      <c r="C14" s="3" t="s">
        <v>9</v>
      </c>
      <c r="D14" s="21">
        <f t="shared" si="3"/>
        <v>709696.33563663415</v>
      </c>
      <c r="E14" s="21">
        <f t="shared" ref="E14" si="5">D14*2/100</f>
        <v>14193.926712732682</v>
      </c>
      <c r="F14" s="21">
        <v>6000</v>
      </c>
      <c r="G14" s="22">
        <v>0</v>
      </c>
      <c r="H14" s="23">
        <f t="shared" si="2"/>
        <v>14193.926712732682</v>
      </c>
      <c r="I14" s="33">
        <v>300000</v>
      </c>
      <c r="J14" s="27">
        <f t="shared" si="4"/>
        <v>6000</v>
      </c>
      <c r="M14" s="25"/>
      <c r="N14" s="14">
        <v>44321</v>
      </c>
      <c r="O14" s="4">
        <v>6000</v>
      </c>
      <c r="P14" s="3" t="s">
        <v>16</v>
      </c>
    </row>
    <row r="15" spans="2:16" x14ac:dyDescent="0.25">
      <c r="B15" s="35"/>
      <c r="C15" s="3" t="s">
        <v>10</v>
      </c>
      <c r="D15" s="21">
        <f t="shared" si="3"/>
        <v>723890.26234936679</v>
      </c>
      <c r="E15" s="21">
        <f>D15*2/100</f>
        <v>14477.805246987336</v>
      </c>
      <c r="F15" s="21">
        <v>31000</v>
      </c>
      <c r="G15" s="22">
        <v>25000</v>
      </c>
      <c r="H15" s="23">
        <f t="shared" si="2"/>
        <v>-10522.194753012664</v>
      </c>
      <c r="I15" s="33">
        <v>300000</v>
      </c>
      <c r="J15" s="27">
        <f t="shared" si="4"/>
        <v>6000</v>
      </c>
      <c r="M15" s="25"/>
      <c r="N15" s="14">
        <v>44333</v>
      </c>
      <c r="O15" s="4">
        <v>20000</v>
      </c>
      <c r="P15" s="13" t="s">
        <v>15</v>
      </c>
    </row>
    <row r="16" spans="2:16" x14ac:dyDescent="0.25">
      <c r="B16" s="35"/>
      <c r="C16" s="3" t="s">
        <v>11</v>
      </c>
      <c r="D16" s="21">
        <f t="shared" si="3"/>
        <v>713368.06759635417</v>
      </c>
      <c r="E16" s="21">
        <f>D16*2/100</f>
        <v>14267.361351927084</v>
      </c>
      <c r="F16" s="21">
        <v>11000</v>
      </c>
      <c r="G16" s="22">
        <v>5000</v>
      </c>
      <c r="H16" s="23">
        <f t="shared" si="2"/>
        <v>9267.3613519270839</v>
      </c>
      <c r="I16" s="33">
        <v>300000</v>
      </c>
      <c r="J16" s="27">
        <f t="shared" si="4"/>
        <v>6000</v>
      </c>
      <c r="M16" s="25"/>
      <c r="N16" s="9">
        <v>44354</v>
      </c>
      <c r="O16" s="10">
        <v>6000</v>
      </c>
      <c r="P16" s="12" t="s">
        <v>16</v>
      </c>
    </row>
    <row r="17" spans="2:16" x14ac:dyDescent="0.25">
      <c r="B17" s="35"/>
      <c r="C17" s="3" t="s">
        <v>12</v>
      </c>
      <c r="D17" s="21">
        <f t="shared" si="3"/>
        <v>722635.42894828122</v>
      </c>
      <c r="E17" s="21">
        <f>D17*2/100</f>
        <v>14452.708578965625</v>
      </c>
      <c r="F17" s="21">
        <v>20000</v>
      </c>
      <c r="G17" s="22">
        <v>14000</v>
      </c>
      <c r="H17" s="23">
        <f t="shared" si="2"/>
        <v>452.70857896562484</v>
      </c>
      <c r="I17" s="33">
        <v>300000</v>
      </c>
      <c r="J17" s="27">
        <f t="shared" si="4"/>
        <v>6000</v>
      </c>
      <c r="M17" s="25"/>
      <c r="N17" s="9">
        <v>44366</v>
      </c>
      <c r="O17" s="10">
        <v>20000</v>
      </c>
      <c r="P17" s="15" t="s">
        <v>15</v>
      </c>
    </row>
    <row r="18" spans="2:16" x14ac:dyDescent="0.25">
      <c r="B18" s="35"/>
      <c r="C18" s="3" t="s">
        <v>13</v>
      </c>
      <c r="D18" s="21">
        <f t="shared" si="3"/>
        <v>723088.13752724684</v>
      </c>
      <c r="E18" s="21">
        <f t="shared" ref="E18:E49" si="6">D18*2/100</f>
        <v>14461.762750544936</v>
      </c>
      <c r="F18" s="21">
        <v>26000</v>
      </c>
      <c r="G18" s="22">
        <v>20000</v>
      </c>
      <c r="H18" s="23">
        <f t="shared" si="2"/>
        <v>-5538.2372494550636</v>
      </c>
      <c r="I18" s="33">
        <v>300000</v>
      </c>
      <c r="J18" s="27">
        <f t="shared" si="4"/>
        <v>6000</v>
      </c>
      <c r="M18" s="25"/>
      <c r="N18" s="14">
        <v>44382</v>
      </c>
      <c r="O18" s="4">
        <v>6000</v>
      </c>
      <c r="P18" s="3" t="s">
        <v>16</v>
      </c>
    </row>
    <row r="19" spans="2:16" x14ac:dyDescent="0.25">
      <c r="B19" s="35"/>
      <c r="C19" s="3" t="s">
        <v>0</v>
      </c>
      <c r="D19" s="21">
        <f t="shared" si="3"/>
        <v>717549.90027779178</v>
      </c>
      <c r="E19" s="21">
        <f t="shared" si="6"/>
        <v>14350.998005555835</v>
      </c>
      <c r="F19" s="21">
        <v>26000</v>
      </c>
      <c r="G19" s="22">
        <v>20000</v>
      </c>
      <c r="H19" s="23">
        <f t="shared" si="2"/>
        <v>-5649.0019944441647</v>
      </c>
      <c r="I19" s="33">
        <v>300000</v>
      </c>
      <c r="J19" s="27">
        <f t="shared" si="4"/>
        <v>6000</v>
      </c>
      <c r="M19" s="25"/>
      <c r="N19" s="14">
        <v>44407</v>
      </c>
      <c r="O19" s="4">
        <v>14000</v>
      </c>
      <c r="P19" s="3" t="s">
        <v>16</v>
      </c>
    </row>
    <row r="20" spans="2:16" x14ac:dyDescent="0.25">
      <c r="B20" s="35"/>
      <c r="C20" s="3" t="s">
        <v>1</v>
      </c>
      <c r="D20" s="21">
        <f t="shared" si="3"/>
        <v>711900.8982833476</v>
      </c>
      <c r="E20" s="21">
        <f t="shared" si="6"/>
        <v>14238.017965666952</v>
      </c>
      <c r="F20" s="21">
        <v>20000</v>
      </c>
      <c r="G20" s="22">
        <v>14000</v>
      </c>
      <c r="H20" s="23">
        <f t="shared" si="2"/>
        <v>238.01796566695157</v>
      </c>
      <c r="I20" s="33">
        <v>300000</v>
      </c>
      <c r="J20" s="27">
        <f t="shared" si="4"/>
        <v>6000</v>
      </c>
      <c r="M20" s="25"/>
      <c r="N20" s="9">
        <v>44417</v>
      </c>
      <c r="O20" s="10">
        <v>10000</v>
      </c>
      <c r="P20" s="15" t="s">
        <v>15</v>
      </c>
    </row>
    <row r="21" spans="2:16" x14ac:dyDescent="0.25">
      <c r="B21" s="35"/>
      <c r="C21" s="3" t="s">
        <v>2</v>
      </c>
      <c r="D21" s="21">
        <f t="shared" si="3"/>
        <v>712138.91624901455</v>
      </c>
      <c r="E21" s="21">
        <f t="shared" si="6"/>
        <v>14242.778324980291</v>
      </c>
      <c r="F21" s="21">
        <v>30000</v>
      </c>
      <c r="G21" s="22">
        <v>24000</v>
      </c>
      <c r="H21" s="23">
        <f t="shared" si="2"/>
        <v>-9757.2216750197094</v>
      </c>
      <c r="I21" s="33">
        <v>300000</v>
      </c>
      <c r="J21" s="27">
        <f t="shared" si="4"/>
        <v>6000</v>
      </c>
      <c r="M21" s="25"/>
      <c r="N21" s="9">
        <v>44439</v>
      </c>
      <c r="O21" s="10">
        <v>20000</v>
      </c>
      <c r="P21" s="12" t="s">
        <v>16</v>
      </c>
    </row>
    <row r="22" spans="2:16" x14ac:dyDescent="0.25">
      <c r="B22" s="35"/>
      <c r="C22" s="3" t="s">
        <v>3</v>
      </c>
      <c r="D22" s="21">
        <f t="shared" si="3"/>
        <v>702381.69457399484</v>
      </c>
      <c r="E22" s="21">
        <f t="shared" si="6"/>
        <v>14047.633891479896</v>
      </c>
      <c r="F22" s="32">
        <v>0</v>
      </c>
      <c r="G22" s="22">
        <v>0</v>
      </c>
      <c r="H22" s="23">
        <f t="shared" si="2"/>
        <v>14047.633891479896</v>
      </c>
      <c r="I22" s="33">
        <v>300000</v>
      </c>
      <c r="J22" s="27">
        <f t="shared" si="4"/>
        <v>0</v>
      </c>
      <c r="M22" s="25"/>
      <c r="N22" s="16">
        <v>44440</v>
      </c>
      <c r="O22" s="17">
        <v>0</v>
      </c>
      <c r="P22" s="18" t="s">
        <v>17</v>
      </c>
    </row>
    <row r="23" spans="2:16" x14ac:dyDescent="0.25">
      <c r="B23" s="35"/>
      <c r="C23" s="3" t="s">
        <v>4</v>
      </c>
      <c r="D23" s="21">
        <f t="shared" si="3"/>
        <v>716429.32846547477</v>
      </c>
      <c r="E23" s="21">
        <f t="shared" si="6"/>
        <v>14328.586569309495</v>
      </c>
      <c r="F23" s="21">
        <v>20000</v>
      </c>
      <c r="G23" s="22">
        <v>8000</v>
      </c>
      <c r="H23" s="23">
        <f t="shared" si="2"/>
        <v>6328.5865693094947</v>
      </c>
      <c r="I23" s="33">
        <v>300000</v>
      </c>
      <c r="J23" s="27">
        <f t="shared" si="4"/>
        <v>12000</v>
      </c>
      <c r="M23" s="25"/>
      <c r="N23" s="9">
        <v>44471</v>
      </c>
      <c r="O23" s="10">
        <v>20000</v>
      </c>
      <c r="P23" s="15" t="s">
        <v>15</v>
      </c>
    </row>
    <row r="24" spans="2:16" x14ac:dyDescent="0.25">
      <c r="B24" s="35"/>
      <c r="C24" s="3" t="s">
        <v>6</v>
      </c>
      <c r="D24" s="21">
        <f t="shared" si="3"/>
        <v>722757.91503478424</v>
      </c>
      <c r="E24" s="21">
        <f t="shared" si="6"/>
        <v>14455.158300695684</v>
      </c>
      <c r="F24" s="21">
        <v>20000</v>
      </c>
      <c r="G24" s="22">
        <v>14000</v>
      </c>
      <c r="H24" s="23">
        <f t="shared" si="2"/>
        <v>455.15830069568437</v>
      </c>
      <c r="I24" s="33">
        <v>300000</v>
      </c>
      <c r="J24" s="27">
        <f t="shared" si="4"/>
        <v>6000</v>
      </c>
      <c r="M24" s="25"/>
      <c r="N24" s="14">
        <v>44501</v>
      </c>
      <c r="O24" s="4">
        <v>20000</v>
      </c>
      <c r="P24" s="3" t="s">
        <v>16</v>
      </c>
    </row>
    <row r="25" spans="2:16" x14ac:dyDescent="0.25">
      <c r="B25" s="35"/>
      <c r="C25" s="3" t="s">
        <v>7</v>
      </c>
      <c r="D25" s="21">
        <f t="shared" si="3"/>
        <v>723213.07333547994</v>
      </c>
      <c r="E25" s="21">
        <f t="shared" si="6"/>
        <v>14464.261466709599</v>
      </c>
      <c r="F25" s="21">
        <v>20000</v>
      </c>
      <c r="G25" s="22">
        <v>14000</v>
      </c>
      <c r="H25" s="23">
        <f t="shared" si="2"/>
        <v>464.26146670959861</v>
      </c>
      <c r="I25" s="33">
        <v>300000</v>
      </c>
      <c r="J25" s="27">
        <f t="shared" si="4"/>
        <v>6000</v>
      </c>
      <c r="M25" s="25"/>
      <c r="N25" s="9">
        <v>44544</v>
      </c>
      <c r="O25" s="10">
        <v>10000</v>
      </c>
      <c r="P25" s="15" t="s">
        <v>15</v>
      </c>
    </row>
    <row r="26" spans="2:16" x14ac:dyDescent="0.25">
      <c r="B26" s="35">
        <v>2022</v>
      </c>
      <c r="C26" s="3" t="s">
        <v>9</v>
      </c>
      <c r="D26" s="21">
        <f t="shared" si="3"/>
        <v>723677.33480218949</v>
      </c>
      <c r="E26" s="21">
        <f t="shared" si="6"/>
        <v>14473.54669604379</v>
      </c>
      <c r="F26" s="32">
        <v>0</v>
      </c>
      <c r="G26" s="22">
        <v>0</v>
      </c>
      <c r="H26" s="23">
        <f t="shared" si="2"/>
        <v>14473.54669604379</v>
      </c>
      <c r="I26" s="33">
        <v>300000</v>
      </c>
      <c r="J26" s="27">
        <f t="shared" si="4"/>
        <v>0</v>
      </c>
      <c r="M26" s="25"/>
      <c r="N26" s="9">
        <v>44561</v>
      </c>
      <c r="O26" s="10">
        <v>10000</v>
      </c>
      <c r="P26" s="15" t="s">
        <v>15</v>
      </c>
    </row>
    <row r="27" spans="2:16" x14ac:dyDescent="0.25">
      <c r="B27" s="35"/>
      <c r="C27" s="3" t="s">
        <v>10</v>
      </c>
      <c r="D27" s="21">
        <f t="shared" si="3"/>
        <v>738150.8814982333</v>
      </c>
      <c r="E27" s="21">
        <f t="shared" si="6"/>
        <v>14763.017629964666</v>
      </c>
      <c r="F27" s="21">
        <v>25000</v>
      </c>
      <c r="G27" s="22">
        <v>13000</v>
      </c>
      <c r="H27" s="23">
        <f t="shared" si="2"/>
        <v>1763.0176299646664</v>
      </c>
      <c r="I27" s="33">
        <v>300000</v>
      </c>
      <c r="J27" s="27">
        <f t="shared" si="4"/>
        <v>12000</v>
      </c>
      <c r="M27" s="26"/>
      <c r="N27" s="16">
        <v>44562</v>
      </c>
      <c r="O27" s="17">
        <v>0</v>
      </c>
      <c r="P27" s="19" t="s">
        <v>17</v>
      </c>
    </row>
    <row r="28" spans="2:16" x14ac:dyDescent="0.25">
      <c r="B28" s="35"/>
      <c r="C28" s="3" t="s">
        <v>11</v>
      </c>
      <c r="D28" s="21">
        <f t="shared" si="3"/>
        <v>739913.89912819793</v>
      </c>
      <c r="E28" s="21">
        <f t="shared" si="6"/>
        <v>14798.277982563959</v>
      </c>
      <c r="F28" s="21">
        <v>70000</v>
      </c>
      <c r="G28" s="22">
        <v>64000</v>
      </c>
      <c r="H28" s="22">
        <f t="shared" si="2"/>
        <v>-49201.722017436041</v>
      </c>
      <c r="I28" s="33">
        <v>300000</v>
      </c>
      <c r="J28" s="27">
        <f t="shared" si="4"/>
        <v>6000</v>
      </c>
      <c r="M28" s="26"/>
      <c r="N28" s="9">
        <v>44593</v>
      </c>
      <c r="O28" s="10">
        <v>20000</v>
      </c>
      <c r="P28" s="12" t="s">
        <v>16</v>
      </c>
    </row>
    <row r="29" spans="2:16" x14ac:dyDescent="0.25">
      <c r="B29" s="35"/>
      <c r="C29" s="3" t="s">
        <v>12</v>
      </c>
      <c r="D29" s="21">
        <f t="shared" si="3"/>
        <v>690712.17711076187</v>
      </c>
      <c r="E29" s="21">
        <f t="shared" si="6"/>
        <v>13814.243542215238</v>
      </c>
      <c r="F29" s="21">
        <v>20000</v>
      </c>
      <c r="G29" s="22">
        <v>14000</v>
      </c>
      <c r="H29" s="22">
        <f t="shared" si="2"/>
        <v>-185.75645778476246</v>
      </c>
      <c r="I29" s="33">
        <v>300000</v>
      </c>
      <c r="J29" s="27">
        <f t="shared" si="4"/>
        <v>6000</v>
      </c>
      <c r="M29" s="26"/>
      <c r="N29" s="9">
        <v>44593</v>
      </c>
      <c r="O29" s="10">
        <v>5000</v>
      </c>
      <c r="P29" s="12" t="s">
        <v>16</v>
      </c>
    </row>
    <row r="30" spans="2:16" x14ac:dyDescent="0.25">
      <c r="B30" s="35"/>
      <c r="C30" s="3" t="s">
        <v>13</v>
      </c>
      <c r="D30" s="21">
        <f t="shared" si="3"/>
        <v>690526.42065297707</v>
      </c>
      <c r="E30" s="21">
        <f t="shared" si="6"/>
        <v>13810.528413059541</v>
      </c>
      <c r="F30" s="21">
        <v>30000</v>
      </c>
      <c r="G30" s="22">
        <v>6000</v>
      </c>
      <c r="H30" s="22">
        <f t="shared" si="2"/>
        <v>7810.528413059541</v>
      </c>
      <c r="I30" s="33">
        <v>300000</v>
      </c>
      <c r="J30" s="27">
        <f t="shared" si="4"/>
        <v>24000</v>
      </c>
      <c r="M30" s="26"/>
      <c r="N30" s="28">
        <v>44621</v>
      </c>
      <c r="O30" s="29">
        <v>20000</v>
      </c>
      <c r="P30" s="30" t="s">
        <v>16</v>
      </c>
    </row>
    <row r="31" spans="2:16" x14ac:dyDescent="0.25">
      <c r="B31" s="35"/>
      <c r="C31" s="3" t="s">
        <v>0</v>
      </c>
      <c r="D31" s="21">
        <f t="shared" si="3"/>
        <v>698336.94906603661</v>
      </c>
      <c r="E31" s="21">
        <f t="shared" si="6"/>
        <v>13966.738981320732</v>
      </c>
      <c r="F31" s="32">
        <v>0</v>
      </c>
      <c r="G31" s="22">
        <v>0</v>
      </c>
      <c r="H31" s="22">
        <f t="shared" si="2"/>
        <v>13966.738981320732</v>
      </c>
      <c r="I31" s="33">
        <v>300000</v>
      </c>
      <c r="J31" s="27">
        <f t="shared" si="4"/>
        <v>0</v>
      </c>
      <c r="M31" s="26"/>
      <c r="N31" s="28">
        <v>44645</v>
      </c>
      <c r="O31" s="29">
        <v>20000</v>
      </c>
      <c r="P31" s="30" t="s">
        <v>16</v>
      </c>
    </row>
    <row r="32" spans="2:16" x14ac:dyDescent="0.25">
      <c r="B32" s="35"/>
      <c r="C32" s="3" t="s">
        <v>1</v>
      </c>
      <c r="D32" s="21">
        <f t="shared" si="3"/>
        <v>712303.68804735737</v>
      </c>
      <c r="E32" s="21">
        <f t="shared" si="6"/>
        <v>14246.073760947147</v>
      </c>
      <c r="F32" s="32">
        <v>0</v>
      </c>
      <c r="G32" s="22">
        <v>0</v>
      </c>
      <c r="H32" s="22">
        <f t="shared" si="2"/>
        <v>14246.073760947147</v>
      </c>
      <c r="I32" s="33">
        <v>300000</v>
      </c>
      <c r="J32" s="27">
        <f t="shared" si="4"/>
        <v>0</v>
      </c>
      <c r="M32" s="26"/>
      <c r="N32" s="28">
        <v>44645</v>
      </c>
      <c r="O32" s="29">
        <v>20000</v>
      </c>
      <c r="P32" s="30" t="s">
        <v>16</v>
      </c>
    </row>
    <row r="33" spans="2:16" x14ac:dyDescent="0.25">
      <c r="B33" s="35"/>
      <c r="C33" s="3" t="s">
        <v>2</v>
      </c>
      <c r="D33" s="21">
        <f t="shared" si="3"/>
        <v>726549.76180830447</v>
      </c>
      <c r="E33" s="21">
        <f t="shared" si="6"/>
        <v>14530.995236166089</v>
      </c>
      <c r="F33" s="32">
        <v>0</v>
      </c>
      <c r="G33" s="22">
        <v>0</v>
      </c>
      <c r="H33" s="22">
        <f t="shared" si="2"/>
        <v>14530.995236166089</v>
      </c>
      <c r="I33" s="33">
        <v>300000</v>
      </c>
      <c r="J33" s="27">
        <f t="shared" si="4"/>
        <v>0</v>
      </c>
      <c r="M33" s="26"/>
      <c r="N33" s="28">
        <v>44645</v>
      </c>
      <c r="O33" s="29">
        <v>10000</v>
      </c>
      <c r="P33" s="30" t="s">
        <v>16</v>
      </c>
    </row>
    <row r="34" spans="2:16" x14ac:dyDescent="0.25">
      <c r="B34" s="35"/>
      <c r="C34" s="3" t="s">
        <v>3</v>
      </c>
      <c r="D34" s="21">
        <f t="shared" si="3"/>
        <v>741080.75704447052</v>
      </c>
      <c r="E34" s="21">
        <f t="shared" si="6"/>
        <v>14821.615140889411</v>
      </c>
      <c r="F34" s="21">
        <v>20000</v>
      </c>
      <c r="G34" s="22">
        <v>14000</v>
      </c>
      <c r="H34" s="22">
        <f t="shared" si="2"/>
        <v>821.61514088941112</v>
      </c>
      <c r="I34" s="33">
        <v>300000</v>
      </c>
      <c r="J34" s="27">
        <f t="shared" si="4"/>
        <v>6000</v>
      </c>
      <c r="M34" s="26"/>
      <c r="N34" s="14">
        <v>44681</v>
      </c>
      <c r="O34" s="4">
        <v>20000</v>
      </c>
      <c r="P34" s="3" t="s">
        <v>16</v>
      </c>
    </row>
    <row r="35" spans="2:16" x14ac:dyDescent="0.25">
      <c r="B35" s="35"/>
      <c r="C35" s="3" t="s">
        <v>4</v>
      </c>
      <c r="D35" s="21">
        <f t="shared" si="3"/>
        <v>741902.37218535994</v>
      </c>
      <c r="E35" s="21">
        <f t="shared" si="6"/>
        <v>14838.047443707199</v>
      </c>
      <c r="F35" s="21">
        <v>20000</v>
      </c>
      <c r="G35" s="22">
        <v>14000</v>
      </c>
      <c r="H35" s="22">
        <f t="shared" si="2"/>
        <v>838.04744370719891</v>
      </c>
      <c r="I35" s="33">
        <v>300000</v>
      </c>
      <c r="J35" s="27">
        <f t="shared" si="4"/>
        <v>6000</v>
      </c>
      <c r="M35" s="26"/>
      <c r="N35" s="28">
        <v>44703</v>
      </c>
      <c r="O35" s="29">
        <v>20000</v>
      </c>
      <c r="P35" s="30" t="s">
        <v>16</v>
      </c>
    </row>
    <row r="36" spans="2:16" x14ac:dyDescent="0.25">
      <c r="B36" s="35"/>
      <c r="C36" s="3" t="s">
        <v>6</v>
      </c>
      <c r="D36" s="21">
        <f t="shared" si="3"/>
        <v>742740.41962906718</v>
      </c>
      <c r="E36" s="21">
        <f t="shared" si="6"/>
        <v>14854.808392581344</v>
      </c>
      <c r="F36" s="21">
        <v>30000</v>
      </c>
      <c r="G36" s="22">
        <v>24000</v>
      </c>
      <c r="H36" s="22">
        <f t="shared" si="2"/>
        <v>-9145.1916074186556</v>
      </c>
      <c r="I36" s="33">
        <v>300000</v>
      </c>
      <c r="J36" s="27">
        <f t="shared" si="4"/>
        <v>6000</v>
      </c>
      <c r="M36" s="26"/>
      <c r="N36" s="28">
        <v>44705</v>
      </c>
      <c r="O36" s="29">
        <v>10000</v>
      </c>
      <c r="P36" s="30" t="s">
        <v>16</v>
      </c>
    </row>
    <row r="37" spans="2:16" x14ac:dyDescent="0.25">
      <c r="B37" s="35"/>
      <c r="C37" s="3" t="s">
        <v>7</v>
      </c>
      <c r="D37" s="21">
        <f t="shared" si="3"/>
        <v>733595.22802164848</v>
      </c>
      <c r="E37" s="21">
        <f t="shared" si="6"/>
        <v>14671.904560432969</v>
      </c>
      <c r="F37" s="21">
        <v>20000</v>
      </c>
      <c r="G37" s="21">
        <v>14000</v>
      </c>
      <c r="H37" s="22">
        <f t="shared" si="2"/>
        <v>671.90456043296945</v>
      </c>
      <c r="I37" s="33">
        <v>300000</v>
      </c>
      <c r="J37" s="27">
        <f t="shared" si="4"/>
        <v>6000</v>
      </c>
      <c r="M37" s="26"/>
      <c r="N37" s="16">
        <v>44736</v>
      </c>
      <c r="O37" s="17">
        <v>0</v>
      </c>
      <c r="P37" s="19" t="s">
        <v>17</v>
      </c>
    </row>
    <row r="38" spans="2:16" x14ac:dyDescent="0.25">
      <c r="B38" s="35">
        <v>2023</v>
      </c>
      <c r="C38" s="3" t="s">
        <v>9</v>
      </c>
      <c r="D38" s="21">
        <f t="shared" si="3"/>
        <v>734267.13258208148</v>
      </c>
      <c r="E38" s="21">
        <f t="shared" si="6"/>
        <v>14685.342651641629</v>
      </c>
      <c r="F38" s="21">
        <v>20000</v>
      </c>
      <c r="G38" s="22">
        <v>14000</v>
      </c>
      <c r="H38" s="22">
        <f t="shared" si="2"/>
        <v>685.34265164162935</v>
      </c>
      <c r="I38" s="33">
        <v>300000</v>
      </c>
      <c r="J38" s="27">
        <f t="shared" si="4"/>
        <v>6000</v>
      </c>
      <c r="M38" s="26"/>
      <c r="N38" s="16">
        <v>44766</v>
      </c>
      <c r="O38" s="17">
        <v>0</v>
      </c>
      <c r="P38" s="19" t="s">
        <v>17</v>
      </c>
    </row>
    <row r="39" spans="2:16" x14ac:dyDescent="0.25">
      <c r="B39" s="35"/>
      <c r="C39" s="3" t="s">
        <v>10</v>
      </c>
      <c r="D39" s="21">
        <f t="shared" si="3"/>
        <v>734952.47523372306</v>
      </c>
      <c r="E39" s="21">
        <f t="shared" si="6"/>
        <v>14699.049504674462</v>
      </c>
      <c r="F39" s="21"/>
      <c r="G39" s="22"/>
      <c r="H39" s="22"/>
      <c r="I39" s="33">
        <v>300000</v>
      </c>
      <c r="J39" s="27">
        <f t="shared" si="4"/>
        <v>0</v>
      </c>
      <c r="M39" s="26"/>
      <c r="N39" s="16">
        <v>44797</v>
      </c>
      <c r="O39" s="17">
        <v>0</v>
      </c>
      <c r="P39" s="19" t="s">
        <v>17</v>
      </c>
    </row>
    <row r="40" spans="2:16" x14ac:dyDescent="0.25">
      <c r="B40" s="35"/>
      <c r="C40" s="3" t="s">
        <v>11</v>
      </c>
      <c r="D40" s="21">
        <f t="shared" si="3"/>
        <v>734952.47523372306</v>
      </c>
      <c r="E40" s="21">
        <f t="shared" si="6"/>
        <v>14699.049504674462</v>
      </c>
      <c r="F40" s="21"/>
      <c r="G40" s="22"/>
      <c r="H40" s="22"/>
      <c r="I40" s="33">
        <v>300000</v>
      </c>
      <c r="J40" s="27">
        <f t="shared" si="4"/>
        <v>0</v>
      </c>
      <c r="M40" s="26"/>
      <c r="N40" s="14">
        <v>44828</v>
      </c>
      <c r="O40" s="4">
        <v>20000</v>
      </c>
      <c r="P40" s="3" t="s">
        <v>24</v>
      </c>
    </row>
    <row r="41" spans="2:16" x14ac:dyDescent="0.25">
      <c r="B41" s="35"/>
      <c r="C41" s="3" t="s">
        <v>12</v>
      </c>
      <c r="D41" s="21">
        <f t="shared" si="3"/>
        <v>734952.47523372306</v>
      </c>
      <c r="E41" s="21">
        <f t="shared" si="6"/>
        <v>14699.049504674462</v>
      </c>
      <c r="F41" s="21"/>
      <c r="G41" s="22"/>
      <c r="H41" s="22"/>
      <c r="I41" s="33">
        <v>300000</v>
      </c>
      <c r="J41" s="27">
        <f t="shared" si="4"/>
        <v>0</v>
      </c>
      <c r="M41" s="26"/>
      <c r="N41" s="14">
        <v>44844</v>
      </c>
      <c r="O41" s="4">
        <v>20000</v>
      </c>
      <c r="P41" s="3" t="s">
        <v>16</v>
      </c>
    </row>
    <row r="42" spans="2:16" x14ac:dyDescent="0.25">
      <c r="B42" s="35"/>
      <c r="C42" s="3" t="s">
        <v>13</v>
      </c>
      <c r="D42" s="21">
        <f t="shared" si="3"/>
        <v>734952.47523372306</v>
      </c>
      <c r="E42" s="21">
        <f t="shared" si="6"/>
        <v>14699.049504674462</v>
      </c>
      <c r="F42" s="21"/>
      <c r="G42" s="22"/>
      <c r="H42" s="22"/>
      <c r="I42" s="33">
        <v>300000</v>
      </c>
      <c r="J42" s="27">
        <f t="shared" si="4"/>
        <v>0</v>
      </c>
      <c r="M42" s="26"/>
      <c r="N42" s="20">
        <v>44866</v>
      </c>
      <c r="O42" s="4">
        <v>20000</v>
      </c>
      <c r="P42" s="3" t="s">
        <v>16</v>
      </c>
    </row>
    <row r="43" spans="2:16" x14ac:dyDescent="0.25">
      <c r="B43" s="35"/>
      <c r="C43" s="3" t="s">
        <v>0</v>
      </c>
      <c r="D43" s="21">
        <f t="shared" si="3"/>
        <v>734952.47523372306</v>
      </c>
      <c r="E43" s="21">
        <f t="shared" si="6"/>
        <v>14699.049504674462</v>
      </c>
      <c r="F43" s="21"/>
      <c r="G43" s="22"/>
      <c r="H43" s="22"/>
      <c r="I43" s="33">
        <v>300000</v>
      </c>
      <c r="J43" s="27">
        <f t="shared" si="4"/>
        <v>0</v>
      </c>
      <c r="M43" s="26"/>
      <c r="N43" s="14">
        <v>44877</v>
      </c>
      <c r="O43" s="4">
        <v>10000</v>
      </c>
      <c r="P43" s="3" t="s">
        <v>16</v>
      </c>
    </row>
    <row r="44" spans="2:16" x14ac:dyDescent="0.25">
      <c r="B44" s="35"/>
      <c r="C44" s="3" t="s">
        <v>1</v>
      </c>
      <c r="D44" s="21">
        <f t="shared" si="3"/>
        <v>734952.47523372306</v>
      </c>
      <c r="E44" s="21">
        <f t="shared" si="6"/>
        <v>14699.049504674462</v>
      </c>
      <c r="F44" s="21"/>
      <c r="G44" s="22"/>
      <c r="H44" s="22"/>
      <c r="I44" s="33">
        <v>300000</v>
      </c>
      <c r="J44" s="27">
        <f t="shared" si="4"/>
        <v>0</v>
      </c>
      <c r="M44" s="26"/>
      <c r="N44" s="14">
        <v>44901</v>
      </c>
      <c r="O44" s="4">
        <v>20000</v>
      </c>
      <c r="P44" s="3" t="s">
        <v>16</v>
      </c>
    </row>
    <row r="45" spans="2:16" x14ac:dyDescent="0.25">
      <c r="B45" s="35"/>
      <c r="C45" s="3" t="s">
        <v>2</v>
      </c>
      <c r="D45" s="21">
        <f t="shared" si="3"/>
        <v>734952.47523372306</v>
      </c>
      <c r="E45" s="21">
        <f t="shared" si="6"/>
        <v>14699.049504674462</v>
      </c>
      <c r="F45" s="21"/>
      <c r="G45" s="22"/>
      <c r="H45" s="22"/>
      <c r="I45" s="33">
        <v>300000</v>
      </c>
      <c r="J45" s="27">
        <f t="shared" si="4"/>
        <v>0</v>
      </c>
      <c r="N45" s="14">
        <v>44927</v>
      </c>
      <c r="O45" s="4">
        <v>20000</v>
      </c>
      <c r="P45" s="3" t="s">
        <v>16</v>
      </c>
    </row>
    <row r="46" spans="2:16" x14ac:dyDescent="0.25">
      <c r="B46" s="35"/>
      <c r="C46" s="3" t="s">
        <v>3</v>
      </c>
      <c r="D46" s="21">
        <f t="shared" si="3"/>
        <v>734952.47523372306</v>
      </c>
      <c r="E46" s="21">
        <f t="shared" si="6"/>
        <v>14699.049504674462</v>
      </c>
      <c r="F46" s="21"/>
      <c r="G46" s="22"/>
      <c r="H46" s="22"/>
      <c r="I46" s="33">
        <v>300000</v>
      </c>
      <c r="J46" s="27">
        <f t="shared" si="4"/>
        <v>0</v>
      </c>
      <c r="N46" s="14">
        <v>44981</v>
      </c>
      <c r="O46" s="4"/>
      <c r="P46" s="3"/>
    </row>
    <row r="47" spans="2:16" x14ac:dyDescent="0.25">
      <c r="B47" s="35"/>
      <c r="C47" s="3" t="s">
        <v>4</v>
      </c>
      <c r="D47" s="21">
        <f t="shared" si="3"/>
        <v>734952.47523372306</v>
      </c>
      <c r="E47" s="21">
        <f t="shared" si="6"/>
        <v>14699.049504674462</v>
      </c>
      <c r="F47" s="21"/>
      <c r="G47" s="22"/>
      <c r="H47" s="22"/>
      <c r="I47" s="33">
        <v>300000</v>
      </c>
      <c r="J47" s="27">
        <f t="shared" si="4"/>
        <v>0</v>
      </c>
      <c r="N47" s="14">
        <v>45009</v>
      </c>
      <c r="O47" s="4"/>
      <c r="P47" s="3"/>
    </row>
    <row r="48" spans="2:16" x14ac:dyDescent="0.25">
      <c r="B48" s="35"/>
      <c r="C48" s="3" t="s">
        <v>6</v>
      </c>
      <c r="D48" s="21">
        <f t="shared" si="3"/>
        <v>734952.47523372306</v>
      </c>
      <c r="E48" s="21">
        <f t="shared" si="6"/>
        <v>14699.049504674462</v>
      </c>
      <c r="F48" s="21"/>
      <c r="G48" s="22"/>
      <c r="H48" s="22"/>
      <c r="I48" s="33">
        <v>300000</v>
      </c>
      <c r="J48" s="27">
        <f t="shared" si="4"/>
        <v>0</v>
      </c>
      <c r="N48" s="14">
        <v>45040</v>
      </c>
      <c r="O48" s="4"/>
      <c r="P48" s="3"/>
    </row>
    <row r="49" spans="2:16" x14ac:dyDescent="0.25">
      <c r="B49" s="35"/>
      <c r="C49" s="3" t="s">
        <v>7</v>
      </c>
      <c r="D49" s="21">
        <f t="shared" si="3"/>
        <v>734952.47523372306</v>
      </c>
      <c r="E49" s="21">
        <f t="shared" si="6"/>
        <v>14699.049504674462</v>
      </c>
      <c r="F49" s="21"/>
      <c r="G49" s="21"/>
      <c r="H49" s="22"/>
      <c r="I49" s="33">
        <v>300000</v>
      </c>
      <c r="J49" s="27">
        <f t="shared" si="4"/>
        <v>0</v>
      </c>
      <c r="N49" s="14">
        <v>45070</v>
      </c>
      <c r="O49" s="4"/>
      <c r="P49" s="3"/>
    </row>
    <row r="50" spans="2:16" x14ac:dyDescent="0.25">
      <c r="B50" s="35">
        <v>2024</v>
      </c>
      <c r="C50" s="3" t="s">
        <v>9</v>
      </c>
      <c r="D50" s="21">
        <f t="shared" ref="D50:D61" si="7">D49+H49</f>
        <v>734952.47523372306</v>
      </c>
      <c r="E50" s="21">
        <f t="shared" ref="E50:E61" si="8">D50*2/100</f>
        <v>14699.049504674462</v>
      </c>
      <c r="F50" s="21">
        <v>20000</v>
      </c>
      <c r="G50" s="22">
        <v>14000</v>
      </c>
      <c r="H50" s="22">
        <f t="shared" ref="H50:H61" si="9">E50-G50</f>
        <v>699.04950467446179</v>
      </c>
      <c r="I50" s="33">
        <v>300000</v>
      </c>
      <c r="J50" s="27">
        <f t="shared" si="4"/>
        <v>6000</v>
      </c>
      <c r="N50" s="14">
        <v>45101</v>
      </c>
      <c r="O50" s="4"/>
      <c r="P50" s="3"/>
    </row>
    <row r="51" spans="2:16" x14ac:dyDescent="0.25">
      <c r="B51" s="35"/>
      <c r="C51" s="3" t="s">
        <v>10</v>
      </c>
      <c r="D51" s="21">
        <f t="shared" si="7"/>
        <v>735651.52473839757</v>
      </c>
      <c r="E51" s="21">
        <f t="shared" si="8"/>
        <v>14713.030494767951</v>
      </c>
      <c r="F51" s="21"/>
      <c r="G51" s="22"/>
      <c r="H51" s="22"/>
      <c r="I51" s="33">
        <v>300000</v>
      </c>
      <c r="J51" s="27">
        <f t="shared" si="4"/>
        <v>0</v>
      </c>
      <c r="N51" s="14">
        <v>45131</v>
      </c>
      <c r="O51" s="4"/>
      <c r="P51" s="3"/>
    </row>
    <row r="52" spans="2:16" x14ac:dyDescent="0.25">
      <c r="B52" s="35"/>
      <c r="C52" s="3" t="s">
        <v>11</v>
      </c>
      <c r="D52" s="21">
        <f t="shared" si="7"/>
        <v>735651.52473839757</v>
      </c>
      <c r="E52" s="21">
        <f t="shared" si="8"/>
        <v>14713.030494767951</v>
      </c>
      <c r="F52" s="21"/>
      <c r="G52" s="22"/>
      <c r="H52" s="22"/>
      <c r="I52" s="33">
        <v>300000</v>
      </c>
      <c r="J52" s="27">
        <f t="shared" si="4"/>
        <v>0</v>
      </c>
      <c r="N52" s="14">
        <v>45162</v>
      </c>
      <c r="O52" s="4"/>
      <c r="P52" s="3"/>
    </row>
    <row r="53" spans="2:16" x14ac:dyDescent="0.25">
      <c r="B53" s="35"/>
      <c r="C53" s="3" t="s">
        <v>12</v>
      </c>
      <c r="D53" s="21">
        <f t="shared" si="7"/>
        <v>735651.52473839757</v>
      </c>
      <c r="E53" s="21">
        <f t="shared" si="8"/>
        <v>14713.030494767951</v>
      </c>
      <c r="F53" s="21"/>
      <c r="G53" s="22"/>
      <c r="H53" s="22"/>
      <c r="I53" s="33">
        <v>300000</v>
      </c>
      <c r="J53" s="27">
        <f t="shared" si="4"/>
        <v>0</v>
      </c>
      <c r="N53" s="14">
        <v>45193</v>
      </c>
      <c r="O53" s="4"/>
      <c r="P53" s="3"/>
    </row>
    <row r="54" spans="2:16" x14ac:dyDescent="0.25">
      <c r="B54" s="35"/>
      <c r="C54" s="3" t="s">
        <v>13</v>
      </c>
      <c r="D54" s="21">
        <f t="shared" si="7"/>
        <v>735651.52473839757</v>
      </c>
      <c r="E54" s="21">
        <f t="shared" si="8"/>
        <v>14713.030494767951</v>
      </c>
      <c r="F54" s="21"/>
      <c r="G54" s="22"/>
      <c r="H54" s="22"/>
      <c r="I54" s="33">
        <v>300000</v>
      </c>
      <c r="J54" s="27">
        <f t="shared" si="4"/>
        <v>0</v>
      </c>
      <c r="N54" s="14" t="s">
        <v>18</v>
      </c>
      <c r="O54" s="4">
        <f>SUM(O2:O53)</f>
        <v>575205</v>
      </c>
      <c r="P54" s="4"/>
    </row>
    <row r="55" spans="2:16" x14ac:dyDescent="0.25">
      <c r="B55" s="35"/>
      <c r="C55" s="3" t="s">
        <v>0</v>
      </c>
      <c r="D55" s="21">
        <f t="shared" si="7"/>
        <v>735651.52473839757</v>
      </c>
      <c r="E55" s="21">
        <f t="shared" si="8"/>
        <v>14713.030494767951</v>
      </c>
      <c r="F55" s="21"/>
      <c r="G55" s="22"/>
      <c r="H55" s="22"/>
      <c r="I55" s="33">
        <v>300000</v>
      </c>
      <c r="J55" s="27">
        <f t="shared" si="4"/>
        <v>0</v>
      </c>
      <c r="N55" s="1" t="s">
        <v>25</v>
      </c>
    </row>
    <row r="56" spans="2:16" x14ac:dyDescent="0.25">
      <c r="B56" s="35"/>
      <c r="C56" s="3" t="s">
        <v>1</v>
      </c>
      <c r="D56" s="21">
        <f t="shared" si="7"/>
        <v>735651.52473839757</v>
      </c>
      <c r="E56" s="21">
        <f t="shared" si="8"/>
        <v>14713.030494767951</v>
      </c>
      <c r="F56" s="21"/>
      <c r="G56" s="22"/>
      <c r="H56" s="22"/>
      <c r="I56" s="33">
        <v>300000</v>
      </c>
      <c r="J56" s="27">
        <f t="shared" si="4"/>
        <v>0</v>
      </c>
      <c r="O56" s="1" t="s">
        <v>22</v>
      </c>
    </row>
    <row r="57" spans="2:16" x14ac:dyDescent="0.25">
      <c r="B57" s="35"/>
      <c r="C57" s="3" t="s">
        <v>2</v>
      </c>
      <c r="D57" s="21">
        <f t="shared" si="7"/>
        <v>735651.52473839757</v>
      </c>
      <c r="E57" s="21">
        <f t="shared" si="8"/>
        <v>14713.030494767951</v>
      </c>
      <c r="F57" s="21"/>
      <c r="G57" s="22"/>
      <c r="H57" s="22"/>
      <c r="I57" s="33">
        <v>300000</v>
      </c>
      <c r="J57" s="27">
        <f t="shared" si="4"/>
        <v>0</v>
      </c>
    </row>
    <row r="58" spans="2:16" x14ac:dyDescent="0.25">
      <c r="B58" s="35"/>
      <c r="C58" s="3" t="s">
        <v>3</v>
      </c>
      <c r="D58" s="21">
        <f t="shared" si="7"/>
        <v>735651.52473839757</v>
      </c>
      <c r="E58" s="21">
        <f t="shared" si="8"/>
        <v>14713.030494767951</v>
      </c>
      <c r="F58" s="21"/>
      <c r="G58" s="22"/>
      <c r="H58" s="22"/>
      <c r="I58" s="33">
        <v>300000</v>
      </c>
      <c r="J58" s="27">
        <f t="shared" si="4"/>
        <v>0</v>
      </c>
    </row>
    <row r="59" spans="2:16" x14ac:dyDescent="0.25">
      <c r="B59" s="35"/>
      <c r="C59" s="3" t="s">
        <v>4</v>
      </c>
      <c r="D59" s="21">
        <f t="shared" si="7"/>
        <v>735651.52473839757</v>
      </c>
      <c r="E59" s="21">
        <f t="shared" si="8"/>
        <v>14713.030494767951</v>
      </c>
      <c r="F59" s="21"/>
      <c r="G59" s="22"/>
      <c r="H59" s="22"/>
      <c r="I59" s="33">
        <v>300000</v>
      </c>
      <c r="J59" s="27">
        <f t="shared" si="4"/>
        <v>0</v>
      </c>
    </row>
    <row r="60" spans="2:16" x14ac:dyDescent="0.25">
      <c r="B60" s="35"/>
      <c r="C60" s="3" t="s">
        <v>6</v>
      </c>
      <c r="D60" s="21">
        <f t="shared" si="7"/>
        <v>735651.52473839757</v>
      </c>
      <c r="E60" s="21">
        <f t="shared" si="8"/>
        <v>14713.030494767951</v>
      </c>
      <c r="F60" s="21"/>
      <c r="G60" s="22"/>
      <c r="H60" s="22"/>
      <c r="I60" s="33">
        <v>300000</v>
      </c>
      <c r="J60" s="27">
        <f t="shared" si="4"/>
        <v>0</v>
      </c>
    </row>
    <row r="61" spans="2:16" x14ac:dyDescent="0.25">
      <c r="B61" s="35"/>
      <c r="C61" s="3" t="s">
        <v>7</v>
      </c>
      <c r="D61" s="21">
        <f t="shared" si="7"/>
        <v>735651.52473839757</v>
      </c>
      <c r="E61" s="21">
        <f t="shared" si="8"/>
        <v>14713.030494767951</v>
      </c>
      <c r="F61" s="21"/>
      <c r="G61" s="21"/>
      <c r="H61" s="22"/>
      <c r="I61" s="33">
        <v>300000</v>
      </c>
      <c r="J61" s="27">
        <f t="shared" si="4"/>
        <v>0</v>
      </c>
    </row>
    <row r="62" spans="2:16" x14ac:dyDescent="0.25">
      <c r="B62" s="6"/>
      <c r="C62" s="6"/>
      <c r="D62" s="6"/>
    </row>
    <row r="63" spans="2:16" x14ac:dyDescent="0.25">
      <c r="B63" s="6"/>
      <c r="C63" s="6"/>
      <c r="D63" s="6"/>
    </row>
    <row r="64" spans="2:16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  <row r="76" spans="2:4" x14ac:dyDescent="0.25">
      <c r="B76" s="6"/>
      <c r="C76" s="6"/>
      <c r="D76" s="6"/>
    </row>
    <row r="77" spans="2:4" x14ac:dyDescent="0.25">
      <c r="B77" s="6"/>
      <c r="C77" s="6"/>
      <c r="D77" s="6"/>
    </row>
    <row r="78" spans="2:4" x14ac:dyDescent="0.25">
      <c r="B78" s="6"/>
      <c r="C78" s="6"/>
      <c r="D78" s="6"/>
    </row>
    <row r="79" spans="2:4" x14ac:dyDescent="0.25">
      <c r="B79" s="6"/>
      <c r="C79" s="6"/>
      <c r="D79" s="6"/>
    </row>
    <row r="80" spans="2:4" x14ac:dyDescent="0.25">
      <c r="B80" s="6"/>
      <c r="C80" s="6"/>
      <c r="D80" s="6"/>
    </row>
    <row r="81" spans="2:4" x14ac:dyDescent="0.25">
      <c r="B81" s="6"/>
      <c r="C81" s="6"/>
      <c r="D81" s="6"/>
    </row>
    <row r="82" spans="2:4" x14ac:dyDescent="0.25">
      <c r="B82" s="6"/>
      <c r="C82" s="6"/>
      <c r="D82" s="6"/>
    </row>
    <row r="83" spans="2:4" x14ac:dyDescent="0.25">
      <c r="B83" s="6"/>
      <c r="C83" s="6"/>
      <c r="D83" s="6"/>
    </row>
    <row r="84" spans="2:4" x14ac:dyDescent="0.25">
      <c r="B84" s="6"/>
      <c r="C84" s="6"/>
      <c r="D84" s="6"/>
    </row>
    <row r="85" spans="2:4" x14ac:dyDescent="0.25">
      <c r="B85" s="6"/>
      <c r="C85" s="6"/>
      <c r="D85" s="6"/>
    </row>
    <row r="86" spans="2:4" x14ac:dyDescent="0.25">
      <c r="B86" s="6"/>
      <c r="C86" s="6"/>
      <c r="D86" s="6"/>
    </row>
    <row r="87" spans="2:4" x14ac:dyDescent="0.25">
      <c r="B87" s="6"/>
      <c r="C87" s="6"/>
      <c r="D87" s="6"/>
    </row>
    <row r="88" spans="2:4" x14ac:dyDescent="0.25">
      <c r="B88" s="6"/>
      <c r="C88" s="6"/>
      <c r="D88" s="6"/>
    </row>
  </sheetData>
  <autoFilter ref="N1:P53" xr:uid="{DB8A3084-3D13-43DC-9E84-75ED4456DEF3}"/>
  <mergeCells count="5">
    <mergeCell ref="B2:B13"/>
    <mergeCell ref="B14:B25"/>
    <mergeCell ref="B26:B37"/>
    <mergeCell ref="B38:B49"/>
    <mergeCell ref="B50:B61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Vijay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 Kadupu</dc:creator>
  <cp:lastModifiedBy>Divakar Kadupu</cp:lastModifiedBy>
  <dcterms:created xsi:type="dcterms:W3CDTF">2022-03-01T05:12:28Z</dcterms:created>
  <dcterms:modified xsi:type="dcterms:W3CDTF">2024-09-13T08:49:16Z</dcterms:modified>
</cp:coreProperties>
</file>