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石川 篤\Documents\自主制作\tech-investigator\doc\"/>
    </mc:Choice>
  </mc:AlternateContent>
  <xr:revisionPtr revIDLastSave="0" documentId="13_ncr:1_{91348525-2385-4E31-A8B7-0177F4D4B1E1}" xr6:coauthVersionLast="47" xr6:coauthVersionMax="47" xr10:uidLastSave="{00000000-0000-0000-0000-000000000000}"/>
  <bookViews>
    <workbookView xWindow="600" yWindow="1656" windowWidth="17280" windowHeight="8880" tabRatio="900" firstSheet="3" activeTab="3" xr2:uid="{BC255931-F6E8-4E1D-B06C-E2947E767A24}"/>
  </bookViews>
  <sheets>
    <sheet name="表紙" sheetId="7" r:id="rId1"/>
    <sheet name="更新履歴" sheetId="6" r:id="rId2"/>
    <sheet name="テスト観点表" sheetId="12" r:id="rId3"/>
    <sheet name="テスト仕様書" sheetId="8" r:id="rId4"/>
    <sheet name="試験番号1-1-1エビデンス" sheetId="14" r:id="rId5"/>
    <sheet name="試験番号2-2-1エビデンス" sheetId="15" r:id="rId6"/>
    <sheet name="試験番号2-2-2エビデンス" sheetId="16" r:id="rId7"/>
    <sheet name="試験番号3-1-1エビデンス" sheetId="17" r:id="rId8"/>
    <sheet name="試験番号4-1-1エビデンス" sheetId="18" r:id="rId9"/>
    <sheet name="試験番号5-1-1エビデンス" sheetId="19" r:id="rId10"/>
    <sheet name="試験番号5-3-1エビデンスシート" sheetId="20" r:id="rId11"/>
    <sheet name="試験番号5-3-2エビデンスシート" sheetId="21" r:id="rId12"/>
    <sheet name="試験番号5-7-1・5-7-2エビデンス" sheetId="22" r:id="rId13"/>
    <sheet name="試験番号5-7-3エビデンス" sheetId="23" r:id="rId14"/>
    <sheet name="試験番号6-1-1エビデンス" sheetId="24" r:id="rId15"/>
    <sheet name="試験番号6-2-1エビデンス" sheetId="25" r:id="rId16"/>
    <sheet name="試験番号6-3-1エビデンス" sheetId="26" r:id="rId17"/>
    <sheet name="ヘッダー" sheetId="13" r:id="rId18"/>
  </sheets>
  <definedNames>
    <definedName name="_xlnm._FilterDatabase" localSheetId="3" hidden="1">テスト仕様書!$A$6:$X$6</definedName>
    <definedName name="_xlnm.Print_Area" localSheetId="2">テスト観点表!$A$1:$AC$32</definedName>
    <definedName name="_xlnm.Print_Area" localSheetId="3">テスト仕様書!$A$1:$X$35</definedName>
    <definedName name="_xlnm.Print_Area" localSheetId="1">更新履歴!$A$1:$X$26</definedName>
    <definedName name="_xlnm.Print_Area" localSheetId="0">表紙!$A$1:$V$25</definedName>
    <definedName name="有無">{"","有","無"}</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 i="8" l="1" a="1"/>
  <c r="A1" i="8" s="1"/>
  <c r="A6" i="13" s="1"/>
  <c r="A7" i="6"/>
  <c r="A8" i="6"/>
  <c r="A9" i="6"/>
  <c r="A10" i="6"/>
  <c r="A11" i="6"/>
  <c r="A12" i="6"/>
  <c r="A13" i="6"/>
  <c r="A14" i="6"/>
  <c r="A15" i="6"/>
  <c r="A16" i="6"/>
  <c r="A17" i="6"/>
  <c r="A18" i="6"/>
  <c r="A19" i="6"/>
  <c r="A20" i="6"/>
  <c r="A21" i="6"/>
  <c r="A22" i="6"/>
  <c r="A23" i="6"/>
  <c r="A24" i="6"/>
  <c r="A25" i="6"/>
  <c r="A26" i="6"/>
  <c r="O10" i="13"/>
  <c r="M10" i="13"/>
  <c r="O4" i="13"/>
  <c r="M4" i="13"/>
  <c r="O2" i="13"/>
  <c r="M2" i="13"/>
  <c r="V5" i="6"/>
  <c r="D5" i="6"/>
  <c r="K10" i="13"/>
  <c r="K8" i="13"/>
  <c r="K6" i="13"/>
  <c r="K4" i="13"/>
  <c r="K2" i="13"/>
  <c r="I10" i="13"/>
  <c r="I8" i="13"/>
  <c r="I6" i="13"/>
  <c r="I4" i="13"/>
  <c r="I2" i="13"/>
  <c r="A9" i="13"/>
  <c r="A7" i="13"/>
  <c r="A5" i="13"/>
  <c r="A3" i="13"/>
  <c r="A1" i="13"/>
  <c r="A1" i="12" a="1"/>
  <c r="A1" i="12" s="1"/>
  <c r="A4" i="13" s="1"/>
  <c r="A1" i="6" a="1"/>
  <c r="A1" i="6" s="1"/>
  <c r="A2" i="13" s="1"/>
  <c r="P3" i="8" l="1"/>
  <c r="C14" i="8"/>
  <c r="C15" i="8" s="1"/>
  <c r="C16" i="8" s="1"/>
  <c r="C17" i="8" s="1"/>
  <c r="C18" i="8" s="1"/>
  <c r="C19" i="8" s="1"/>
  <c r="C20" i="8" s="1"/>
  <c r="C21" i="8" s="1"/>
  <c r="C22" i="8" s="1"/>
  <c r="C23" i="8" s="1"/>
  <c r="C24" i="8" s="1"/>
  <c r="C25" i="8" s="1"/>
  <c r="C26" i="8" s="1"/>
  <c r="C27" i="8" s="1"/>
  <c r="C28" i="8" s="1"/>
  <c r="C29" i="8" s="1"/>
  <c r="C30" i="8" s="1"/>
  <c r="C31" i="8" s="1"/>
  <c r="C32" i="8" s="1"/>
  <c r="C33" i="8" s="1"/>
  <c r="C34" i="8" s="1"/>
  <c r="C35" i="8" s="1"/>
  <c r="C7" i="8"/>
  <c r="C8" i="8" s="1"/>
  <c r="C9" i="8" s="1"/>
  <c r="C10" i="8" s="1"/>
  <c r="C11" i="8" s="1"/>
  <c r="C12" i="8" s="1"/>
  <c r="C13" i="8" s="1"/>
  <c r="B7" i="8"/>
  <c r="A7" i="8"/>
  <c r="A8" i="8" s="1"/>
  <c r="A9" i="8" s="1"/>
  <c r="A10" i="8" l="1"/>
  <c r="B8" i="8"/>
  <c r="B9" i="8" s="1"/>
  <c r="A11" i="8" l="1"/>
  <c r="A12" i="8" s="1"/>
  <c r="B10" i="8"/>
  <c r="B11" i="8" l="1"/>
  <c r="B12" i="8" s="1"/>
  <c r="A13" i="8"/>
  <c r="A14" i="8" s="1"/>
  <c r="B14" i="8" l="1"/>
  <c r="A15" i="8"/>
  <c r="B13" i="8"/>
  <c r="B15" i="8" l="1"/>
  <c r="A16" i="8"/>
  <c r="A17" i="8" l="1"/>
  <c r="A18" i="8" s="1"/>
  <c r="A19" i="8" s="1"/>
  <c r="A20" i="8" s="1"/>
  <c r="B16" i="8"/>
  <c r="A21" i="8" l="1"/>
  <c r="B17" i="8"/>
  <c r="B18" i="8" s="1"/>
  <c r="B19" i="8" s="1"/>
  <c r="B20" i="8" s="1"/>
  <c r="A22" i="8" l="1"/>
  <c r="B21" i="8"/>
  <c r="A23" i="8" l="1"/>
  <c r="B22" i="8"/>
  <c r="B23" i="8" l="1"/>
  <c r="A24" i="8"/>
  <c r="A28" i="8"/>
  <c r="A25" i="8" l="1"/>
  <c r="B24" i="8"/>
  <c r="B28" i="8"/>
  <c r="A29" i="8"/>
  <c r="A26" i="8" l="1"/>
  <c r="B25" i="8"/>
  <c r="A30" i="8"/>
  <c r="B29" i="8"/>
  <c r="B26" i="8" l="1"/>
  <c r="A27" i="8"/>
  <c r="B27" i="8" s="1"/>
  <c r="A31" i="8"/>
  <c r="B30" i="8"/>
  <c r="B31" i="8" l="1"/>
  <c r="A32" i="8"/>
  <c r="B32" i="8" l="1"/>
  <c r="A33" i="8"/>
  <c r="A34" i="8" l="1"/>
  <c r="B33" i="8"/>
  <c r="A35" i="8" l="1"/>
  <c r="P2" i="8" s="1"/>
  <c r="B34" i="8"/>
  <c r="B35" i="8" l="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<sst xmlns="http://schemas.openxmlformats.org/spreadsheetml/2006/main" count="288" uniqueCount="139">
  <si>
    <t>内容</t>
    <rPh sb="0" eb="2">
      <t>ナイヨウ</t>
    </rPh>
    <phoneticPr fontId="1"/>
  </si>
  <si>
    <t>作成者</t>
    <rPh sb="0" eb="3">
      <t>サクセイシャ</t>
    </rPh>
    <phoneticPr fontId="1"/>
  </si>
  <si>
    <t>作成日</t>
    <rPh sb="0" eb="3">
      <t>サクセイビ</t>
    </rPh>
    <phoneticPr fontId="1"/>
  </si>
  <si>
    <t>更新者</t>
    <rPh sb="0" eb="3">
      <t>コウシンシャ</t>
    </rPh>
    <phoneticPr fontId="1"/>
  </si>
  <si>
    <t>更新日</t>
    <rPh sb="0" eb="3">
      <t>コウシンビ</t>
    </rPh>
    <phoneticPr fontId="1"/>
  </si>
  <si>
    <t>髙橋</t>
    <rPh sb="0" eb="2">
      <t>タカハシ</t>
    </rPh>
    <phoneticPr fontId="1"/>
  </si>
  <si>
    <t>No.</t>
    <phoneticPr fontId="1"/>
  </si>
  <si>
    <t>バージョン</t>
    <phoneticPr fontId="1"/>
  </si>
  <si>
    <t>日付</t>
    <rPh sb="0" eb="2">
      <t>ヒヅケ</t>
    </rPh>
    <phoneticPr fontId="1"/>
  </si>
  <si>
    <t>章番号</t>
    <rPh sb="0" eb="3">
      <t>ショウバンゴウ</t>
    </rPh>
    <phoneticPr fontId="1"/>
  </si>
  <si>
    <t>作成者／更新者</t>
    <rPh sb="0" eb="3">
      <t>サクセイシャ</t>
    </rPh>
    <rPh sb="4" eb="7">
      <t>コウシンシャ</t>
    </rPh>
    <phoneticPr fontId="1"/>
  </si>
  <si>
    <t>全て</t>
    <rPh sb="0" eb="1">
      <t>スベ</t>
    </rPh>
    <phoneticPr fontId="1"/>
  </si>
  <si>
    <t>初版</t>
    <rPh sb="0" eb="2">
      <t>ショハン</t>
    </rPh>
    <phoneticPr fontId="1"/>
  </si>
  <si>
    <t>作成者：</t>
    <rPh sb="0" eb="3">
      <t>サクセイシャ</t>
    </rPh>
    <phoneticPr fontId="1"/>
  </si>
  <si>
    <t>作成日：</t>
    <rPh sb="0" eb="2">
      <t>サクセイ</t>
    </rPh>
    <rPh sb="2" eb="3">
      <t>ヒ</t>
    </rPh>
    <phoneticPr fontId="1"/>
  </si>
  <si>
    <t>有限会社アーティファクチャー・システムズ</t>
    <rPh sb="0" eb="20">
      <t>ア</t>
    </rPh>
    <phoneticPr fontId="1"/>
  </si>
  <si>
    <t>版</t>
    <rPh sb="0" eb="1">
      <t>ハン</t>
    </rPh>
    <phoneticPr fontId="1"/>
  </si>
  <si>
    <t>1.0</t>
    <phoneticPr fontId="1"/>
  </si>
  <si>
    <t>テスト仕様書</t>
    <rPh sb="3" eb="6">
      <t>シヨウショ</t>
    </rPh>
    <phoneticPr fontId="1"/>
  </si>
  <si>
    <t>試験番号</t>
    <rPh sb="0" eb="4">
      <t>シケンバンゴウ</t>
    </rPh>
    <phoneticPr fontId="1"/>
  </si>
  <si>
    <t>大項目</t>
    <rPh sb="0" eb="3">
      <t>ダイコウモク</t>
    </rPh>
    <phoneticPr fontId="1"/>
  </si>
  <si>
    <t>中項目</t>
    <rPh sb="0" eb="3">
      <t>チュウコウモク</t>
    </rPh>
    <phoneticPr fontId="1"/>
  </si>
  <si>
    <t>小項目</t>
    <rPh sb="0" eb="3">
      <t>ショウコウモク</t>
    </rPh>
    <phoneticPr fontId="1"/>
  </si>
  <si>
    <t>実施条件</t>
    <rPh sb="0" eb="2">
      <t>ジッシ</t>
    </rPh>
    <rPh sb="2" eb="4">
      <t>ジョウケン</t>
    </rPh>
    <phoneticPr fontId="1"/>
  </si>
  <si>
    <t>前提条件</t>
    <rPh sb="0" eb="4">
      <t>ゼンテイジョウケン</t>
    </rPh>
    <phoneticPr fontId="1"/>
  </si>
  <si>
    <t>実行日</t>
    <rPh sb="0" eb="3">
      <t>ジッコウビ</t>
    </rPh>
    <phoneticPr fontId="1"/>
  </si>
  <si>
    <t>実施者</t>
    <rPh sb="0" eb="3">
      <t>ジッシシャ</t>
    </rPh>
    <phoneticPr fontId="1"/>
  </si>
  <si>
    <t>判定</t>
    <rPh sb="0" eb="2">
      <t>ハンテイ</t>
    </rPh>
    <phoneticPr fontId="1"/>
  </si>
  <si>
    <t>証跡</t>
    <rPh sb="0" eb="2">
      <t>ショウセキ</t>
    </rPh>
    <phoneticPr fontId="1"/>
  </si>
  <si>
    <t>テスト結果</t>
    <rPh sb="3" eb="5">
      <t>ケッカ</t>
    </rPh>
    <phoneticPr fontId="1"/>
  </si>
  <si>
    <t>再テスト結果</t>
    <rPh sb="0" eb="1">
      <t>サイ</t>
    </rPh>
    <rPh sb="4" eb="6">
      <t>ケッカ</t>
    </rPh>
    <phoneticPr fontId="1"/>
  </si>
  <si>
    <t>再鑑者</t>
    <rPh sb="0" eb="1">
      <t>サイ</t>
    </rPh>
    <rPh sb="1" eb="2">
      <t>カガミ</t>
    </rPh>
    <rPh sb="2" eb="3">
      <t>シャ</t>
    </rPh>
    <phoneticPr fontId="1"/>
  </si>
  <si>
    <t>再鑑日</t>
    <rPh sb="0" eb="1">
      <t>サイ</t>
    </rPh>
    <rPh sb="1" eb="2">
      <t>カガミ</t>
    </rPh>
    <rPh sb="2" eb="3">
      <t>ビ</t>
    </rPh>
    <phoneticPr fontId="1"/>
  </si>
  <si>
    <t>備考</t>
    <rPh sb="0" eb="2">
      <t>ビコウ</t>
    </rPh>
    <phoneticPr fontId="1"/>
  </si>
  <si>
    <t>○○画面</t>
    <rPh sb="2" eb="4">
      <t>ガメン</t>
    </rPh>
    <phoneticPr fontId="1"/>
  </si>
  <si>
    <t>テスト対象</t>
    <rPh sb="3" eb="5">
      <t>タイショウ</t>
    </rPh>
    <phoneticPr fontId="1"/>
  </si>
  <si>
    <t>テスト対象：</t>
    <rPh sb="3" eb="5">
      <t>タイショウ</t>
    </rPh>
    <phoneticPr fontId="1"/>
  </si>
  <si>
    <t>テスト件数：</t>
    <rPh sb="3" eb="5">
      <t>ケンスウ</t>
    </rPh>
    <phoneticPr fontId="1"/>
  </si>
  <si>
    <t>再テスト件数：</t>
    <rPh sb="0" eb="1">
      <t>サイ</t>
    </rPh>
    <rPh sb="4" eb="6">
      <t>ケンスウ</t>
    </rPh>
    <phoneticPr fontId="1"/>
  </si>
  <si>
    <t>確認観点</t>
    <rPh sb="0" eb="4">
      <t>カクニンカンテン</t>
    </rPh>
    <phoneticPr fontId="1"/>
  </si>
  <si>
    <t>画面項目</t>
    <rPh sb="0" eb="2">
      <t>ガメン</t>
    </rPh>
    <rPh sb="2" eb="4">
      <t>コウモク</t>
    </rPh>
    <phoneticPr fontId="1"/>
  </si>
  <si>
    <t>レイアウト</t>
    <phoneticPr fontId="1"/>
  </si>
  <si>
    <t>画面サイズ</t>
    <rPh sb="0" eb="2">
      <t>ガメン</t>
    </rPh>
    <phoneticPr fontId="1"/>
  </si>
  <si>
    <t>文字の書式</t>
    <rPh sb="0" eb="2">
      <t>モジ</t>
    </rPh>
    <rPh sb="3" eb="5">
      <t>ショシキ</t>
    </rPh>
    <phoneticPr fontId="1"/>
  </si>
  <si>
    <t>活性・非活性</t>
    <rPh sb="0" eb="2">
      <t>カッセイ</t>
    </rPh>
    <rPh sb="3" eb="6">
      <t>ヒカッセイ</t>
    </rPh>
    <phoneticPr fontId="1"/>
  </si>
  <si>
    <t>画面遷移</t>
    <rPh sb="0" eb="4">
      <t>ガメンセンイ</t>
    </rPh>
    <phoneticPr fontId="1"/>
  </si>
  <si>
    <t>次画面遷移</t>
    <rPh sb="0" eb="5">
      <t>ジガメンセンイ</t>
    </rPh>
    <phoneticPr fontId="1"/>
  </si>
  <si>
    <t>前画面遷移</t>
    <rPh sb="0" eb="5">
      <t>マエガメンセンイ</t>
    </rPh>
    <phoneticPr fontId="1"/>
  </si>
  <si>
    <t>自画面遷移</t>
    <rPh sb="0" eb="1">
      <t>ジ</t>
    </rPh>
    <rPh sb="1" eb="5">
      <t>ガメンセンイ</t>
    </rPh>
    <phoneticPr fontId="1"/>
  </si>
  <si>
    <t>入力チェック</t>
    <rPh sb="0" eb="2">
      <t>ニュウリョク</t>
    </rPh>
    <phoneticPr fontId="1"/>
  </si>
  <si>
    <t>形式チェック</t>
    <rPh sb="0" eb="2">
      <t>ケイシキ</t>
    </rPh>
    <phoneticPr fontId="1"/>
  </si>
  <si>
    <t>存在チェック</t>
    <rPh sb="0" eb="2">
      <t>ソンザイ</t>
    </rPh>
    <phoneticPr fontId="1"/>
  </si>
  <si>
    <t>画面</t>
    <rPh sb="0" eb="2">
      <t>ガメン</t>
    </rPh>
    <phoneticPr fontId="1"/>
  </si>
  <si>
    <t>機能</t>
    <rPh sb="0" eb="2">
      <t>キノウ</t>
    </rPh>
    <phoneticPr fontId="1"/>
  </si>
  <si>
    <t>正常系</t>
    <rPh sb="0" eb="3">
      <t>セイジョウケイ</t>
    </rPh>
    <phoneticPr fontId="1"/>
  </si>
  <si>
    <t>異常系</t>
    <rPh sb="0" eb="3">
      <t>イジョウケイ</t>
    </rPh>
    <phoneticPr fontId="1"/>
  </si>
  <si>
    <t>カテゴリー</t>
    <phoneticPr fontId="1"/>
  </si>
  <si>
    <t>観点箇所</t>
    <rPh sb="0" eb="4">
      <t>カンテンカショ</t>
    </rPh>
    <phoneticPr fontId="1"/>
  </si>
  <si>
    <t>接続不良</t>
    <rPh sb="0" eb="4">
      <t>セツゾクフリョウ</t>
    </rPh>
    <phoneticPr fontId="1"/>
  </si>
  <si>
    <t>タイムアウト</t>
    <phoneticPr fontId="1"/>
  </si>
  <si>
    <t>例外</t>
    <rPh sb="0" eb="2">
      <t>レイガイ</t>
    </rPh>
    <phoneticPr fontId="1"/>
  </si>
  <si>
    <t>期待結果</t>
    <rPh sb="0" eb="2">
      <t>キタイ</t>
    </rPh>
    <rPh sb="2" eb="4">
      <t>ケッカ</t>
    </rPh>
    <phoneticPr fontId="1"/>
  </si>
  <si>
    <t>石川</t>
    <rPh sb="0" eb="2">
      <t>イシカワ</t>
    </rPh>
    <phoneticPr fontId="1"/>
  </si>
  <si>
    <t>トップページ</t>
    <phoneticPr fontId="1"/>
  </si>
  <si>
    <t>検索フォーム</t>
    <rPh sb="0" eb="2">
      <t>ケンサク</t>
    </rPh>
    <phoneticPr fontId="1"/>
  </si>
  <si>
    <t>検索機能</t>
    <rPh sb="0" eb="2">
      <t>ケンサク</t>
    </rPh>
    <rPh sb="2" eb="4">
      <t>キノウ</t>
    </rPh>
    <phoneticPr fontId="1"/>
  </si>
  <si>
    <t>画面パーツの配置が基本設計書の画面イメージから著しく逸脱していない。</t>
    <rPh sb="0" eb="2">
      <t>ガメン</t>
    </rPh>
    <rPh sb="6" eb="8">
      <t>ハイチ</t>
    </rPh>
    <rPh sb="9" eb="11">
      <t>キホン</t>
    </rPh>
    <rPh sb="11" eb="13">
      <t>セッケイ</t>
    </rPh>
    <rPh sb="13" eb="14">
      <t>ショ</t>
    </rPh>
    <rPh sb="15" eb="17">
      <t>ガメン</t>
    </rPh>
    <rPh sb="23" eb="24">
      <t>イチジル</t>
    </rPh>
    <rPh sb="26" eb="28">
      <t>イツダツ</t>
    </rPh>
    <phoneticPr fontId="1"/>
  </si>
  <si>
    <t>検索を実行しない。
画面遷移を行わない。</t>
    <rPh sb="0" eb="2">
      <t>ケンサク</t>
    </rPh>
    <rPh sb="3" eb="5">
      <t>ジッコウ</t>
    </rPh>
    <rPh sb="10" eb="14">
      <t>ガメンセンイ</t>
    </rPh>
    <rPh sb="15" eb="16">
      <t>オコナ</t>
    </rPh>
    <phoneticPr fontId="1"/>
  </si>
  <si>
    <t>検索フォームに「example.com」と入力しEnterキーを押下</t>
    <rPh sb="0" eb="2">
      <t>ケンサク</t>
    </rPh>
    <rPh sb="21" eb="23">
      <t>ニュウリョク</t>
    </rPh>
    <rPh sb="32" eb="34">
      <t>オウカ</t>
    </rPh>
    <phoneticPr fontId="1"/>
  </si>
  <si>
    <t>result.htmlに遷移する</t>
    <rPh sb="12" eb="14">
      <t>センイ</t>
    </rPh>
    <phoneticPr fontId="1"/>
  </si>
  <si>
    <t>検索フォームに「example.com」と入力し検索フォーム隣の「Go」ボタンを押下</t>
    <rPh sb="0" eb="2">
      <t>ケンサク</t>
    </rPh>
    <rPh sb="21" eb="23">
      <t>ニュウリョク</t>
    </rPh>
    <rPh sb="24" eb="26">
      <t>ケンサク</t>
    </rPh>
    <rPh sb="30" eb="31">
      <t>トナリ</t>
    </rPh>
    <rPh sb="40" eb="42">
      <t>オウカ</t>
    </rPh>
    <phoneticPr fontId="1"/>
  </si>
  <si>
    <t>検索結果画面</t>
    <rPh sb="0" eb="2">
      <t>ケンサク</t>
    </rPh>
    <rPh sb="2" eb="4">
      <t>ケッカ</t>
    </rPh>
    <rPh sb="4" eb="6">
      <t>ガメン</t>
    </rPh>
    <phoneticPr fontId="1"/>
  </si>
  <si>
    <t>index.htmlを表示し、基本設計書で定義した画面イメージとの比較</t>
    <rPh sb="11" eb="13">
      <t>ヒョウジ</t>
    </rPh>
    <rPh sb="15" eb="19">
      <t>キホンセッケイ</t>
    </rPh>
    <rPh sb="19" eb="20">
      <t>ショ</t>
    </rPh>
    <rPh sb="21" eb="23">
      <t>テイギ</t>
    </rPh>
    <rPh sb="25" eb="27">
      <t>ガメン</t>
    </rPh>
    <rPh sb="33" eb="35">
      <t>ヒカク</t>
    </rPh>
    <phoneticPr fontId="1"/>
  </si>
  <si>
    <t>result.htmlを表示し、基本設計書で定義した画面イメージとの比較</t>
    <rPh sb="12" eb="14">
      <t>ヒョウジ</t>
    </rPh>
    <rPh sb="16" eb="20">
      <t>キホンセッケイ</t>
    </rPh>
    <rPh sb="20" eb="21">
      <t>ショ</t>
    </rPh>
    <rPh sb="22" eb="24">
      <t>テイギ</t>
    </rPh>
    <rPh sb="26" eb="28">
      <t>ガメン</t>
    </rPh>
    <rPh sb="34" eb="36">
      <t>ヒカク</t>
    </rPh>
    <phoneticPr fontId="1"/>
  </si>
  <si>
    <t>未入力状態でEnterキーを押下</t>
    <rPh sb="0" eb="3">
      <t>ミニュウリョク</t>
    </rPh>
    <rPh sb="3" eb="5">
      <t>ジョウタイ</t>
    </rPh>
    <rPh sb="14" eb="16">
      <t>オウカ</t>
    </rPh>
    <phoneticPr fontId="1"/>
  </si>
  <si>
    <t>未入力状態で検索フォーム隣の「Go」ボタンを押下</t>
    <rPh sb="0" eb="3">
      <t>ミニュウリョク</t>
    </rPh>
    <rPh sb="3" eb="5">
      <t>ジョウタイ</t>
    </rPh>
    <rPh sb="6" eb="8">
      <t>ケンサク</t>
    </rPh>
    <rPh sb="12" eb="13">
      <t>トナリ</t>
    </rPh>
    <rPh sb="22" eb="24">
      <t>オウカ</t>
    </rPh>
    <phoneticPr fontId="1"/>
  </si>
  <si>
    <t>ヘッダ内要素</t>
    <rPh sb="3" eb="4">
      <t>ナイ</t>
    </rPh>
    <rPh sb="4" eb="6">
      <t>ヨウソ</t>
    </rPh>
    <phoneticPr fontId="1"/>
  </si>
  <si>
    <t>アプリ名</t>
    <rPh sb="3" eb="4">
      <t>メイ</t>
    </rPh>
    <phoneticPr fontId="1"/>
  </si>
  <si>
    <t>index.htmlに遷移する</t>
    <rPh sb="11" eb="13">
      <t>センイ</t>
    </rPh>
    <phoneticPr fontId="1"/>
  </si>
  <si>
    <t>アプリ名「Tech Investigator」にカーソルを合わせてクリック</t>
    <rPh sb="3" eb="4">
      <t>メイ</t>
    </rPh>
    <rPh sb="29" eb="30">
      <t>ア</t>
    </rPh>
    <phoneticPr fontId="1"/>
  </si>
  <si>
    <t>ヘッダ</t>
    <phoneticPr fontId="1"/>
  </si>
  <si>
    <t>index.htmlにて検索を実行し遷移させて画面表示</t>
    <rPh sb="12" eb="14">
      <t>ケンサク</t>
    </rPh>
    <rPh sb="15" eb="17">
      <t>ジッコウ</t>
    </rPh>
    <rPh sb="18" eb="20">
      <t>センイ</t>
    </rPh>
    <rPh sb="23" eb="25">
      <t>ガメン</t>
    </rPh>
    <rPh sb="25" eb="27">
      <t>ヒョウジ</t>
    </rPh>
    <phoneticPr fontId="1"/>
  </si>
  <si>
    <t>試験番号5-3-1、5-3-2実施の際合わせて確認</t>
    <rPh sb="0" eb="4">
      <t>シケンバンゴウ</t>
    </rPh>
    <rPh sb="15" eb="17">
      <t>ジッシ</t>
    </rPh>
    <rPh sb="18" eb="19">
      <t>サイ</t>
    </rPh>
    <rPh sb="19" eb="20">
      <t>ア</t>
    </rPh>
    <rPh sb="23" eb="25">
      <t>カクニン</t>
    </rPh>
    <phoneticPr fontId="1"/>
  </si>
  <si>
    <t>result.htmlから検索を実行しても結果表示レイアウトが狂わないこと</t>
    <rPh sb="13" eb="15">
      <t>ケンサク</t>
    </rPh>
    <rPh sb="16" eb="18">
      <t>ジッコウ</t>
    </rPh>
    <rPh sb="21" eb="23">
      <t>ケッカ</t>
    </rPh>
    <rPh sb="23" eb="25">
      <t>ヒョウジ</t>
    </rPh>
    <rPh sb="31" eb="32">
      <t>クル</t>
    </rPh>
    <phoneticPr fontId="1"/>
  </si>
  <si>
    <t>試験番号5-4-1実施の際に合わせて確認</t>
    <rPh sb="0" eb="4">
      <t>シケンバンゴウ</t>
    </rPh>
    <rPh sb="9" eb="11">
      <t>ジッシ</t>
    </rPh>
    <rPh sb="12" eb="13">
      <t>サイ</t>
    </rPh>
    <rPh sb="14" eb="15">
      <t>ア</t>
    </rPh>
    <rPh sb="18" eb="20">
      <t>カクニン</t>
    </rPh>
    <phoneticPr fontId="1"/>
  </si>
  <si>
    <t>サイト名表示</t>
    <rPh sb="3" eb="4">
      <t>メイ</t>
    </rPh>
    <rPh sb="4" eb="6">
      <t>ヒョウジ</t>
    </rPh>
    <phoneticPr fontId="1"/>
  </si>
  <si>
    <t>ドメイン名表示</t>
    <rPh sb="4" eb="5">
      <t>メイ</t>
    </rPh>
    <rPh sb="5" eb="7">
      <t>ヒョウジ</t>
    </rPh>
    <phoneticPr fontId="1"/>
  </si>
  <si>
    <t>検索フォームに入力したドメイン名からサブドメインとトップレベルドメインを除去したものであること</t>
    <rPh sb="0" eb="2">
      <t>ケンサク</t>
    </rPh>
    <rPh sb="7" eb="9">
      <t>ニュウリョク</t>
    </rPh>
    <rPh sb="15" eb="16">
      <t>メイ</t>
    </rPh>
    <rPh sb="36" eb="38">
      <t>ジョキョ</t>
    </rPh>
    <phoneticPr fontId="1"/>
  </si>
  <si>
    <t>検索フォームに入力したドメイン名であること</t>
    <rPh sb="0" eb="2">
      <t>ケンサク</t>
    </rPh>
    <rPh sb="7" eb="9">
      <t>ニュウリョク</t>
    </rPh>
    <rPh sb="15" eb="16">
      <t>メイ</t>
    </rPh>
    <phoneticPr fontId="1"/>
  </si>
  <si>
    <t>技術要素表示</t>
    <rPh sb="0" eb="4">
      <t>ギジュツヨウソ</t>
    </rPh>
    <rPh sb="4" eb="6">
      <t>ヒョウジ</t>
    </rPh>
    <phoneticPr fontId="1"/>
  </si>
  <si>
    <t>技術要素のジャンル名がJSONレスポンスの「Tag」と一致している</t>
    <rPh sb="0" eb="4">
      <t>ギジュツヨウソ</t>
    </rPh>
    <rPh sb="9" eb="10">
      <t>メイ</t>
    </rPh>
    <rPh sb="27" eb="29">
      <t>イッチ</t>
    </rPh>
    <phoneticPr fontId="1"/>
  </si>
  <si>
    <t>技術要素名がJSONレスポンスの「Name」と一致している</t>
    <rPh sb="0" eb="4">
      <t>ギジュツヨウソ</t>
    </rPh>
    <rPh sb="4" eb="5">
      <t>メイ</t>
    </rPh>
    <rPh sb="23" eb="25">
      <t>イッチ</t>
    </rPh>
    <phoneticPr fontId="1"/>
  </si>
  <si>
    <t>技術要素名が当該技術に関するウェブサイトへのリンクとなっている</t>
    <rPh sb="0" eb="4">
      <t>ギジュツヨウソ</t>
    </rPh>
    <rPh sb="4" eb="5">
      <t>メイ</t>
    </rPh>
    <rPh sb="6" eb="10">
      <t>トウガイギジュツ</t>
    </rPh>
    <rPh sb="11" eb="12">
      <t>カン</t>
    </rPh>
    <phoneticPr fontId="1"/>
  </si>
  <si>
    <t>例外処理</t>
    <rPh sb="0" eb="4">
      <t>レイガイショリ</t>
    </rPh>
    <phoneticPr fontId="1"/>
  </si>
  <si>
    <t>通信失敗</t>
    <rPh sb="0" eb="4">
      <t>ツウシンシッパイ</t>
    </rPh>
    <phoneticPr fontId="1"/>
  </si>
  <si>
    <t>ネットワーク通信をOFFにして検索実行</t>
    <rPh sb="6" eb="8">
      <t>ツウシン</t>
    </rPh>
    <rPh sb="15" eb="19">
      <t>ケンサクジッコウ</t>
    </rPh>
    <phoneticPr fontId="1"/>
  </si>
  <si>
    <t>ドメイン名指定ミス</t>
    <rPh sb="4" eb="5">
      <t>メイ</t>
    </rPh>
    <rPh sb="5" eb="7">
      <t>シテイ</t>
    </rPh>
    <phoneticPr fontId="1"/>
  </si>
  <si>
    <t>検索フォームに「example」と入力して検索実行</t>
    <rPh sb="0" eb="2">
      <t>ケンサク</t>
    </rPh>
    <rPh sb="17" eb="19">
      <t>ニュウリョク</t>
    </rPh>
    <rPh sb="21" eb="25">
      <t>ケンサクジッコウ</t>
    </rPh>
    <phoneticPr fontId="1"/>
  </si>
  <si>
    <t>検索結果画面でAn error has occurred... Error: invalid hostname 「example」という文言を表示</t>
    <rPh sb="0" eb="6">
      <t>ケンサクケッカガメン</t>
    </rPh>
    <rPh sb="68" eb="70">
      <t>モンゴン</t>
    </rPh>
    <rPh sb="71" eb="73">
      <t>ヒョウジ</t>
    </rPh>
    <phoneticPr fontId="1"/>
  </si>
  <si>
    <t>APIキー指定ミス</t>
    <rPh sb="5" eb="7">
      <t>シテイ</t>
    </rPh>
    <phoneticPr fontId="1"/>
  </si>
  <si>
    <t>APIキーを一文字消去して検索を実行</t>
    <rPh sb="6" eb="11">
      <t>ヒトモジショウキョ</t>
    </rPh>
    <rPh sb="13" eb="15">
      <t>ケンサク</t>
    </rPh>
    <rPh sb="16" eb="18">
      <t>ジッコウ</t>
    </rPh>
    <phoneticPr fontId="1"/>
  </si>
  <si>
    <t>検索結果画面でAn error has occurred... Error: Your key is invalidという文言を表示</t>
    <rPh sb="0" eb="6">
      <t>ケンサクケッカガメン</t>
    </rPh>
    <rPh sb="61" eb="63">
      <t>モンゴン</t>
    </rPh>
    <rPh sb="64" eb="66">
      <t>ヒョウジ</t>
    </rPh>
    <phoneticPr fontId="1"/>
  </si>
  <si>
    <t>検索結果画面でAn error has occurred... Error: TypeError: Failed to fetchという文言を表示</t>
    <rPh sb="0" eb="6">
      <t>ケンサクケッカガメン</t>
    </rPh>
    <rPh sb="68" eb="70">
      <t>モンゴン</t>
    </rPh>
    <rPh sb="71" eb="73">
      <t>ヒョウジ</t>
    </rPh>
    <phoneticPr fontId="1"/>
  </si>
  <si>
    <t>試験番号1-1-1エビデンスシート</t>
    <rPh sb="0" eb="4">
      <t>シケンバンゴウ</t>
    </rPh>
    <phoneticPr fontId="1"/>
  </si>
  <si>
    <t>左：基本設計画面イメージ</t>
    <rPh sb="0" eb="1">
      <t>ヒダリ</t>
    </rPh>
    <rPh sb="2" eb="6">
      <t>キホンセッケイ</t>
    </rPh>
    <rPh sb="6" eb="8">
      <t>ガメン</t>
    </rPh>
    <phoneticPr fontId="1"/>
  </si>
  <si>
    <t>右：完成品スクリーンショット</t>
    <rPh sb="0" eb="1">
      <t>ミギ</t>
    </rPh>
    <rPh sb="2" eb="4">
      <t>カンセイ</t>
    </rPh>
    <rPh sb="4" eb="5">
      <t>ヒン</t>
    </rPh>
    <phoneticPr fontId="1"/>
  </si>
  <si>
    <t>○</t>
  </si>
  <si>
    <t>試験番号2-2-1エビデンスシート</t>
    <rPh sb="0" eb="4">
      <t>シケンバンゴウ</t>
    </rPh>
    <phoneticPr fontId="1"/>
  </si>
  <si>
    <t>左：遷移前</t>
    <rPh sb="0" eb="1">
      <t>ヒダリ</t>
    </rPh>
    <rPh sb="2" eb="5">
      <t>センイマエ</t>
    </rPh>
    <phoneticPr fontId="1"/>
  </si>
  <si>
    <t>右：遷移後</t>
    <rPh sb="0" eb="1">
      <t>ミギ</t>
    </rPh>
    <rPh sb="2" eb="5">
      <t>センイゴ</t>
    </rPh>
    <phoneticPr fontId="1"/>
  </si>
  <si>
    <t>フォームに「example.com」が入力されている。Enterキーを押下</t>
  </si>
  <si>
    <t>試験番号2-2-2エビデンスシート</t>
    <rPh sb="0" eb="4">
      <t>シケンバンゴウ</t>
    </rPh>
    <phoneticPr fontId="1"/>
  </si>
  <si>
    <t>Goボタンを押下するところ</t>
    <rPh sb="6" eb="8">
      <t>オウカ</t>
    </rPh>
    <phoneticPr fontId="1"/>
  </si>
  <si>
    <t>試験番号3-1-1エビデンスシート</t>
    <rPh sb="0" eb="4">
      <t>シケンバンゴウ</t>
    </rPh>
    <phoneticPr fontId="1"/>
  </si>
  <si>
    <t>リンクをクリックする直前</t>
    <rPh sb="10" eb="12">
      <t>チョクゼン</t>
    </rPh>
    <phoneticPr fontId="1"/>
  </si>
  <si>
    <t>トップページに戻っている</t>
    <rPh sb="7" eb="8">
      <t>モド</t>
    </rPh>
    <phoneticPr fontId="1"/>
  </si>
  <si>
    <t>試験番号4-1-1エビデンスシート</t>
    <rPh sb="0" eb="4">
      <t>シケンバンゴウ</t>
    </rPh>
    <phoneticPr fontId="1"/>
  </si>
  <si>
    <t>完成品のヘッダ部のデザインは基本設計の画面イメージを踏襲している</t>
    <rPh sb="0" eb="2">
      <t>カンセイ</t>
    </rPh>
    <rPh sb="2" eb="3">
      <t>ヒン</t>
    </rPh>
    <rPh sb="7" eb="8">
      <t>ブ</t>
    </rPh>
    <rPh sb="14" eb="18">
      <t>キホンセッケイ</t>
    </rPh>
    <rPh sb="19" eb="21">
      <t>ガメン</t>
    </rPh>
    <rPh sb="26" eb="28">
      <t>トウシュウ</t>
    </rPh>
    <phoneticPr fontId="1"/>
  </si>
  <si>
    <t>試験番号5-1-1エビデンスシート</t>
    <rPh sb="0" eb="4">
      <t>シケンバンゴウ</t>
    </rPh>
    <phoneticPr fontId="1"/>
  </si>
  <si>
    <t>完成品の検索結果表示のデザインは基本設計の画面イメージを踏襲している</t>
    <rPh sb="0" eb="2">
      <t>カンセイ</t>
    </rPh>
    <rPh sb="2" eb="3">
      <t>ヒン</t>
    </rPh>
    <rPh sb="4" eb="6">
      <t>ケンサク</t>
    </rPh>
    <rPh sb="6" eb="8">
      <t>ケッカ</t>
    </rPh>
    <rPh sb="8" eb="10">
      <t>ヒョウジ</t>
    </rPh>
    <rPh sb="16" eb="20">
      <t>キホンセッケイ</t>
    </rPh>
    <rPh sb="21" eb="23">
      <t>ガメン</t>
    </rPh>
    <rPh sb="28" eb="30">
      <t>トウシュウ</t>
    </rPh>
    <phoneticPr fontId="1"/>
  </si>
  <si>
    <t>左：検索フォームに「example.com」と入力されている。Enterキー押下前</t>
    <rPh sb="0" eb="1">
      <t>ヒダリ</t>
    </rPh>
    <rPh sb="2" eb="4">
      <t>ケンサク</t>
    </rPh>
    <rPh sb="23" eb="25">
      <t>ニュウリョク</t>
    </rPh>
    <rPh sb="38" eb="40">
      <t>オウカ</t>
    </rPh>
    <rPh sb="40" eb="41">
      <t>マエ</t>
    </rPh>
    <phoneticPr fontId="1"/>
  </si>
  <si>
    <t>右：Enterキー押下後。Result.htmlに再度遷移し検索結果を表示している。</t>
    <rPh sb="0" eb="1">
      <t>ミギ</t>
    </rPh>
    <rPh sb="9" eb="12">
      <t>オウカゴ</t>
    </rPh>
    <rPh sb="25" eb="27">
      <t>サイド</t>
    </rPh>
    <rPh sb="27" eb="29">
      <t>センイ</t>
    </rPh>
    <rPh sb="30" eb="34">
      <t>ケンサクケッカ</t>
    </rPh>
    <rPh sb="35" eb="37">
      <t>ヒョウジ</t>
    </rPh>
    <phoneticPr fontId="1"/>
  </si>
  <si>
    <t>試験番号5-3-1エビデンスシート</t>
    <rPh sb="0" eb="4">
      <t>シケンバンゴウ</t>
    </rPh>
    <phoneticPr fontId="1"/>
  </si>
  <si>
    <t>試験番号5-3-1、5-3-2エビデンスシート</t>
    <rPh sb="0" eb="4">
      <t>シケンバンゴウ</t>
    </rPh>
    <phoneticPr fontId="1"/>
  </si>
  <si>
    <t>左：検索フォームに「example.com」と入力されている。Goボタン押下前</t>
    <rPh sb="0" eb="1">
      <t>ヒダリ</t>
    </rPh>
    <rPh sb="2" eb="4">
      <t>ケンサク</t>
    </rPh>
    <rPh sb="23" eb="25">
      <t>ニュウリョク</t>
    </rPh>
    <rPh sb="36" eb="38">
      <t>オウカ</t>
    </rPh>
    <rPh sb="38" eb="39">
      <t>マエ</t>
    </rPh>
    <phoneticPr fontId="1"/>
  </si>
  <si>
    <t>試験番号5-3-2エビデンスシート</t>
    <rPh sb="0" eb="4">
      <t>シケンバンゴウ</t>
    </rPh>
    <phoneticPr fontId="1"/>
  </si>
  <si>
    <t>JSONレスポンスのTagが、検索結果画面の各カード内のジャンル名となっている。</t>
    <rPh sb="15" eb="19">
      <t>ケンサクケッカ</t>
    </rPh>
    <rPh sb="19" eb="21">
      <t>ガメン</t>
    </rPh>
    <rPh sb="22" eb="23">
      <t>カク</t>
    </rPh>
    <rPh sb="26" eb="27">
      <t>ナイ</t>
    </rPh>
    <rPh sb="32" eb="33">
      <t>メイ</t>
    </rPh>
    <phoneticPr fontId="1"/>
  </si>
  <si>
    <t>JSONレスポンスのNameが、検索結果画面の各カード内の技術要素名となっている。</t>
    <rPh sb="16" eb="20">
      <t>ケンサクケッカ</t>
    </rPh>
    <rPh sb="20" eb="22">
      <t>ガメン</t>
    </rPh>
    <rPh sb="23" eb="24">
      <t>カク</t>
    </rPh>
    <rPh sb="27" eb="28">
      <t>ナイ</t>
    </rPh>
    <rPh sb="29" eb="34">
      <t>ギジュツヨウソメイ</t>
    </rPh>
    <phoneticPr fontId="1"/>
  </si>
  <si>
    <t>試験番号5-7-1・5-7-2エビデンスシート</t>
    <rPh sb="0" eb="4">
      <t>シケンバンゴウ</t>
    </rPh>
    <phoneticPr fontId="1"/>
  </si>
  <si>
    <t>左：技術要素名にカーソルを合わせると反応がある</t>
    <rPh sb="0" eb="1">
      <t>ヒダリ</t>
    </rPh>
    <rPh sb="2" eb="4">
      <t>ギジュツ</t>
    </rPh>
    <rPh sb="4" eb="7">
      <t>ヨウソメイ</t>
    </rPh>
    <rPh sb="13" eb="14">
      <t>ア</t>
    </rPh>
    <rPh sb="18" eb="20">
      <t>ハンノウ</t>
    </rPh>
    <phoneticPr fontId="1"/>
  </si>
  <si>
    <t>右：クリックしてリンク先に遷移した状態</t>
    <rPh sb="0" eb="1">
      <t>ミギ</t>
    </rPh>
    <rPh sb="11" eb="12">
      <t>サキ</t>
    </rPh>
    <rPh sb="13" eb="15">
      <t>センイ</t>
    </rPh>
    <rPh sb="17" eb="19">
      <t>ジョウタイ</t>
    </rPh>
    <phoneticPr fontId="1"/>
  </si>
  <si>
    <t>試験番号5-7-3エビデンスシート</t>
    <rPh sb="0" eb="4">
      <t>シケンバンゴウ</t>
    </rPh>
    <phoneticPr fontId="1"/>
  </si>
  <si>
    <t>ネットワーク通信をOFFにして検索を実行。期待結果通りのメッセージが表示されている。</t>
    <rPh sb="6" eb="8">
      <t>ツウシン</t>
    </rPh>
    <rPh sb="15" eb="17">
      <t>ケンサク</t>
    </rPh>
    <rPh sb="18" eb="20">
      <t>ジッコウ</t>
    </rPh>
    <rPh sb="21" eb="25">
      <t>キタイケッカ</t>
    </rPh>
    <rPh sb="25" eb="26">
      <t>ドオ</t>
    </rPh>
    <rPh sb="34" eb="36">
      <t>ヒョウジ</t>
    </rPh>
    <phoneticPr fontId="1"/>
  </si>
  <si>
    <t>試験番号6-1-1エビデンスシート</t>
    <rPh sb="0" eb="4">
      <t>シケンバンゴウ</t>
    </rPh>
    <phoneticPr fontId="1"/>
  </si>
  <si>
    <t>ドメイン名指定をミスして検索を実行。検索結果画面で期待通りのメッセージが表示されている。</t>
    <rPh sb="4" eb="5">
      <t>メイ</t>
    </rPh>
    <rPh sb="5" eb="7">
      <t>シテイ</t>
    </rPh>
    <rPh sb="12" eb="14">
      <t>ケンサク</t>
    </rPh>
    <rPh sb="15" eb="17">
      <t>ジッコウ</t>
    </rPh>
    <rPh sb="18" eb="24">
      <t>ケンサクケッカガメン</t>
    </rPh>
    <rPh sb="25" eb="28">
      <t>キタイドオ</t>
    </rPh>
    <rPh sb="36" eb="38">
      <t>ヒョウジ</t>
    </rPh>
    <phoneticPr fontId="1"/>
  </si>
  <si>
    <t>試験番号6-2-1エビデンスシート</t>
    <rPh sb="0" eb="4">
      <t>シケンバンゴウ</t>
    </rPh>
    <phoneticPr fontId="1"/>
  </si>
  <si>
    <t>試験番号6-3-1エビデンスシート</t>
    <rPh sb="0" eb="4">
      <t>シケンバンゴウ</t>
    </rPh>
    <phoneticPr fontId="1"/>
  </si>
  <si>
    <t>APIキーを一文字消去して検索を実行。</t>
    <rPh sb="6" eb="9">
      <t>ヒトモジ</t>
    </rPh>
    <rPh sb="9" eb="11">
      <t>ショウキョ</t>
    </rPh>
    <rPh sb="13" eb="15">
      <t>ケンサク</t>
    </rPh>
    <rPh sb="16" eb="18">
      <t>ジッコウ</t>
    </rPh>
    <phoneticPr fontId="1"/>
  </si>
  <si>
    <t>検索結果表示画面で期待通りのメッセージが表示されている。</t>
    <rPh sb="0" eb="2">
      <t>ケンサク</t>
    </rPh>
    <rPh sb="2" eb="4">
      <t>ケッカ</t>
    </rPh>
    <rPh sb="4" eb="6">
      <t>ヒョウジ</t>
    </rPh>
    <rPh sb="6" eb="8">
      <t>ガメン</t>
    </rPh>
    <rPh sb="9" eb="11">
      <t>キタイ</t>
    </rPh>
    <rPh sb="11" eb="12">
      <t>ドオ</t>
    </rPh>
    <rPh sb="20" eb="22">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</si>
</sst>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Red]\(0.0\)"/>
    <numFmt numFmtId="177" formatCode="m/d;@"/>
  </numFmts>
  <fonts count="10" x14ac:knownFonts="1">
    <font>
      <sz val="11"/>
      <color theme="1"/>
      <name val="游ゴシック"/>
      <family val="2"/>
      <scheme val="minor"/>
    </font>
    <font>
      <sz val="6"/>
      <name val="游ゴシック"/>
      <family val="3"/>
      <charset val="128"/>
      <scheme val="minor"/>
    </font>
    <font>
      <sz val="11"/>
      <color theme="1"/>
      <name val="游ゴシック"/>
      <family val="2"/>
      <scheme val="minor"/>
    </font>
    <font>
      <b/>
      <sz val="26"/>
      <color theme="1"/>
      <name val="游ゴシック"/>
      <family val="3"/>
      <charset val="128"/>
      <scheme val="minor"/>
    </font>
    <font>
      <sz val="14"/>
      <color theme="1"/>
      <name val="游ゴシック"/>
      <family val="2"/>
      <scheme val="minor"/>
    </font>
    <font>
      <sz val="12"/>
      <color theme="1"/>
      <name val="游ゴシック"/>
      <family val="3"/>
      <charset val="128"/>
      <scheme val="minor"/>
    </font>
    <font>
      <sz val="16"/>
      <color theme="1"/>
      <name val="游ゴシック"/>
      <family val="2"/>
      <scheme val="minor"/>
    </font>
    <font>
      <sz val="12"/>
      <color theme="1"/>
      <name val="游ゴシック"/>
      <family val="2"/>
      <scheme val="minor"/>
    </font>
    <font>
      <sz val="9"/>
      <color theme="1"/>
      <name val="游ゴシック"/>
      <family val="3"/>
      <charset val="128"/>
      <scheme val="minor"/>
    </font>
    <font>
      <sz val="9"/>
      <color theme="1"/>
      <name val="游ゴシック"/>
      <family val="2"/>
      <scheme val="minor"/>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51">
    <border>
      <left/>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hair">
        <color indexed="64"/>
      </left>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s>
  <cellStyleXfs count="2">
    <xf numFmtId="0" fontId="0" fillId="0" borderId="0"/>
    <xf numFmtId="38" fontId="2" fillId="0" borderId="0" applyFont="0" applyFill="0" applyBorder="0" applyAlignment="0" applyProtection="0">
      <alignment vertical="center"/>
    </xf>
  </cellStyleXfs>
  <cellXfs count="129">
    <xf numFmtId="0" fontId="0" fillId="0" borderId="0" xfId="0"/>
    <xf numFmtId="0" fontId="0" fillId="0" borderId="2" xfId="0" applyBorder="1"/>
    <xf numFmtId="0" fontId="0" fillId="2" borderId="0" xfId="0" applyFill="1"/>
    <xf numFmtId="0" fontId="0" fillId="2" borderId="10" xfId="0" applyFill="1" applyBorder="1"/>
    <xf numFmtId="0" fontId="3" fillId="2" borderId="0" xfId="0" applyFont="1" applyFill="1" applyAlignment="1">
      <alignment vertical="center"/>
    </xf>
    <xf numFmtId="0" fontId="4" fillId="2" borderId="0" xfId="0" applyFont="1" applyFill="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6" fillId="2" borderId="17" xfId="0" applyFont="1" applyFill="1" applyBorder="1" applyAlignment="1">
      <alignment vertical="center"/>
    </xf>
    <xf numFmtId="0" fontId="6" fillId="2" borderId="0" xfId="0" applyFont="1" applyFill="1" applyAlignment="1">
      <alignment horizontal="left" vertical="center"/>
    </xf>
    <xf numFmtId="0" fontId="6" fillId="2" borderId="0" xfId="0" quotePrefix="1" applyFont="1" applyFill="1" applyAlignment="1">
      <alignment horizontal="right" vertical="center"/>
    </xf>
    <xf numFmtId="0" fontId="0" fillId="0" borderId="20"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2" borderId="0" xfId="0" applyFill="1" applyAlignment="1">
      <alignment vertical="center"/>
    </xf>
    <xf numFmtId="0" fontId="0" fillId="2" borderId="2" xfId="0" applyFill="1" applyBorder="1" applyAlignment="1">
      <alignment vertical="center"/>
    </xf>
    <xf numFmtId="0" fontId="0" fillId="2" borderId="10" xfId="0" applyFill="1" applyBorder="1" applyAlignment="1">
      <alignment vertical="center"/>
    </xf>
    <xf numFmtId="14" fontId="0" fillId="2" borderId="0" xfId="0" applyNumberFormat="1" applyFill="1" applyAlignment="1">
      <alignment vertical="center"/>
    </xf>
    <xf numFmtId="0" fontId="8" fillId="2" borderId="0" xfId="0" applyFont="1" applyFill="1"/>
    <xf numFmtId="0" fontId="8" fillId="2" borderId="1" xfId="0" applyFont="1" applyFill="1" applyBorder="1" applyAlignment="1">
      <alignment textRotation="255"/>
    </xf>
    <xf numFmtId="0" fontId="8" fillId="2" borderId="20" xfId="0" applyFont="1" applyFill="1" applyBorder="1" applyAlignment="1">
      <alignment horizontal="center" vertical="center"/>
    </xf>
    <xf numFmtId="0" fontId="8" fillId="2" borderId="21" xfId="0" applyFont="1" applyFill="1" applyBorder="1" applyAlignment="1">
      <alignment vertical="center" wrapText="1"/>
    </xf>
    <xf numFmtId="0" fontId="8" fillId="2" borderId="32" xfId="0" applyFont="1" applyFill="1" applyBorder="1" applyAlignment="1">
      <alignment vertical="center" wrapText="1"/>
    </xf>
    <xf numFmtId="0" fontId="8" fillId="2" borderId="22" xfId="0" applyFont="1" applyFill="1" applyBorder="1" applyAlignment="1">
      <alignment horizontal="center" vertical="center"/>
    </xf>
    <xf numFmtId="0" fontId="8" fillId="2" borderId="21" xfId="0" applyFont="1" applyFill="1" applyBorder="1" applyAlignment="1">
      <alignment horizontal="center" vertical="center"/>
    </xf>
    <xf numFmtId="0" fontId="8" fillId="2" borderId="32" xfId="0" applyFont="1" applyFill="1" applyBorder="1" applyAlignment="1">
      <alignment horizontal="center" vertical="center"/>
    </xf>
    <xf numFmtId="0" fontId="8" fillId="2" borderId="23" xfId="0" applyFont="1" applyFill="1" applyBorder="1" applyAlignment="1">
      <alignment horizontal="center" vertical="center"/>
    </xf>
    <xf numFmtId="0" fontId="8" fillId="2" borderId="19" xfId="0" applyFont="1" applyFill="1" applyBorder="1" applyAlignment="1">
      <alignment vertical="center" wrapText="1"/>
    </xf>
    <xf numFmtId="0" fontId="8" fillId="2" borderId="33" xfId="0" applyFont="1" applyFill="1" applyBorder="1" applyAlignment="1">
      <alignment vertical="center" wrapText="1"/>
    </xf>
    <xf numFmtId="0" fontId="8" fillId="2" borderId="24"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33" xfId="0" applyFont="1" applyFill="1" applyBorder="1" applyAlignment="1">
      <alignment horizontal="center" vertical="center"/>
    </xf>
    <xf numFmtId="0" fontId="8" fillId="2" borderId="25" xfId="0" applyFont="1" applyFill="1" applyBorder="1" applyAlignment="1">
      <alignment horizontal="center" vertical="center"/>
    </xf>
    <xf numFmtId="0" fontId="8" fillId="2" borderId="26" xfId="0" applyFont="1" applyFill="1" applyBorder="1" applyAlignment="1">
      <alignment vertical="center" wrapText="1"/>
    </xf>
    <xf numFmtId="0" fontId="8" fillId="2" borderId="34" xfId="0" applyFont="1" applyFill="1" applyBorder="1" applyAlignment="1">
      <alignment vertical="center" wrapText="1"/>
    </xf>
    <xf numFmtId="0" fontId="8" fillId="2" borderId="27" xfId="0" applyFont="1" applyFill="1" applyBorder="1" applyAlignment="1">
      <alignment horizontal="center" vertical="center"/>
    </xf>
    <xf numFmtId="0" fontId="8" fillId="2" borderId="26" xfId="0" applyFont="1" applyFill="1" applyBorder="1" applyAlignment="1">
      <alignment horizontal="center" vertical="center"/>
    </xf>
    <xf numFmtId="0" fontId="8" fillId="2" borderId="34" xfId="0" applyFont="1" applyFill="1" applyBorder="1" applyAlignment="1">
      <alignment horizontal="center" vertical="center"/>
    </xf>
    <xf numFmtId="0" fontId="9" fillId="2" borderId="0" xfId="0" applyFont="1" applyFill="1" applyAlignment="1">
      <alignment vertical="center"/>
    </xf>
    <xf numFmtId="0" fontId="8" fillId="2" borderId="20" xfId="0" applyFont="1" applyFill="1" applyBorder="1" applyAlignment="1">
      <alignment horizontal="left" vertical="center" wrapText="1"/>
    </xf>
    <xf numFmtId="0" fontId="8" fillId="2" borderId="21" xfId="0" applyFont="1" applyFill="1" applyBorder="1" applyAlignment="1">
      <alignment horizontal="left" vertical="center" wrapText="1"/>
    </xf>
    <xf numFmtId="0" fontId="8" fillId="2" borderId="22" xfId="0" applyFont="1" applyFill="1" applyBorder="1" applyAlignment="1">
      <alignment horizontal="left" vertical="center" wrapText="1"/>
    </xf>
    <xf numFmtId="177" fontId="8" fillId="2" borderId="21" xfId="0" applyNumberFormat="1" applyFont="1" applyFill="1" applyBorder="1" applyAlignment="1">
      <alignment horizontal="center" vertical="center"/>
    </xf>
    <xf numFmtId="0" fontId="8" fillId="2" borderId="35" xfId="0" applyFont="1" applyFill="1" applyBorder="1" applyAlignment="1">
      <alignment vertical="center" wrapText="1"/>
    </xf>
    <xf numFmtId="0" fontId="8" fillId="2" borderId="23" xfId="0" applyFont="1" applyFill="1" applyBorder="1" applyAlignment="1">
      <alignment horizontal="left" vertical="center" wrapText="1"/>
    </xf>
    <xf numFmtId="0" fontId="8" fillId="2" borderId="19" xfId="0" applyFont="1" applyFill="1" applyBorder="1" applyAlignment="1">
      <alignment horizontal="left" vertical="center" wrapText="1"/>
    </xf>
    <xf numFmtId="0" fontId="8" fillId="2" borderId="24" xfId="0" applyFont="1" applyFill="1" applyBorder="1" applyAlignment="1">
      <alignment horizontal="left" vertical="center" wrapText="1"/>
    </xf>
    <xf numFmtId="177" fontId="8" fillId="2" borderId="19" xfId="0" applyNumberFormat="1" applyFont="1" applyFill="1" applyBorder="1" applyAlignment="1">
      <alignment horizontal="center" vertical="center"/>
    </xf>
    <xf numFmtId="0" fontId="8" fillId="2" borderId="36" xfId="0" applyFont="1" applyFill="1" applyBorder="1" applyAlignment="1">
      <alignment vertical="center" wrapText="1"/>
    </xf>
    <xf numFmtId="0" fontId="8" fillId="2" borderId="25" xfId="0" applyFont="1" applyFill="1" applyBorder="1" applyAlignment="1">
      <alignment horizontal="left" vertical="center" wrapText="1"/>
    </xf>
    <xf numFmtId="0" fontId="8" fillId="2" borderId="26" xfId="0" applyFont="1" applyFill="1" applyBorder="1" applyAlignment="1">
      <alignment horizontal="left" vertical="center" wrapText="1"/>
    </xf>
    <xf numFmtId="0" fontId="8" fillId="2" borderId="27" xfId="0" applyFont="1" applyFill="1" applyBorder="1" applyAlignment="1">
      <alignment horizontal="left" vertical="center" wrapText="1"/>
    </xf>
    <xf numFmtId="177" fontId="8" fillId="2" borderId="26" xfId="0" applyNumberFormat="1" applyFont="1" applyFill="1" applyBorder="1" applyAlignment="1">
      <alignment horizontal="center" vertical="center"/>
    </xf>
    <xf numFmtId="0" fontId="8" fillId="2" borderId="37" xfId="0" applyFont="1" applyFill="1" applyBorder="1" applyAlignment="1">
      <alignment vertical="center" wrapText="1"/>
    </xf>
    <xf numFmtId="0" fontId="0" fillId="3" borderId="1" xfId="0" applyFill="1" applyBorder="1" applyAlignment="1">
      <alignment horizontal="center" vertical="center"/>
    </xf>
    <xf numFmtId="0" fontId="8" fillId="3" borderId="3"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3" xfId="0" applyFont="1" applyFill="1" applyBorder="1" applyAlignment="1">
      <alignment horizontal="right" vertical="center"/>
    </xf>
    <xf numFmtId="0" fontId="8" fillId="3" borderId="1" xfId="0" applyFont="1" applyFill="1" applyBorder="1" applyAlignment="1">
      <alignment vertical="center"/>
    </xf>
    <xf numFmtId="0" fontId="8" fillId="3" borderId="1" xfId="0" applyFont="1" applyFill="1" applyBorder="1" applyAlignment="1">
      <alignment horizontal="center" vertical="center"/>
    </xf>
    <xf numFmtId="0" fontId="8" fillId="2" borderId="49" xfId="0" applyFont="1" applyFill="1" applyBorder="1" applyAlignment="1">
      <alignment horizontal="left" vertical="center" wrapText="1"/>
    </xf>
    <xf numFmtId="0" fontId="8" fillId="2" borderId="50" xfId="0" applyFont="1" applyFill="1" applyBorder="1" applyAlignment="1">
      <alignment horizontal="left" vertical="center" wrapText="1"/>
    </xf>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xf numFmtId="0" fontId="7" fillId="2" borderId="0" xfId="0" applyFont="1" applyFill="1" applyAlignment="1">
      <alignment horizontal="center"/>
    </xf>
    <xf numFmtId="0" fontId="5" fillId="2" borderId="11" xfId="0" applyFont="1" applyFill="1" applyBorder="1" applyAlignment="1">
      <alignment horizontal="right" vertical="center"/>
    </xf>
    <xf numFmtId="0" fontId="5" fillId="2" borderId="12" xfId="0" applyFont="1" applyFill="1" applyBorder="1" applyAlignment="1">
      <alignment horizontal="right" vertical="center"/>
    </xf>
    <xf numFmtId="0" fontId="3" fillId="2" borderId="17" xfId="0" applyFont="1" applyFill="1" applyBorder="1" applyAlignment="1">
      <alignment horizontal="center" vertical="center"/>
    </xf>
    <xf numFmtId="0" fontId="3" fillId="2" borderId="0" xfId="0" applyFont="1" applyFill="1" applyAlignment="1">
      <alignment horizontal="center" vertical="center"/>
    </xf>
    <xf numFmtId="0" fontId="3" fillId="2" borderId="18" xfId="0" applyFont="1" applyFill="1" applyBorder="1" applyAlignment="1">
      <alignment horizontal="center" vertical="center"/>
    </xf>
    <xf numFmtId="14" fontId="5" fillId="2" borderId="15" xfId="0" applyNumberFormat="1" applyFont="1" applyFill="1" applyBorder="1" applyAlignment="1">
      <alignment horizontal="center" vertical="center"/>
    </xf>
    <xf numFmtId="14" fontId="5" fillId="2" borderId="16" xfId="0" applyNumberFormat="1"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5" fillId="2" borderId="14" xfId="0" applyFont="1" applyFill="1" applyBorder="1" applyAlignment="1">
      <alignment horizontal="right" vertical="center"/>
    </xf>
    <xf numFmtId="0" fontId="5" fillId="2" borderId="15" xfId="0" applyFont="1" applyFill="1" applyBorder="1" applyAlignment="1">
      <alignment horizontal="right" vertical="center"/>
    </xf>
    <xf numFmtId="0" fontId="0" fillId="3" borderId="1" xfId="0" applyFill="1" applyBorder="1" applyAlignment="1">
      <alignment horizontal="center" vertical="center"/>
    </xf>
    <xf numFmtId="176" fontId="0" fillId="0" borderId="21" xfId="1" quotePrefix="1" applyNumberFormat="1" applyFont="1" applyBorder="1" applyAlignment="1">
      <alignment horizontal="center" vertical="center"/>
    </xf>
    <xf numFmtId="176" fontId="0" fillId="0" borderId="21" xfId="1" applyNumberFormat="1" applyFont="1" applyBorder="1" applyAlignment="1">
      <alignment horizontal="center" vertical="center"/>
    </xf>
    <xf numFmtId="14" fontId="0" fillId="0" borderId="21" xfId="0" applyNumberFormat="1"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vertical="center"/>
    </xf>
    <xf numFmtId="0" fontId="0" fillId="0" borderId="22" xfId="0" applyBorder="1" applyAlignment="1">
      <alignment horizontal="center" vertical="center"/>
    </xf>
    <xf numFmtId="0" fontId="0" fillId="0" borderId="19" xfId="0" applyBorder="1" applyAlignment="1">
      <alignment horizontal="center" vertical="center"/>
    </xf>
    <xf numFmtId="14" fontId="0" fillId="0" borderId="19" xfId="0" applyNumberFormat="1" applyBorder="1" applyAlignment="1">
      <alignment horizontal="center" vertical="center"/>
    </xf>
    <xf numFmtId="0" fontId="0" fillId="0" borderId="19" xfId="0" applyBorder="1" applyAlignment="1">
      <alignment horizontal="center" vertical="center" wrapText="1"/>
    </xf>
    <xf numFmtId="0" fontId="0" fillId="0" borderId="19" xfId="0" applyBorder="1" applyAlignment="1">
      <alignment vertical="center" wrapText="1"/>
    </xf>
    <xf numFmtId="0" fontId="0" fillId="0" borderId="19" xfId="0" applyBorder="1" applyAlignment="1">
      <alignment vertical="center"/>
    </xf>
    <xf numFmtId="0" fontId="0" fillId="0" borderId="24" xfId="0" applyBorder="1" applyAlignment="1">
      <alignment horizontal="center" vertical="center"/>
    </xf>
    <xf numFmtId="0" fontId="0" fillId="0" borderId="26" xfId="0" applyBorder="1" applyAlignment="1">
      <alignment horizontal="center" vertical="center"/>
    </xf>
    <xf numFmtId="14" fontId="0" fillId="0" borderId="26" xfId="0" applyNumberFormat="1" applyBorder="1" applyAlignment="1">
      <alignment horizontal="center" vertical="center"/>
    </xf>
    <xf numFmtId="0" fontId="0" fillId="0" borderId="26" xfId="0" applyBorder="1" applyAlignment="1">
      <alignment vertical="center"/>
    </xf>
    <xf numFmtId="0" fontId="0" fillId="0" borderId="27" xfId="0" applyBorder="1" applyAlignment="1">
      <alignment horizontal="center" vertical="center"/>
    </xf>
    <xf numFmtId="0" fontId="8" fillId="2" borderId="47" xfId="0" applyFont="1" applyFill="1" applyBorder="1" applyAlignment="1">
      <alignment wrapText="1"/>
    </xf>
    <xf numFmtId="0" fontId="8" fillId="2" borderId="44" xfId="0" applyFont="1" applyFill="1" applyBorder="1" applyAlignment="1">
      <alignment wrapText="1"/>
    </xf>
    <xf numFmtId="0" fontId="8" fillId="2" borderId="36" xfId="0" applyFont="1" applyFill="1" applyBorder="1" applyAlignment="1">
      <alignment wrapText="1"/>
    </xf>
    <xf numFmtId="0" fontId="8" fillId="2" borderId="48" xfId="0" applyFont="1" applyFill="1" applyBorder="1" applyAlignment="1">
      <alignment wrapText="1"/>
    </xf>
    <xf numFmtId="0" fontId="8" fillId="2" borderId="45" xfId="0" applyFont="1" applyFill="1" applyBorder="1" applyAlignment="1">
      <alignment wrapText="1"/>
    </xf>
    <xf numFmtId="0" fontId="8" fillId="2" borderId="37" xfId="0" applyFont="1" applyFill="1" applyBorder="1" applyAlignment="1">
      <alignment wrapText="1"/>
    </xf>
    <xf numFmtId="0" fontId="8" fillId="3" borderId="3" xfId="0" applyFont="1" applyFill="1" applyBorder="1" applyAlignment="1">
      <alignment horizontal="center" textRotation="255"/>
    </xf>
    <xf numFmtId="0" fontId="8" fillId="3" borderId="38" xfId="0" applyFont="1" applyFill="1" applyBorder="1" applyAlignment="1">
      <alignment horizontal="center" vertical="center"/>
    </xf>
    <xf numFmtId="0" fontId="8" fillId="3" borderId="41"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42" xfId="0" applyFont="1" applyFill="1" applyBorder="1" applyAlignment="1">
      <alignment horizontal="center" vertical="center"/>
    </xf>
    <xf numFmtId="0" fontId="8" fillId="3" borderId="40" xfId="0" applyFont="1" applyFill="1" applyBorder="1" applyAlignment="1">
      <alignment horizontal="center" vertical="center"/>
    </xf>
    <xf numFmtId="0" fontId="8" fillId="2" borderId="46" xfId="0" applyFont="1" applyFill="1" applyBorder="1" applyAlignment="1">
      <alignment wrapText="1"/>
    </xf>
    <xf numFmtId="0" fontId="8" fillId="2" borderId="43" xfId="0" applyFont="1" applyFill="1" applyBorder="1" applyAlignment="1">
      <alignment wrapText="1"/>
    </xf>
    <xf numFmtId="0" fontId="8" fillId="2" borderId="35" xfId="0" applyFont="1" applyFill="1" applyBorder="1" applyAlignment="1">
      <alignment wrapText="1"/>
    </xf>
    <xf numFmtId="0" fontId="8" fillId="3" borderId="3" xfId="0" applyFont="1" applyFill="1" applyBorder="1" applyAlignment="1">
      <alignment horizontal="center"/>
    </xf>
    <xf numFmtId="0" fontId="8" fillId="3" borderId="29" xfId="0" applyFont="1" applyFill="1" applyBorder="1" applyAlignment="1">
      <alignment horizontal="center"/>
    </xf>
    <xf numFmtId="0" fontId="8" fillId="3" borderId="28" xfId="0" applyFont="1" applyFill="1" applyBorder="1" applyAlignment="1">
      <alignment horizontal="center"/>
    </xf>
    <xf numFmtId="0" fontId="8" fillId="3" borderId="3"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30" xfId="0" applyFont="1" applyFill="1" applyBorder="1" applyAlignment="1">
      <alignment horizontal="center"/>
    </xf>
    <xf numFmtId="0" fontId="0" fillId="2" borderId="3" xfId="0" applyFill="1" applyBorder="1" applyAlignment="1">
      <alignment horizontal="center" vertical="center"/>
    </xf>
    <xf numFmtId="0" fontId="9" fillId="3" borderId="3" xfId="0" applyFont="1" applyFill="1" applyBorder="1" applyAlignment="1">
      <alignment horizontal="center" vertical="center"/>
    </xf>
    <xf numFmtId="0" fontId="0" fillId="2" borderId="3" xfId="0" applyFill="1" applyBorder="1" applyAlignment="1">
      <alignment vertical="center"/>
    </xf>
    <xf numFmtId="14" fontId="0" fillId="2" borderId="3" xfId="0" applyNumberFormat="1" applyFill="1" applyBorder="1" applyAlignment="1">
      <alignment horizontal="center" vertical="center"/>
    </xf>
    <xf numFmtId="0" fontId="0" fillId="3" borderId="29" xfId="0" applyFill="1" applyBorder="1" applyAlignment="1">
      <alignment vertical="center"/>
    </xf>
    <xf numFmtId="0" fontId="0" fillId="3" borderId="30" xfId="0" applyFill="1" applyBorder="1" applyAlignment="1">
      <alignment vertical="center"/>
    </xf>
    <xf numFmtId="0" fontId="0" fillId="3" borderId="28" xfId="0" applyFill="1" applyBorder="1" applyAlignment="1">
      <alignment vertical="center"/>
    </xf>
    <xf numFmtId="0" fontId="0" fillId="3" borderId="3" xfId="0" applyFill="1" applyBorder="1" applyAlignment="1">
      <alignment horizontal="center" vertical="center"/>
    </xf>
  </cellXfs>
  <cellStyles count="2">
    <cellStyle name="桁区切り 2" xfId="1" xr:uid="{D2DBF24A-9DCA-4A70-B0A5-DDB98A6806D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10</xdr:col>
      <xdr:colOff>177799</xdr:colOff>
      <xdr:row>18</xdr:row>
      <xdr:rowOff>220132</xdr:rowOff>
    </xdr:from>
    <xdr:to>
      <xdr:col>11</xdr:col>
      <xdr:colOff>377825</xdr:colOff>
      <xdr:row>21</xdr:row>
      <xdr:rowOff>207432</xdr:rowOff>
    </xdr:to>
    <xdr:pic>
      <xdr:nvPicPr>
        <xdr:cNvPr id="3" name="グラフィックス 2">
          <a:extLst>
            <a:ext uri="{FF2B5EF4-FFF2-40B4-BE49-F238E27FC236}">
              <a16:creationId xmlns:a16="http://schemas.microsoft.com/office/drawing/2014/main" id="{1628837B-B652-D2FA-3F3F-9252E08CDC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35599" y="4825999"/>
          <a:ext cx="715434" cy="673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20</xdr:col>
          <xdr:colOff>504825</xdr:colOff>
          <xdr:row>2</xdr:row>
          <xdr:rowOff>9525</xdr:rowOff>
        </xdr:to>
        <xdr:pic>
          <xdr:nvPicPr>
            <xdr:cNvPr id="4" name="図 3">
              <a:extLst>
                <a:ext uri="{FF2B5EF4-FFF2-40B4-BE49-F238E27FC236}">
                  <a16:creationId xmlns:a16="http://schemas.microsoft.com/office/drawing/2014/main" id="{269C5EAA-ABE7-4F63-AABC-A6C2E957AF4A}"/>
                </a:ext>
              </a:extLst>
            </xdr:cNvPr>
            <xdr:cNvPicPr>
              <a:picLocks noChangeAspect="1" noChangeArrowheads="1"/>
              <a:extLst>
                <a:ext uri="{84589F7E-364E-4C9E-8A38-B11213B215E9}">
                  <a14:cameraTool cellRange="ヘッダー!$A$1:$P$2" spid="_x0000_s5194"/>
                </a:ext>
              </a:extLst>
            </xdr:cNvPicPr>
          </xdr:nvPicPr>
          <xdr:blipFill>
            <a:blip xmlns:r="http://schemas.openxmlformats.org/officeDocument/2006/relationships" r:embed="rId1"/>
            <a:srcRect/>
            <a:stretch>
              <a:fillRect/>
            </a:stretch>
          </xdr:blipFill>
          <xdr:spPr bwMode="auto">
            <a:xfrm>
              <a:off x="0" y="0"/>
              <a:ext cx="10918825" cy="492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23</xdr:col>
          <xdr:colOff>161925</xdr:colOff>
          <xdr:row>2</xdr:row>
          <xdr:rowOff>9525</xdr:rowOff>
        </xdr:to>
        <xdr:pic>
          <xdr:nvPicPr>
            <xdr:cNvPr id="2" name="図 1">
              <a:extLst>
                <a:ext uri="{FF2B5EF4-FFF2-40B4-BE49-F238E27FC236}">
                  <a16:creationId xmlns:a16="http://schemas.microsoft.com/office/drawing/2014/main" id="{9C177AF5-0248-51BF-1826-413D3D63DB12}"/>
                </a:ext>
              </a:extLst>
            </xdr:cNvPr>
            <xdr:cNvPicPr>
              <a:picLocks noChangeAspect="1" noChangeArrowheads="1"/>
              <a:extLst>
                <a:ext uri="{84589F7E-364E-4C9E-8A38-B11213B215E9}">
                  <a14:cameraTool cellRange="ヘッダー!$A$3:$P$4" spid="_x0000_s3146"/>
                </a:ext>
              </a:extLst>
            </xdr:cNvPicPr>
          </xdr:nvPicPr>
          <xdr:blipFill>
            <a:blip xmlns:r="http://schemas.openxmlformats.org/officeDocument/2006/relationships" r:embed="rId1"/>
            <a:srcRect/>
            <a:stretch>
              <a:fillRect/>
            </a:stretch>
          </xdr:blipFill>
          <xdr:spPr bwMode="auto">
            <a:xfrm>
              <a:off x="0" y="0"/>
              <a:ext cx="10982325" cy="4857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29</xdr:col>
      <xdr:colOff>101600</xdr:colOff>
      <xdr:row>0</xdr:row>
      <xdr:rowOff>139700</xdr:rowOff>
    </xdr:from>
    <xdr:to>
      <xdr:col>40</xdr:col>
      <xdr:colOff>152400</xdr:colOff>
      <xdr:row>27</xdr:row>
      <xdr:rowOff>76200</xdr:rowOff>
    </xdr:to>
    <xdr:sp macro="" textlink="">
      <xdr:nvSpPr>
        <xdr:cNvPr id="5" name="テキスト ボックス 4">
          <a:extLst>
            <a:ext uri="{FF2B5EF4-FFF2-40B4-BE49-F238E27FC236}">
              <a16:creationId xmlns:a16="http://schemas.microsoft.com/office/drawing/2014/main" id="{78C4CACC-4D94-4FE5-A1F6-1F082855BEF8}"/>
            </a:ext>
          </a:extLst>
        </xdr:cNvPr>
        <xdr:cNvSpPr txBox="1"/>
      </xdr:nvSpPr>
      <xdr:spPr>
        <a:xfrm>
          <a:off x="12992100" y="139700"/>
          <a:ext cx="7594600" cy="779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歯抜けになっている観点を考えてみる</a:t>
          </a:r>
          <a:endParaRPr lang="ja-JP" altLang="ja-JP" sz="1800">
            <a:effectLst/>
          </a:endParaRPr>
        </a:p>
        <a:p>
          <a:r>
            <a:rPr lang="ja-JP" altLang="ja-JP" sz="1100" b="1" i="0">
              <a:solidFill>
                <a:schemeClr val="dk1"/>
              </a:solidFill>
              <a:effectLst/>
              <a:latin typeface="+mn-lt"/>
              <a:ea typeface="+mn-ea"/>
              <a:cs typeface="+mn-cs"/>
            </a:rPr>
            <a:t>どういった確認観点があると網羅性を担保できるか。</a:t>
          </a:r>
          <a:endParaRPr lang="en-US" altLang="ja-JP" sz="1100" b="1" i="0">
            <a:solidFill>
              <a:schemeClr val="dk1"/>
            </a:solidFill>
            <a:effectLst/>
            <a:latin typeface="+mn-lt"/>
            <a:ea typeface="+mn-ea"/>
            <a:cs typeface="+mn-cs"/>
          </a:endParaRPr>
        </a:p>
        <a:p>
          <a:r>
            <a:rPr lang="ja-JP" altLang="en-US" sz="1100" b="1" i="0">
              <a:solidFill>
                <a:schemeClr val="dk1"/>
              </a:solidFill>
              <a:effectLst/>
              <a:latin typeface="+mn-lt"/>
              <a:ea typeface="+mn-ea"/>
              <a:cs typeface="+mn-cs"/>
            </a:rPr>
            <a:t>下記説明分から考えてみよう。</a:t>
          </a:r>
          <a:endParaRPr lang="ja-JP" altLang="ja-JP" sz="1800">
            <a:effectLst/>
          </a:endParaRPr>
        </a:p>
        <a:p>
          <a:endParaRPr kumimoji="1" lang="en-US" altLang="ja-JP" sz="1800" b="1"/>
        </a:p>
        <a:p>
          <a:r>
            <a:rPr kumimoji="1" lang="ja-JP" altLang="en-US" sz="1800" b="1"/>
            <a:t>各確認観点の説明</a:t>
          </a:r>
          <a:endParaRPr kumimoji="1" lang="en-US" altLang="ja-JP" sz="1800" b="1"/>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要素が設計仕様に従ってページ上に正しく配置されているかを検証します。</a:t>
          </a:r>
        </a:p>
        <a:p>
          <a:r>
            <a:rPr lang="ja-JP" altLang="en-US" sz="1100" b="1" i="0">
              <a:solidFill>
                <a:schemeClr val="dk1"/>
              </a:solidFill>
              <a:effectLst/>
              <a:latin typeface="+mn-lt"/>
              <a:ea typeface="+mn-ea"/>
              <a:cs typeface="+mn-cs"/>
            </a:rPr>
            <a:t>画面サイズ</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異なる画面サイズや解像度で</a:t>
          </a:r>
          <a:r>
            <a:rPr lang="en-US" altLang="ja-JP" sz="1100" b="0" i="0" u="sng">
              <a:solidFill>
                <a:schemeClr val="dk1"/>
              </a:solidFill>
              <a:effectLst/>
              <a:latin typeface="+mn-lt"/>
              <a:ea typeface="+mn-ea"/>
              <a:cs typeface="+mn-cs"/>
            </a:rPr>
            <a:t>UI</a:t>
          </a:r>
          <a:r>
            <a:rPr lang="ja-JP" altLang="en-US" sz="1100" b="0" i="0" u="sng">
              <a:solidFill>
                <a:schemeClr val="dk1"/>
              </a:solidFill>
              <a:effectLst/>
              <a:latin typeface="+mn-lt"/>
              <a:ea typeface="+mn-ea"/>
              <a:cs typeface="+mn-cs"/>
            </a:rPr>
            <a:t>が正しく表示されるかを確認します。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画面が最初にロードされたときに、フォームフィールドや要素に適切なデフォルトデータがあるかをチェックします。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画面上のすべてのテキスト内容が正しいかを確認します。これには、ラベル、説明、エラーメッセージが含まれます。</a:t>
          </a:r>
        </a:p>
        <a:p>
          <a:r>
            <a:rPr lang="ja-JP" altLang="en-US" sz="1100" b="1" i="0">
              <a:solidFill>
                <a:schemeClr val="dk1"/>
              </a:solidFill>
              <a:effectLst/>
              <a:latin typeface="+mn-lt"/>
              <a:ea typeface="+mn-ea"/>
              <a:cs typeface="+mn-cs"/>
            </a:rPr>
            <a:t>文字の</a:t>
          </a:r>
          <a:r>
            <a:rPr lang="ja-JP" altLang="en-US" sz="1100" b="1" i="0" baseline="0">
              <a:solidFill>
                <a:schemeClr val="dk1"/>
              </a:solidFill>
              <a:effectLst/>
              <a:latin typeface="+mn-lt"/>
              <a:ea typeface="+mn-ea"/>
              <a:cs typeface="+mn-cs"/>
            </a:rPr>
            <a:t>　　　</a:t>
          </a:r>
          <a:r>
            <a:rPr lang="ja-JP" altLang="en-US" sz="1100" b="1" i="0">
              <a:solidFill>
                <a:schemeClr val="dk1"/>
              </a:solidFill>
              <a:effectLst/>
              <a:latin typeface="+mn-lt"/>
              <a:ea typeface="+mn-ea"/>
              <a:cs typeface="+mn-cs"/>
            </a:rPr>
            <a:t>と書式</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テキストが正しいサイズとフォーマットで表示されているかを検証します。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様々な条件下で要素が適切に表示または隠されているかをテストします。</a:t>
          </a:r>
        </a:p>
        <a:p>
          <a:r>
            <a:rPr lang="ja-JP" altLang="en-US" sz="1100" b="1" i="0">
              <a:solidFill>
                <a:schemeClr val="dk1"/>
              </a:solidFill>
              <a:effectLst/>
              <a:latin typeface="+mn-lt"/>
              <a:ea typeface="+mn-ea"/>
              <a:cs typeface="+mn-cs"/>
            </a:rPr>
            <a:t>活性・非活性</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ボタンやフィールドなどの要素が予想通りに有効または無効になっているかをチェックします。</a:t>
          </a:r>
        </a:p>
        <a:p>
          <a:r>
            <a:rPr lang="ja-JP" altLang="en-US" sz="1100" b="1" i="0">
              <a:solidFill>
                <a:schemeClr val="dk1"/>
              </a:solidFill>
              <a:effectLst/>
              <a:latin typeface="+mn-lt"/>
              <a:ea typeface="+mn-ea"/>
              <a:cs typeface="+mn-cs"/>
            </a:rPr>
            <a:t>画面遷移</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フォームの送信やボタンクリックなどの特定のアクション後に正しい画面が表示されるかを確認します。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必須とマークされたフィールドが空のままではフォーム送信を防ぐかを検証します。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数値フィールドが定義された要件に基づいて数字を正しく受け入れるか拒否するかをチェックします。</a:t>
          </a:r>
        </a:p>
        <a:p>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フィールドが正しいタイプの文字（例：英数字、特殊文字）を受け入れるかを確認します。</a:t>
          </a:r>
        </a:p>
        <a:p>
          <a:r>
            <a:rPr lang="ja-JP" altLang="en-US" sz="1100" b="1" i="0">
              <a:solidFill>
                <a:schemeClr val="dk1"/>
              </a:solidFill>
              <a:effectLst/>
              <a:latin typeface="+mn-lt"/>
              <a:ea typeface="+mn-ea"/>
              <a:cs typeface="+mn-cs"/>
            </a:rPr>
            <a:t>形式チェック</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lang="ja-JP" altLang="en-US" sz="1100" b="0" i="0" u="sng">
              <a:solidFill>
                <a:schemeClr val="dk1"/>
              </a:solidFill>
              <a:effectLst/>
              <a:latin typeface="+mn-lt"/>
              <a:ea typeface="+mn-ea"/>
              <a:cs typeface="+mn-cs"/>
            </a:rPr>
            <a:t>入力されたデータが正しい形式（例：日付形式、電話番号）に従っているかを検証します。</a:t>
          </a:r>
        </a:p>
        <a:p>
          <a:r>
            <a:rPr lang="ja-JP" altLang="en-US" sz="1100" b="1" i="0">
              <a:solidFill>
                <a:schemeClr val="dk1"/>
              </a:solidFill>
              <a:effectLst/>
              <a:latin typeface="+mn-lt"/>
              <a:ea typeface="+mn-ea"/>
              <a:cs typeface="+mn-cs"/>
            </a:rPr>
            <a:t>エラーハンドリング</a:t>
          </a:r>
          <a:r>
            <a:rPr lang="ja-JP" altLang="en-US" sz="1100" b="0" i="0">
              <a:solidFill>
                <a:schemeClr val="dk1"/>
              </a:solidFill>
              <a:effectLst/>
              <a:latin typeface="+mn-lt"/>
              <a:ea typeface="+mn-ea"/>
              <a:cs typeface="+mn-cs"/>
            </a:rPr>
            <a:t>：</a:t>
          </a:r>
          <a:endParaRPr lang="en-US" altLang="ja-JP" sz="1100" b="0" i="0">
            <a:solidFill>
              <a:schemeClr val="dk1"/>
            </a:solidFill>
            <a:effectLst/>
            <a:latin typeface="+mn-lt"/>
            <a:ea typeface="+mn-ea"/>
            <a:cs typeface="+mn-cs"/>
          </a:endParaRPr>
        </a:p>
        <a:p>
          <a:r>
            <a:rPr kumimoji="0" lang="ja-JP" altLang="en-US" sz="1100" b="0" i="0" u="sng">
              <a:solidFill>
                <a:schemeClr val="dk1"/>
              </a:solidFill>
              <a:effectLst/>
              <a:latin typeface="+mn-lt"/>
              <a:ea typeface="+mn-ea"/>
              <a:cs typeface="+mn-cs"/>
            </a:rPr>
            <a:t>アプリケーションがクラッシュやオフライン、</a:t>
          </a:r>
          <a:r>
            <a:rPr kumimoji="0" lang="en-US" altLang="ja-JP" sz="1100" b="0" i="0" u="sng">
              <a:solidFill>
                <a:schemeClr val="dk1"/>
              </a:solidFill>
              <a:effectLst/>
              <a:latin typeface="+mn-lt"/>
              <a:ea typeface="+mn-ea"/>
              <a:cs typeface="+mn-cs"/>
            </a:rPr>
            <a:t>API</a:t>
          </a:r>
          <a:r>
            <a:rPr kumimoji="0" lang="ja-JP" altLang="en-US" sz="1100" b="0" i="0" u="sng">
              <a:solidFill>
                <a:schemeClr val="dk1"/>
              </a:solidFill>
              <a:effectLst/>
              <a:latin typeface="+mn-lt"/>
              <a:ea typeface="+mn-ea"/>
              <a:cs typeface="+mn-cs"/>
            </a:rPr>
            <a:t>通信の失敗時などでも処理が行われることを確認します。</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11</xdr:col>
          <xdr:colOff>678180</xdr:colOff>
          <xdr:row>2</xdr:row>
          <xdr:rowOff>12700</xdr:rowOff>
        </xdr:to>
        <xdr:pic>
          <xdr:nvPicPr>
            <xdr:cNvPr id="3" name="図 2">
              <a:extLst>
                <a:ext uri="{FF2B5EF4-FFF2-40B4-BE49-F238E27FC236}">
                  <a16:creationId xmlns:a16="http://schemas.microsoft.com/office/drawing/2014/main" id="{98253346-F8C1-6263-FB54-D9E1E9D3EA33}"/>
                </a:ext>
              </a:extLst>
            </xdr:cNvPr>
            <xdr:cNvPicPr>
              <a:picLocks noChangeAspect="1" noChangeArrowheads="1"/>
              <a:extLst>
                <a:ext uri="{84589F7E-364E-4C9E-8A38-B11213B215E9}">
                  <a14:cameraTool cellRange="ヘッダー!$A$5:$P$6" spid="_x0000_s6280"/>
                </a:ext>
              </a:extLst>
            </xdr:cNvPicPr>
          </xdr:nvPicPr>
          <xdr:blipFill>
            <a:blip xmlns:r="http://schemas.openxmlformats.org/officeDocument/2006/relationships" r:embed="rId1"/>
            <a:srcRect/>
            <a:stretch>
              <a:fillRect/>
            </a:stretch>
          </xdr:blipFill>
          <xdr:spPr bwMode="auto">
            <a:xfrm>
              <a:off x="0" y="0"/>
              <a:ext cx="10982325" cy="48577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9</xdr:col>
      <xdr:colOff>441960</xdr:colOff>
      <xdr:row>0</xdr:row>
      <xdr:rowOff>0</xdr:rowOff>
    </xdr:from>
    <xdr:to>
      <xdr:col>21</xdr:col>
      <xdr:colOff>167640</xdr:colOff>
      <xdr:row>18</xdr:row>
      <xdr:rowOff>62865</xdr:rowOff>
    </xdr:to>
    <xdr:pic>
      <xdr:nvPicPr>
        <xdr:cNvPr id="3" name="図 2">
          <a:extLst>
            <a:ext uri="{FF2B5EF4-FFF2-40B4-BE49-F238E27FC236}">
              <a16:creationId xmlns:a16="http://schemas.microsoft.com/office/drawing/2014/main" id="{E5A78F94-0B8C-5FB7-C075-6B4AA96F45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77000" y="0"/>
          <a:ext cx="7772400" cy="4177665"/>
        </a:xfrm>
        <a:prstGeom prst="rect">
          <a:avLst/>
        </a:prstGeom>
      </xdr:spPr>
    </xdr:pic>
    <xdr:clientData/>
  </xdr:twoCellAnchor>
  <xdr:twoCellAnchor editAs="oneCell">
    <xdr:from>
      <xdr:col>0</xdr:col>
      <xdr:colOff>0</xdr:colOff>
      <xdr:row>0</xdr:row>
      <xdr:rowOff>0</xdr:rowOff>
    </xdr:from>
    <xdr:to>
      <xdr:col>9</xdr:col>
      <xdr:colOff>365760</xdr:colOff>
      <xdr:row>18</xdr:row>
      <xdr:rowOff>42333</xdr:rowOff>
    </xdr:to>
    <xdr:pic>
      <xdr:nvPicPr>
        <xdr:cNvPr id="5" name="図 4">
          <a:extLst>
            <a:ext uri="{FF2B5EF4-FFF2-40B4-BE49-F238E27FC236}">
              <a16:creationId xmlns:a16="http://schemas.microsoft.com/office/drawing/2014/main" id="{CE0B637B-1F2A-29F3-62D4-8C13F49D22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400800" cy="41571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62865</xdr:rowOff>
    </xdr:to>
    <xdr:pic>
      <xdr:nvPicPr>
        <xdr:cNvPr id="3" name="図 2">
          <a:extLst>
            <a:ext uri="{FF2B5EF4-FFF2-40B4-BE49-F238E27FC236}">
              <a16:creationId xmlns:a16="http://schemas.microsoft.com/office/drawing/2014/main" id="{499573B6-5962-8425-E340-56C5489539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twoCellAnchor editAs="oneCell">
    <xdr:from>
      <xdr:col>11</xdr:col>
      <xdr:colOff>426720</xdr:colOff>
      <xdr:row>0</xdr:row>
      <xdr:rowOff>0</xdr:rowOff>
    </xdr:from>
    <xdr:to>
      <xdr:col>23</xdr:col>
      <xdr:colOff>152400</xdr:colOff>
      <xdr:row>18</xdr:row>
      <xdr:rowOff>62865</xdr:rowOff>
    </xdr:to>
    <xdr:pic>
      <xdr:nvPicPr>
        <xdr:cNvPr id="5" name="図 4">
          <a:extLst>
            <a:ext uri="{FF2B5EF4-FFF2-40B4-BE49-F238E27FC236}">
              <a16:creationId xmlns:a16="http://schemas.microsoft.com/office/drawing/2014/main" id="{E5D72D34-1ED9-48E4-8EDF-D3767A52E1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02880" y="0"/>
          <a:ext cx="7772400" cy="41776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11</xdr:col>
      <xdr:colOff>396240</xdr:colOff>
      <xdr:row>32</xdr:row>
      <xdr:rowOff>64112</xdr:rowOff>
    </xdr:to>
    <xdr:pic>
      <xdr:nvPicPr>
        <xdr:cNvPr id="5" name="図 4">
          <a:extLst>
            <a:ext uri="{FF2B5EF4-FFF2-40B4-BE49-F238E27FC236}">
              <a16:creationId xmlns:a16="http://schemas.microsoft.com/office/drawing/2014/main" id="{23E4E1F3-CBF3-7760-4DFB-27BEC5DC81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29000"/>
          <a:ext cx="7772400" cy="3950312"/>
        </a:xfrm>
        <a:prstGeom prst="rect">
          <a:avLst/>
        </a:prstGeom>
      </xdr:spPr>
    </xdr:pic>
    <xdr:clientData/>
  </xdr:twoCellAnchor>
  <xdr:twoCellAnchor editAs="oneCell">
    <xdr:from>
      <xdr:col>11</xdr:col>
      <xdr:colOff>426720</xdr:colOff>
      <xdr:row>14</xdr:row>
      <xdr:rowOff>220980</xdr:rowOff>
    </xdr:from>
    <xdr:to>
      <xdr:col>22</xdr:col>
      <xdr:colOff>403860</xdr:colOff>
      <xdr:row>32</xdr:row>
      <xdr:rowOff>58579</xdr:rowOff>
    </xdr:to>
    <xdr:pic>
      <xdr:nvPicPr>
        <xdr:cNvPr id="7" name="図 6">
          <a:extLst>
            <a:ext uri="{FF2B5EF4-FFF2-40B4-BE49-F238E27FC236}">
              <a16:creationId xmlns:a16="http://schemas.microsoft.com/office/drawing/2014/main" id="{E489A61B-7DBE-AA8B-533B-23B083D96A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02880" y="3421380"/>
          <a:ext cx="7353300" cy="39523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403860</xdr:colOff>
      <xdr:row>0</xdr:row>
      <xdr:rowOff>0</xdr:rowOff>
    </xdr:from>
    <xdr:to>
      <xdr:col>21</xdr:col>
      <xdr:colOff>129540</xdr:colOff>
      <xdr:row>18</xdr:row>
      <xdr:rowOff>62865</xdr:rowOff>
    </xdr:to>
    <xdr:pic>
      <xdr:nvPicPr>
        <xdr:cNvPr id="3" name="図 2">
          <a:extLst>
            <a:ext uri="{FF2B5EF4-FFF2-40B4-BE49-F238E27FC236}">
              <a16:creationId xmlns:a16="http://schemas.microsoft.com/office/drawing/2014/main" id="{F1DDAB11-0FC2-4F48-E8AD-EE20DFA72B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38900" y="0"/>
          <a:ext cx="7772400" cy="4177665"/>
        </a:xfrm>
        <a:prstGeom prst="rect">
          <a:avLst/>
        </a:prstGeom>
      </xdr:spPr>
    </xdr:pic>
    <xdr:clientData/>
  </xdr:twoCellAnchor>
  <xdr:twoCellAnchor editAs="oneCell">
    <xdr:from>
      <xdr:col>0</xdr:col>
      <xdr:colOff>0</xdr:colOff>
      <xdr:row>0</xdr:row>
      <xdr:rowOff>30480</xdr:rowOff>
    </xdr:from>
    <xdr:to>
      <xdr:col>9</xdr:col>
      <xdr:colOff>381000</xdr:colOff>
      <xdr:row>18</xdr:row>
      <xdr:rowOff>82711</xdr:rowOff>
    </xdr:to>
    <xdr:pic>
      <xdr:nvPicPr>
        <xdr:cNvPr id="5" name="図 4">
          <a:extLst>
            <a:ext uri="{FF2B5EF4-FFF2-40B4-BE49-F238E27FC236}">
              <a16:creationId xmlns:a16="http://schemas.microsoft.com/office/drawing/2014/main" id="{2322D936-92A9-8DF5-C081-0CFF2BCD14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0480"/>
          <a:ext cx="6416040" cy="41670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21461</xdr:rowOff>
    </xdr:to>
    <xdr:pic>
      <xdr:nvPicPr>
        <xdr:cNvPr id="3" name="図 2">
          <a:extLst>
            <a:ext uri="{FF2B5EF4-FFF2-40B4-BE49-F238E27FC236}">
              <a16:creationId xmlns:a16="http://schemas.microsoft.com/office/drawing/2014/main" id="{108CE656-B2C9-96D5-ED33-F379E7B1C4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36261"/>
        </a:xfrm>
        <a:prstGeom prst="rect">
          <a:avLst/>
        </a:prstGeom>
      </xdr:spPr>
    </xdr:pic>
    <xdr:clientData/>
  </xdr:twoCellAnchor>
  <xdr:twoCellAnchor editAs="oneCell">
    <xdr:from>
      <xdr:col>11</xdr:col>
      <xdr:colOff>518160</xdr:colOff>
      <xdr:row>0</xdr:row>
      <xdr:rowOff>0</xdr:rowOff>
    </xdr:from>
    <xdr:to>
      <xdr:col>23</xdr:col>
      <xdr:colOff>243840</xdr:colOff>
      <xdr:row>18</xdr:row>
      <xdr:rowOff>62865</xdr:rowOff>
    </xdr:to>
    <xdr:pic>
      <xdr:nvPicPr>
        <xdr:cNvPr id="5" name="図 4">
          <a:extLst>
            <a:ext uri="{FF2B5EF4-FFF2-40B4-BE49-F238E27FC236}">
              <a16:creationId xmlns:a16="http://schemas.microsoft.com/office/drawing/2014/main" id="{2617A00E-2715-FDEC-BD03-25CF7DD3D41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94320" y="0"/>
          <a:ext cx="7772400" cy="41776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480060</xdr:colOff>
      <xdr:row>0</xdr:row>
      <xdr:rowOff>0</xdr:rowOff>
    </xdr:from>
    <xdr:to>
      <xdr:col>21</xdr:col>
      <xdr:colOff>205740</xdr:colOff>
      <xdr:row>18</xdr:row>
      <xdr:rowOff>62865</xdr:rowOff>
    </xdr:to>
    <xdr:pic>
      <xdr:nvPicPr>
        <xdr:cNvPr id="3" name="図 2">
          <a:extLst>
            <a:ext uri="{FF2B5EF4-FFF2-40B4-BE49-F238E27FC236}">
              <a16:creationId xmlns:a16="http://schemas.microsoft.com/office/drawing/2014/main" id="{23048883-5BF2-C77F-3EAB-4321169743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0"/>
          <a:ext cx="7772400" cy="4177665"/>
        </a:xfrm>
        <a:prstGeom prst="rect">
          <a:avLst/>
        </a:prstGeom>
      </xdr:spPr>
    </xdr:pic>
    <xdr:clientData/>
  </xdr:twoCellAnchor>
  <xdr:twoCellAnchor editAs="oneCell">
    <xdr:from>
      <xdr:col>0</xdr:col>
      <xdr:colOff>0</xdr:colOff>
      <xdr:row>0</xdr:row>
      <xdr:rowOff>0</xdr:rowOff>
    </xdr:from>
    <xdr:to>
      <xdr:col>9</xdr:col>
      <xdr:colOff>449580</xdr:colOff>
      <xdr:row>18</xdr:row>
      <xdr:rowOff>96771</xdr:rowOff>
    </xdr:to>
    <xdr:pic>
      <xdr:nvPicPr>
        <xdr:cNvPr id="5" name="図 4">
          <a:extLst>
            <a:ext uri="{FF2B5EF4-FFF2-40B4-BE49-F238E27FC236}">
              <a16:creationId xmlns:a16="http://schemas.microsoft.com/office/drawing/2014/main" id="{97074AC8-25F3-B7FB-A6D1-B7DC53BA3E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484620" cy="421157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62865</xdr:rowOff>
    </xdr:to>
    <xdr:pic>
      <xdr:nvPicPr>
        <xdr:cNvPr id="3" name="図 2">
          <a:extLst>
            <a:ext uri="{FF2B5EF4-FFF2-40B4-BE49-F238E27FC236}">
              <a16:creationId xmlns:a16="http://schemas.microsoft.com/office/drawing/2014/main" id="{B2C95AE1-5C70-499E-45A0-13165EFF62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twoCellAnchor editAs="oneCell">
    <xdr:from>
      <xdr:col>11</xdr:col>
      <xdr:colOff>403860</xdr:colOff>
      <xdr:row>0</xdr:row>
      <xdr:rowOff>0</xdr:rowOff>
    </xdr:from>
    <xdr:to>
      <xdr:col>23</xdr:col>
      <xdr:colOff>129540</xdr:colOff>
      <xdr:row>18</xdr:row>
      <xdr:rowOff>62865</xdr:rowOff>
    </xdr:to>
    <xdr:pic>
      <xdr:nvPicPr>
        <xdr:cNvPr id="5" name="図 4">
          <a:extLst>
            <a:ext uri="{FF2B5EF4-FFF2-40B4-BE49-F238E27FC236}">
              <a16:creationId xmlns:a16="http://schemas.microsoft.com/office/drawing/2014/main" id="{43579EE6-8FDB-5101-D4A0-9465392CA6D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80020" y="0"/>
          <a:ext cx="7772400" cy="417766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10</xdr:col>
      <xdr:colOff>579120</xdr:colOff>
      <xdr:row>18</xdr:row>
      <xdr:rowOff>34853</xdr:rowOff>
    </xdr:to>
    <xdr:pic>
      <xdr:nvPicPr>
        <xdr:cNvPr id="5" name="図 4">
          <a:extLst>
            <a:ext uri="{FF2B5EF4-FFF2-40B4-BE49-F238E27FC236}">
              <a16:creationId xmlns:a16="http://schemas.microsoft.com/office/drawing/2014/main" id="{2F8EF084-384E-23C4-66B9-A3AFBE94CA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7284720" cy="4149652"/>
        </a:xfrm>
        <a:prstGeom prst="rect">
          <a:avLst/>
        </a:prstGeom>
      </xdr:spPr>
    </xdr:pic>
    <xdr:clientData/>
  </xdr:twoCellAnchor>
  <xdr:twoCellAnchor editAs="oneCell">
    <xdr:from>
      <xdr:col>10</xdr:col>
      <xdr:colOff>601980</xdr:colOff>
      <xdr:row>0</xdr:row>
      <xdr:rowOff>0</xdr:rowOff>
    </xdr:from>
    <xdr:to>
      <xdr:col>22</xdr:col>
      <xdr:colOff>327660</xdr:colOff>
      <xdr:row>18</xdr:row>
      <xdr:rowOff>62865</xdr:rowOff>
    </xdr:to>
    <xdr:pic>
      <xdr:nvPicPr>
        <xdr:cNvPr id="7" name="図 6">
          <a:extLst>
            <a:ext uri="{FF2B5EF4-FFF2-40B4-BE49-F238E27FC236}">
              <a16:creationId xmlns:a16="http://schemas.microsoft.com/office/drawing/2014/main" id="{FDE4095A-EA8E-441F-4AB7-0C6ECA7EE8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07580" y="0"/>
          <a:ext cx="7772400" cy="41776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396240</xdr:colOff>
      <xdr:row>0</xdr:row>
      <xdr:rowOff>0</xdr:rowOff>
    </xdr:from>
    <xdr:to>
      <xdr:col>23</xdr:col>
      <xdr:colOff>121920</xdr:colOff>
      <xdr:row>18</xdr:row>
      <xdr:rowOff>62865</xdr:rowOff>
    </xdr:to>
    <xdr:pic>
      <xdr:nvPicPr>
        <xdr:cNvPr id="7" name="図 6">
          <a:extLst>
            <a:ext uri="{FF2B5EF4-FFF2-40B4-BE49-F238E27FC236}">
              <a16:creationId xmlns:a16="http://schemas.microsoft.com/office/drawing/2014/main" id="{6DE1BD55-5F02-93D2-FC7B-6BE43F926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00" y="0"/>
          <a:ext cx="7772400" cy="4177665"/>
        </a:xfrm>
        <a:prstGeom prst="rect">
          <a:avLst/>
        </a:prstGeom>
      </xdr:spPr>
    </xdr:pic>
    <xdr:clientData/>
  </xdr:twoCellAnchor>
  <xdr:twoCellAnchor editAs="oneCell">
    <xdr:from>
      <xdr:col>0</xdr:col>
      <xdr:colOff>0</xdr:colOff>
      <xdr:row>0</xdr:row>
      <xdr:rowOff>0</xdr:rowOff>
    </xdr:from>
    <xdr:to>
      <xdr:col>11</xdr:col>
      <xdr:colOff>396240</xdr:colOff>
      <xdr:row>18</xdr:row>
      <xdr:rowOff>15026</xdr:rowOff>
    </xdr:to>
    <xdr:pic>
      <xdr:nvPicPr>
        <xdr:cNvPr id="9" name="図 8">
          <a:extLst>
            <a:ext uri="{FF2B5EF4-FFF2-40B4-BE49-F238E27FC236}">
              <a16:creationId xmlns:a16="http://schemas.microsoft.com/office/drawing/2014/main" id="{05B51FD5-74FD-AC65-6B85-6F2F3BB8FB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772400" cy="412982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103098</xdr:rowOff>
    </xdr:to>
    <xdr:pic>
      <xdr:nvPicPr>
        <xdr:cNvPr id="3" name="図 2">
          <a:extLst>
            <a:ext uri="{FF2B5EF4-FFF2-40B4-BE49-F238E27FC236}">
              <a16:creationId xmlns:a16="http://schemas.microsoft.com/office/drawing/2014/main" id="{33EA5603-77F2-988E-53A7-7C7C0B96BC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217898"/>
        </a:xfrm>
        <a:prstGeom prst="rect">
          <a:avLst/>
        </a:prstGeom>
      </xdr:spPr>
    </xdr:pic>
    <xdr:clientData/>
  </xdr:twoCellAnchor>
  <xdr:twoCellAnchor editAs="oneCell">
    <xdr:from>
      <xdr:col>11</xdr:col>
      <xdr:colOff>419100</xdr:colOff>
      <xdr:row>0</xdr:row>
      <xdr:rowOff>0</xdr:rowOff>
    </xdr:from>
    <xdr:to>
      <xdr:col>23</xdr:col>
      <xdr:colOff>144780</xdr:colOff>
      <xdr:row>18</xdr:row>
      <xdr:rowOff>62865</xdr:rowOff>
    </xdr:to>
    <xdr:pic>
      <xdr:nvPicPr>
        <xdr:cNvPr id="5" name="図 4">
          <a:extLst>
            <a:ext uri="{FF2B5EF4-FFF2-40B4-BE49-F238E27FC236}">
              <a16:creationId xmlns:a16="http://schemas.microsoft.com/office/drawing/2014/main" id="{23A4750A-22AA-70D8-C1C3-AB474133F2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95260" y="0"/>
          <a:ext cx="7772400" cy="417766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388620</xdr:colOff>
      <xdr:row>0</xdr:row>
      <xdr:rowOff>0</xdr:rowOff>
    </xdr:from>
    <xdr:to>
      <xdr:col>23</xdr:col>
      <xdr:colOff>114300</xdr:colOff>
      <xdr:row>18</xdr:row>
      <xdr:rowOff>62865</xdr:rowOff>
    </xdr:to>
    <xdr:pic>
      <xdr:nvPicPr>
        <xdr:cNvPr id="3" name="図 2">
          <a:extLst>
            <a:ext uri="{FF2B5EF4-FFF2-40B4-BE49-F238E27FC236}">
              <a16:creationId xmlns:a16="http://schemas.microsoft.com/office/drawing/2014/main" id="{5B5F70F4-8EB4-DD78-289B-957092619E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64780" y="0"/>
          <a:ext cx="7772400" cy="4177665"/>
        </a:xfrm>
        <a:prstGeom prst="rect">
          <a:avLst/>
        </a:prstGeom>
      </xdr:spPr>
    </xdr:pic>
    <xdr:clientData/>
  </xdr:twoCellAnchor>
  <xdr:twoCellAnchor editAs="oneCell">
    <xdr:from>
      <xdr:col>0</xdr:col>
      <xdr:colOff>0</xdr:colOff>
      <xdr:row>0</xdr:row>
      <xdr:rowOff>0</xdr:rowOff>
    </xdr:from>
    <xdr:to>
      <xdr:col>11</xdr:col>
      <xdr:colOff>396240</xdr:colOff>
      <xdr:row>18</xdr:row>
      <xdr:rowOff>62865</xdr:rowOff>
    </xdr:to>
    <xdr:pic>
      <xdr:nvPicPr>
        <xdr:cNvPr id="5" name="図 4">
          <a:extLst>
            <a:ext uri="{FF2B5EF4-FFF2-40B4-BE49-F238E27FC236}">
              <a16:creationId xmlns:a16="http://schemas.microsoft.com/office/drawing/2014/main" id="{D2D9ADD8-F0A6-1773-D45B-BC26EF248F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396240</xdr:colOff>
      <xdr:row>18</xdr:row>
      <xdr:rowOff>62865</xdr:rowOff>
    </xdr:to>
    <xdr:pic>
      <xdr:nvPicPr>
        <xdr:cNvPr id="3" name="図 2">
          <a:extLst>
            <a:ext uri="{FF2B5EF4-FFF2-40B4-BE49-F238E27FC236}">
              <a16:creationId xmlns:a16="http://schemas.microsoft.com/office/drawing/2014/main" id="{602A7BCB-845B-C89A-D9A0-B9E74EDB3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5"/>
        </a:xfrm>
        <a:prstGeom prst="rect">
          <a:avLst/>
        </a:prstGeom>
      </xdr:spPr>
    </xdr:pic>
    <xdr:clientData/>
  </xdr:twoCellAnchor>
  <xdr:twoCellAnchor editAs="oneCell">
    <xdr:from>
      <xdr:col>11</xdr:col>
      <xdr:colOff>403860</xdr:colOff>
      <xdr:row>0</xdr:row>
      <xdr:rowOff>0</xdr:rowOff>
    </xdr:from>
    <xdr:to>
      <xdr:col>23</xdr:col>
      <xdr:colOff>129540</xdr:colOff>
      <xdr:row>18</xdr:row>
      <xdr:rowOff>62865</xdr:rowOff>
    </xdr:to>
    <xdr:pic>
      <xdr:nvPicPr>
        <xdr:cNvPr id="5" name="図 4">
          <a:extLst>
            <a:ext uri="{FF2B5EF4-FFF2-40B4-BE49-F238E27FC236}">
              <a16:creationId xmlns:a16="http://schemas.microsoft.com/office/drawing/2014/main" id="{EC75D245-95A4-6BE2-FDEC-476964AE56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80020" y="0"/>
          <a:ext cx="7772400" cy="417766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7620</xdr:colOff>
      <xdr:row>0</xdr:row>
      <xdr:rowOff>1</xdr:rowOff>
    </xdr:from>
    <xdr:to>
      <xdr:col>7</xdr:col>
      <xdr:colOff>502920</xdr:colOff>
      <xdr:row>12</xdr:row>
      <xdr:rowOff>12413</xdr:rowOff>
    </xdr:to>
    <xdr:pic>
      <xdr:nvPicPr>
        <xdr:cNvPr id="3" name="図 2">
          <a:extLst>
            <a:ext uri="{FF2B5EF4-FFF2-40B4-BE49-F238E27FC236}">
              <a16:creationId xmlns:a16="http://schemas.microsoft.com/office/drawing/2014/main" id="{3813B90A-1E67-D1D3-59BD-150F200173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 y="1"/>
          <a:ext cx="5189220" cy="2755612"/>
        </a:xfrm>
        <a:prstGeom prst="rect">
          <a:avLst/>
        </a:prstGeom>
      </xdr:spPr>
    </xdr:pic>
    <xdr:clientData/>
  </xdr:twoCellAnchor>
  <xdr:twoCellAnchor editAs="oneCell">
    <xdr:from>
      <xdr:col>8</xdr:col>
      <xdr:colOff>15240</xdr:colOff>
      <xdr:row>0</xdr:row>
      <xdr:rowOff>1</xdr:rowOff>
    </xdr:from>
    <xdr:to>
      <xdr:col>15</xdr:col>
      <xdr:colOff>502920</xdr:colOff>
      <xdr:row>12</xdr:row>
      <xdr:rowOff>7307</xdr:rowOff>
    </xdr:to>
    <xdr:pic>
      <xdr:nvPicPr>
        <xdr:cNvPr id="5" name="図 4">
          <a:extLst>
            <a:ext uri="{FF2B5EF4-FFF2-40B4-BE49-F238E27FC236}">
              <a16:creationId xmlns:a16="http://schemas.microsoft.com/office/drawing/2014/main" id="{E421866A-698B-B1BE-6938-28CB9DF3ED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79720" y="1"/>
          <a:ext cx="5181600" cy="2750506"/>
        </a:xfrm>
        <a:prstGeom prst="rect">
          <a:avLst/>
        </a:prstGeom>
      </xdr:spPr>
    </xdr:pic>
    <xdr:clientData/>
  </xdr:twoCellAnchor>
  <xdr:twoCellAnchor editAs="oneCell">
    <xdr:from>
      <xdr:col>5</xdr:col>
      <xdr:colOff>655320</xdr:colOff>
      <xdr:row>12</xdr:row>
      <xdr:rowOff>83821</xdr:rowOff>
    </xdr:from>
    <xdr:to>
      <xdr:col>15</xdr:col>
      <xdr:colOff>513553</xdr:colOff>
      <xdr:row>27</xdr:row>
      <xdr:rowOff>182881</xdr:rowOff>
    </xdr:to>
    <xdr:pic>
      <xdr:nvPicPr>
        <xdr:cNvPr id="7" name="図 6">
          <a:extLst>
            <a:ext uri="{FF2B5EF4-FFF2-40B4-BE49-F238E27FC236}">
              <a16:creationId xmlns:a16="http://schemas.microsoft.com/office/drawing/2014/main" id="{4846527A-6F39-4115-9302-E0CA1AD2D1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08120" y="2827021"/>
          <a:ext cx="6563833" cy="352806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E66E8-A12E-464B-B8BF-111BB200612D}">
  <dimension ref="B6:W23"/>
  <sheetViews>
    <sheetView zoomScaleNormal="100" zoomScaleSheetLayoutView="75" workbookViewId="0"/>
  </sheetViews>
  <sheetFormatPr defaultColWidth="6.8984375" defaultRowHeight="18" x14ac:dyDescent="0.45"/>
  <cols>
    <col min="1" max="1" width="6.8984375" style="2" customWidth="1"/>
    <col min="2" max="6" width="6.8984375" style="2"/>
    <col min="7" max="7" width="7" style="2" customWidth="1"/>
    <col min="8" max="8" width="6.8984375" style="2" customWidth="1"/>
    <col min="9" max="22" width="6.8984375" style="2"/>
    <col min="23" max="23" width="6.8984375" style="2" customWidth="1"/>
    <col min="24" max="16384" width="6.8984375" style="2"/>
  </cols>
  <sheetData>
    <row r="6" spans="2:23" ht="18.600000000000001" thickBot="1" x14ac:dyDescent="0.5"/>
    <row r="7" spans="2:23" x14ac:dyDescent="0.45">
      <c r="F7" s="62"/>
      <c r="G7" s="63"/>
      <c r="H7" s="63"/>
      <c r="I7" s="63"/>
      <c r="J7" s="63"/>
      <c r="K7" s="63"/>
      <c r="L7" s="63"/>
      <c r="M7" s="63"/>
      <c r="N7" s="63"/>
      <c r="O7" s="63"/>
      <c r="P7" s="63"/>
      <c r="Q7" s="64"/>
    </row>
    <row r="8" spans="2:23" ht="41.4" x14ac:dyDescent="0.45">
      <c r="B8" s="4"/>
      <c r="C8" s="4"/>
      <c r="D8" s="4"/>
      <c r="E8" s="4"/>
      <c r="F8" s="72" t="s">
        <v>18</v>
      </c>
      <c r="G8" s="73"/>
      <c r="H8" s="73"/>
      <c r="I8" s="73"/>
      <c r="J8" s="73"/>
      <c r="K8" s="73"/>
      <c r="L8" s="73"/>
      <c r="M8" s="73"/>
      <c r="N8" s="73"/>
      <c r="O8" s="73"/>
      <c r="P8" s="73"/>
      <c r="Q8" s="74"/>
      <c r="R8" s="4"/>
      <c r="S8" s="4"/>
      <c r="T8" s="4"/>
      <c r="U8" s="4"/>
      <c r="V8" s="4"/>
      <c r="W8" s="4"/>
    </row>
    <row r="9" spans="2:23" ht="26.4" x14ac:dyDescent="0.45">
      <c r="B9" s="6"/>
      <c r="C9" s="6"/>
      <c r="D9" s="6"/>
      <c r="E9" s="6"/>
      <c r="F9" s="8"/>
      <c r="G9" s="6"/>
      <c r="H9" s="6"/>
      <c r="I9" s="6"/>
      <c r="J9" s="6"/>
      <c r="K9" s="10" t="s">
        <v>17</v>
      </c>
      <c r="L9" s="9" t="s">
        <v>16</v>
      </c>
      <c r="M9" s="6"/>
      <c r="N9" s="6"/>
      <c r="O9" s="6"/>
      <c r="P9" s="6"/>
      <c r="Q9" s="7"/>
      <c r="R9" s="6"/>
      <c r="S9" s="6"/>
      <c r="T9" s="6"/>
      <c r="U9" s="6"/>
      <c r="V9" s="6"/>
      <c r="W9" s="5"/>
    </row>
    <row r="10" spans="2:23" ht="18.600000000000001" thickBot="1" x14ac:dyDescent="0.5">
      <c r="F10" s="65"/>
      <c r="G10" s="66"/>
      <c r="H10" s="66"/>
      <c r="I10" s="66"/>
      <c r="J10" s="66"/>
      <c r="K10" s="66"/>
      <c r="L10" s="66"/>
      <c r="M10" s="66"/>
      <c r="N10" s="66"/>
      <c r="O10" s="66"/>
      <c r="P10" s="66"/>
      <c r="Q10" s="67"/>
    </row>
    <row r="11" spans="2:23" x14ac:dyDescent="0.45">
      <c r="F11" s="68"/>
      <c r="G11" s="68"/>
      <c r="H11" s="68"/>
      <c r="I11" s="68"/>
      <c r="J11" s="68"/>
      <c r="K11" s="68"/>
      <c r="L11" s="68"/>
      <c r="M11" s="68"/>
      <c r="N11" s="68"/>
      <c r="O11" s="68"/>
      <c r="P11" s="68"/>
      <c r="Q11" s="68"/>
    </row>
    <row r="15" spans="2:23" ht="18.600000000000001" thickBot="1" x14ac:dyDescent="0.5"/>
    <row r="16" spans="2:23" ht="19.8" x14ac:dyDescent="0.45">
      <c r="J16" s="70" t="s">
        <v>13</v>
      </c>
      <c r="K16" s="71"/>
      <c r="L16" s="77" t="s">
        <v>5</v>
      </c>
      <c r="M16" s="78"/>
    </row>
    <row r="17" spans="2:21" ht="20.399999999999999" thickBot="1" x14ac:dyDescent="0.5">
      <c r="J17" s="79" t="s">
        <v>14</v>
      </c>
      <c r="K17" s="80"/>
      <c r="L17" s="75">
        <v>45247</v>
      </c>
      <c r="M17" s="76"/>
    </row>
    <row r="23" spans="2:21" ht="19.8" x14ac:dyDescent="0.5">
      <c r="B23" s="69" t="s">
        <v>15</v>
      </c>
      <c r="C23" s="69"/>
      <c r="D23" s="69"/>
      <c r="E23" s="69"/>
      <c r="F23" s="69"/>
      <c r="G23" s="69"/>
      <c r="H23" s="69"/>
      <c r="I23" s="69"/>
      <c r="J23" s="69"/>
      <c r="K23" s="69"/>
      <c r="L23" s="69"/>
      <c r="M23" s="69"/>
      <c r="N23" s="69"/>
      <c r="O23" s="69"/>
      <c r="P23" s="69"/>
      <c r="Q23" s="69"/>
      <c r="R23" s="69"/>
      <c r="S23" s="69"/>
      <c r="T23" s="69"/>
      <c r="U23" s="69"/>
    </row>
  </sheetData>
  <mergeCells count="9">
    <mergeCell ref="F7:Q7"/>
    <mergeCell ref="F10:Q10"/>
    <mergeCell ref="F11:Q11"/>
    <mergeCell ref="B23:U23"/>
    <mergeCell ref="J16:K16"/>
    <mergeCell ref="F8:Q8"/>
    <mergeCell ref="L17:M17"/>
    <mergeCell ref="L16:M16"/>
    <mergeCell ref="J17:K17"/>
  </mergeCells>
  <phoneticPr fontId="1"/>
  <pageMargins left="0.7" right="0.7" top="0.75" bottom="0.75" header="0.3" footer="0.3"/>
  <pageSetup paperSize="9" scale="48"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B8112-7037-445A-BA31-648D438383F4}">
  <dimension ref="A1:X26"/>
  <sheetViews>
    <sheetView zoomScaleNormal="100" zoomScaleSheetLayoutView="75" workbookViewId="0">
      <selection activeCell="A6" sqref="A6"/>
    </sheetView>
  </sheetViews>
  <sheetFormatPr defaultColWidth="6.8984375" defaultRowHeight="18" x14ac:dyDescent="0.45"/>
  <sheetData>
    <row r="1" spans="1:24" x14ac:dyDescent="0.45">
      <c r="A1" s="2" t="str" cm="1">
        <f t="array" aca="1" ref="A1" ca="1">MID(CELL("filename",A1),FIND("]",CELL("filename",A1))+1,255)</f>
        <v>更新履歴</v>
      </c>
      <c r="B1" s="2"/>
      <c r="C1" s="2"/>
      <c r="D1" s="2"/>
      <c r="E1" s="2"/>
      <c r="F1" s="2"/>
      <c r="G1" s="2"/>
      <c r="H1" s="2"/>
      <c r="I1" s="2"/>
      <c r="J1" s="2"/>
      <c r="K1" s="2"/>
      <c r="L1" s="2"/>
      <c r="M1" s="2"/>
      <c r="N1" s="2"/>
      <c r="O1" s="2"/>
      <c r="P1" s="2"/>
      <c r="Q1" s="2"/>
      <c r="R1" s="2"/>
      <c r="S1" s="2"/>
      <c r="T1" s="2"/>
      <c r="U1" s="2"/>
      <c r="V1" s="2"/>
      <c r="W1" s="2"/>
      <c r="X1" s="2"/>
    </row>
    <row r="2" spans="1:24" x14ac:dyDescent="0.45">
      <c r="A2" s="2"/>
      <c r="B2" s="2"/>
      <c r="C2" s="2"/>
      <c r="D2" s="2"/>
      <c r="E2" s="2"/>
      <c r="F2" s="2"/>
      <c r="G2" s="2"/>
      <c r="H2" s="2"/>
      <c r="I2" s="2"/>
      <c r="J2" s="2"/>
      <c r="K2" s="2"/>
      <c r="L2" s="2"/>
      <c r="M2" s="2"/>
      <c r="N2" s="2"/>
      <c r="O2" s="2"/>
      <c r="P2" s="2"/>
      <c r="Q2" s="2"/>
      <c r="R2" s="2"/>
      <c r="S2" s="2"/>
      <c r="T2" s="2"/>
      <c r="U2" s="2"/>
      <c r="V2" s="2"/>
      <c r="W2" s="2"/>
      <c r="X2" s="2"/>
    </row>
    <row r="3" spans="1:24" x14ac:dyDescent="0.45">
      <c r="A3" s="1"/>
      <c r="B3" s="2"/>
      <c r="C3" s="2"/>
      <c r="D3" s="2"/>
      <c r="E3" s="2"/>
      <c r="F3" s="2"/>
      <c r="G3" s="2"/>
      <c r="H3" s="2"/>
      <c r="I3" s="2"/>
      <c r="J3" s="2"/>
      <c r="K3" s="2"/>
      <c r="L3" s="2"/>
      <c r="M3" s="2"/>
      <c r="N3" s="2"/>
      <c r="O3" s="2"/>
      <c r="P3" s="2"/>
      <c r="Q3" s="2"/>
      <c r="R3" s="2"/>
      <c r="S3" s="2"/>
      <c r="T3" s="2"/>
      <c r="U3" s="2"/>
      <c r="V3" s="2"/>
      <c r="W3" s="2"/>
      <c r="X3" s="3"/>
    </row>
    <row r="4" spans="1:24" x14ac:dyDescent="0.45">
      <c r="A4" s="54" t="s">
        <v>6</v>
      </c>
      <c r="B4" s="81" t="s">
        <v>7</v>
      </c>
      <c r="C4" s="81"/>
      <c r="D4" s="81" t="s">
        <v>8</v>
      </c>
      <c r="E4" s="81"/>
      <c r="F4" s="81" t="s">
        <v>9</v>
      </c>
      <c r="G4" s="81"/>
      <c r="H4" s="81" t="s">
        <v>0</v>
      </c>
      <c r="I4" s="81"/>
      <c r="J4" s="81"/>
      <c r="K4" s="81"/>
      <c r="L4" s="81"/>
      <c r="M4" s="81"/>
      <c r="N4" s="81"/>
      <c r="O4" s="81"/>
      <c r="P4" s="81"/>
      <c r="Q4" s="81"/>
      <c r="R4" s="81"/>
      <c r="S4" s="81"/>
      <c r="T4" s="81"/>
      <c r="U4" s="81"/>
      <c r="V4" s="81" t="s">
        <v>10</v>
      </c>
      <c r="W4" s="81"/>
      <c r="X4" s="81"/>
    </row>
    <row r="5" spans="1:24" x14ac:dyDescent="0.45">
      <c r="A5" s="11">
        <v>1</v>
      </c>
      <c r="B5" s="82" t="s">
        <v>17</v>
      </c>
      <c r="C5" s="83"/>
      <c r="D5" s="84">
        <f>表紙!L17</f>
        <v>45247</v>
      </c>
      <c r="E5" s="84"/>
      <c r="F5" s="85" t="s">
        <v>11</v>
      </c>
      <c r="G5" s="85"/>
      <c r="H5" s="86" t="s">
        <v>12</v>
      </c>
      <c r="I5" s="86"/>
      <c r="J5" s="86"/>
      <c r="K5" s="86"/>
      <c r="L5" s="86"/>
      <c r="M5" s="86"/>
      <c r="N5" s="86"/>
      <c r="O5" s="86"/>
      <c r="P5" s="86"/>
      <c r="Q5" s="86"/>
      <c r="R5" s="86"/>
      <c r="S5" s="86"/>
      <c r="T5" s="86"/>
      <c r="U5" s="86"/>
      <c r="V5" s="84" t="str">
        <f>表紙!L16</f>
        <v>髙橋</v>
      </c>
      <c r="W5" s="85"/>
      <c r="X5" s="87"/>
    </row>
    <row r="6" spans="1:24" x14ac:dyDescent="0.45">
      <c r="A6" s="12"/>
      <c r="B6" s="88"/>
      <c r="C6" s="88"/>
      <c r="D6" s="89"/>
      <c r="E6" s="89"/>
      <c r="F6" s="90"/>
      <c r="G6" s="88"/>
      <c r="H6" s="91"/>
      <c r="I6" s="92"/>
      <c r="J6" s="92"/>
      <c r="K6" s="92"/>
      <c r="L6" s="92"/>
      <c r="M6" s="92"/>
      <c r="N6" s="92"/>
      <c r="O6" s="92"/>
      <c r="P6" s="92"/>
      <c r="Q6" s="92"/>
      <c r="R6" s="92"/>
      <c r="S6" s="92"/>
      <c r="T6" s="92"/>
      <c r="U6" s="92"/>
      <c r="V6" s="88"/>
      <c r="W6" s="88"/>
      <c r="X6" s="93"/>
    </row>
    <row r="7" spans="1:24" x14ac:dyDescent="0.45">
      <c r="A7" s="12" t="str">
        <f t="shared" ref="A7:A26" si="0">IF(B7&lt;&gt;"", A6 + 1, "")</f>
        <v/>
      </c>
      <c r="B7" s="88"/>
      <c r="C7" s="88"/>
      <c r="D7" s="89"/>
      <c r="E7" s="89"/>
      <c r="F7" s="88"/>
      <c r="G7" s="88"/>
      <c r="H7" s="92"/>
      <c r="I7" s="92"/>
      <c r="J7" s="92"/>
      <c r="K7" s="92"/>
      <c r="L7" s="92"/>
      <c r="M7" s="92"/>
      <c r="N7" s="92"/>
      <c r="O7" s="92"/>
      <c r="P7" s="92"/>
      <c r="Q7" s="92"/>
      <c r="R7" s="92"/>
      <c r="S7" s="92"/>
      <c r="T7" s="92"/>
      <c r="U7" s="92"/>
      <c r="V7" s="88"/>
      <c r="W7" s="88"/>
      <c r="X7" s="93"/>
    </row>
    <row r="8" spans="1:24" x14ac:dyDescent="0.45">
      <c r="A8" s="12" t="str">
        <f t="shared" si="0"/>
        <v/>
      </c>
      <c r="B8" s="88"/>
      <c r="C8" s="88"/>
      <c r="D8" s="89"/>
      <c r="E8" s="89"/>
      <c r="F8" s="88"/>
      <c r="G8" s="88"/>
      <c r="H8" s="92"/>
      <c r="I8" s="92"/>
      <c r="J8" s="92"/>
      <c r="K8" s="92"/>
      <c r="L8" s="92"/>
      <c r="M8" s="92"/>
      <c r="N8" s="92"/>
      <c r="O8" s="92"/>
      <c r="P8" s="92"/>
      <c r="Q8" s="92"/>
      <c r="R8" s="92"/>
      <c r="S8" s="92"/>
      <c r="T8" s="92"/>
      <c r="U8" s="92"/>
      <c r="V8" s="88"/>
      <c r="W8" s="88"/>
      <c r="X8" s="93"/>
    </row>
    <row r="9" spans="1:24" x14ac:dyDescent="0.45">
      <c r="A9" s="12" t="str">
        <f t="shared" si="0"/>
        <v/>
      </c>
      <c r="B9" s="88"/>
      <c r="C9" s="88"/>
      <c r="D9" s="89"/>
      <c r="E9" s="89"/>
      <c r="F9" s="88"/>
      <c r="G9" s="88"/>
      <c r="H9" s="92"/>
      <c r="I9" s="92"/>
      <c r="J9" s="92"/>
      <c r="K9" s="92"/>
      <c r="L9" s="92"/>
      <c r="M9" s="92"/>
      <c r="N9" s="92"/>
      <c r="O9" s="92"/>
      <c r="P9" s="92"/>
      <c r="Q9" s="92"/>
      <c r="R9" s="92"/>
      <c r="S9" s="92"/>
      <c r="T9" s="92"/>
      <c r="U9" s="92"/>
      <c r="V9" s="88"/>
      <c r="W9" s="88"/>
      <c r="X9" s="93"/>
    </row>
    <row r="10" spans="1:24" x14ac:dyDescent="0.45">
      <c r="A10" s="12" t="str">
        <f t="shared" si="0"/>
        <v/>
      </c>
      <c r="B10" s="88"/>
      <c r="C10" s="88"/>
      <c r="D10" s="89"/>
      <c r="E10" s="89"/>
      <c r="F10" s="88"/>
      <c r="G10" s="88"/>
      <c r="H10" s="92"/>
      <c r="I10" s="92"/>
      <c r="J10" s="92"/>
      <c r="K10" s="92"/>
      <c r="L10" s="92"/>
      <c r="M10" s="92"/>
      <c r="N10" s="92"/>
      <c r="O10" s="92"/>
      <c r="P10" s="92"/>
      <c r="Q10" s="92"/>
      <c r="R10" s="92"/>
      <c r="S10" s="92"/>
      <c r="T10" s="92"/>
      <c r="U10" s="92"/>
      <c r="V10" s="88"/>
      <c r="W10" s="88"/>
      <c r="X10" s="93"/>
    </row>
    <row r="11" spans="1:24" x14ac:dyDescent="0.45">
      <c r="A11" s="12" t="str">
        <f t="shared" si="0"/>
        <v/>
      </c>
      <c r="B11" s="88"/>
      <c r="C11" s="88"/>
      <c r="D11" s="89"/>
      <c r="E11" s="89"/>
      <c r="F11" s="88"/>
      <c r="G11" s="88"/>
      <c r="H11" s="92"/>
      <c r="I11" s="92"/>
      <c r="J11" s="92"/>
      <c r="K11" s="92"/>
      <c r="L11" s="92"/>
      <c r="M11" s="92"/>
      <c r="N11" s="92"/>
      <c r="O11" s="92"/>
      <c r="P11" s="92"/>
      <c r="Q11" s="92"/>
      <c r="R11" s="92"/>
      <c r="S11" s="92"/>
      <c r="T11" s="92"/>
      <c r="U11" s="92"/>
      <c r="V11" s="88"/>
      <c r="W11" s="88"/>
      <c r="X11" s="93"/>
    </row>
    <row r="12" spans="1:24" x14ac:dyDescent="0.45">
      <c r="A12" s="12" t="str">
        <f t="shared" si="0"/>
        <v/>
      </c>
      <c r="B12" s="88"/>
      <c r="C12" s="88"/>
      <c r="D12" s="89"/>
      <c r="E12" s="89"/>
      <c r="F12" s="88"/>
      <c r="G12" s="88"/>
      <c r="H12" s="92"/>
      <c r="I12" s="92"/>
      <c r="J12" s="92"/>
      <c r="K12" s="92"/>
      <c r="L12" s="92"/>
      <c r="M12" s="92"/>
      <c r="N12" s="92"/>
      <c r="O12" s="92"/>
      <c r="P12" s="92"/>
      <c r="Q12" s="92"/>
      <c r="R12" s="92"/>
      <c r="S12" s="92"/>
      <c r="T12" s="92"/>
      <c r="U12" s="92"/>
      <c r="V12" s="88"/>
      <c r="W12" s="88"/>
      <c r="X12" s="93"/>
    </row>
    <row r="13" spans="1:24" x14ac:dyDescent="0.45">
      <c r="A13" s="12" t="str">
        <f t="shared" si="0"/>
        <v/>
      </c>
      <c r="B13" s="88"/>
      <c r="C13" s="88"/>
      <c r="D13" s="89"/>
      <c r="E13" s="89"/>
      <c r="F13" s="88"/>
      <c r="G13" s="88"/>
      <c r="H13" s="92"/>
      <c r="I13" s="92"/>
      <c r="J13" s="92"/>
      <c r="K13" s="92"/>
      <c r="L13" s="92"/>
      <c r="M13" s="92"/>
      <c r="N13" s="92"/>
      <c r="O13" s="92"/>
      <c r="P13" s="92"/>
      <c r="Q13" s="92"/>
      <c r="R13" s="92"/>
      <c r="S13" s="92"/>
      <c r="T13" s="92"/>
      <c r="U13" s="92"/>
      <c r="V13" s="88"/>
      <c r="W13" s="88"/>
      <c r="X13" s="93"/>
    </row>
    <row r="14" spans="1:24" x14ac:dyDescent="0.45">
      <c r="A14" s="12" t="str">
        <f t="shared" si="0"/>
        <v/>
      </c>
      <c r="B14" s="88"/>
      <c r="C14" s="88"/>
      <c r="D14" s="89"/>
      <c r="E14" s="89"/>
      <c r="F14" s="88"/>
      <c r="G14" s="88"/>
      <c r="H14" s="92"/>
      <c r="I14" s="92"/>
      <c r="J14" s="92"/>
      <c r="K14" s="92"/>
      <c r="L14" s="92"/>
      <c r="M14" s="92"/>
      <c r="N14" s="92"/>
      <c r="O14" s="92"/>
      <c r="P14" s="92"/>
      <c r="Q14" s="92"/>
      <c r="R14" s="92"/>
      <c r="S14" s="92"/>
      <c r="T14" s="92"/>
      <c r="U14" s="92"/>
      <c r="V14" s="88"/>
      <c r="W14" s="88"/>
      <c r="X14" s="93"/>
    </row>
    <row r="15" spans="1:24" x14ac:dyDescent="0.45">
      <c r="A15" s="12" t="str">
        <f t="shared" si="0"/>
        <v/>
      </c>
      <c r="B15" s="88"/>
      <c r="C15" s="88"/>
      <c r="D15" s="89"/>
      <c r="E15" s="89"/>
      <c r="F15" s="88"/>
      <c r="G15" s="88"/>
      <c r="H15" s="92"/>
      <c r="I15" s="92"/>
      <c r="J15" s="92"/>
      <c r="K15" s="92"/>
      <c r="L15" s="92"/>
      <c r="M15" s="92"/>
      <c r="N15" s="92"/>
      <c r="O15" s="92"/>
      <c r="P15" s="92"/>
      <c r="Q15" s="92"/>
      <c r="R15" s="92"/>
      <c r="S15" s="92"/>
      <c r="T15" s="92"/>
      <c r="U15" s="92"/>
      <c r="V15" s="88"/>
      <c r="W15" s="88"/>
      <c r="X15" s="93"/>
    </row>
    <row r="16" spans="1:24" x14ac:dyDescent="0.45">
      <c r="A16" s="12" t="str">
        <f t="shared" si="0"/>
        <v/>
      </c>
      <c r="B16" s="88"/>
      <c r="C16" s="88"/>
      <c r="D16" s="89"/>
      <c r="E16" s="89"/>
      <c r="F16" s="88"/>
      <c r="G16" s="88"/>
      <c r="H16" s="92"/>
      <c r="I16" s="92"/>
      <c r="J16" s="92"/>
      <c r="K16" s="92"/>
      <c r="L16" s="92"/>
      <c r="M16" s="92"/>
      <c r="N16" s="92"/>
      <c r="O16" s="92"/>
      <c r="P16" s="92"/>
      <c r="Q16" s="92"/>
      <c r="R16" s="92"/>
      <c r="S16" s="92"/>
      <c r="T16" s="92"/>
      <c r="U16" s="92"/>
      <c r="V16" s="88"/>
      <c r="W16" s="88"/>
      <c r="X16" s="93"/>
    </row>
    <row r="17" spans="1:24" x14ac:dyDescent="0.45">
      <c r="A17" s="12" t="str">
        <f t="shared" si="0"/>
        <v/>
      </c>
      <c r="B17" s="88"/>
      <c r="C17" s="88"/>
      <c r="D17" s="89"/>
      <c r="E17" s="89"/>
      <c r="F17" s="88"/>
      <c r="G17" s="88"/>
      <c r="H17" s="92"/>
      <c r="I17" s="92"/>
      <c r="J17" s="92"/>
      <c r="K17" s="92"/>
      <c r="L17" s="92"/>
      <c r="M17" s="92"/>
      <c r="N17" s="92"/>
      <c r="O17" s="92"/>
      <c r="P17" s="92"/>
      <c r="Q17" s="92"/>
      <c r="R17" s="92"/>
      <c r="S17" s="92"/>
      <c r="T17" s="92"/>
      <c r="U17" s="92"/>
      <c r="V17" s="88"/>
      <c r="W17" s="88"/>
      <c r="X17" s="93"/>
    </row>
    <row r="18" spans="1:24" x14ac:dyDescent="0.45">
      <c r="A18" s="12" t="str">
        <f t="shared" si="0"/>
        <v/>
      </c>
      <c r="B18" s="88"/>
      <c r="C18" s="88"/>
      <c r="D18" s="89"/>
      <c r="E18" s="89"/>
      <c r="F18" s="88"/>
      <c r="G18" s="88"/>
      <c r="H18" s="92"/>
      <c r="I18" s="92"/>
      <c r="J18" s="92"/>
      <c r="K18" s="92"/>
      <c r="L18" s="92"/>
      <c r="M18" s="92"/>
      <c r="N18" s="92"/>
      <c r="O18" s="92"/>
      <c r="P18" s="92"/>
      <c r="Q18" s="92"/>
      <c r="R18" s="92"/>
      <c r="S18" s="92"/>
      <c r="T18" s="92"/>
      <c r="U18" s="92"/>
      <c r="V18" s="88"/>
      <c r="W18" s="88"/>
      <c r="X18" s="93"/>
    </row>
    <row r="19" spans="1:24" x14ac:dyDescent="0.45">
      <c r="A19" s="12" t="str">
        <f t="shared" si="0"/>
        <v/>
      </c>
      <c r="B19" s="88"/>
      <c r="C19" s="88"/>
      <c r="D19" s="89"/>
      <c r="E19" s="89"/>
      <c r="F19" s="88"/>
      <c r="G19" s="88"/>
      <c r="H19" s="92"/>
      <c r="I19" s="92"/>
      <c r="J19" s="92"/>
      <c r="K19" s="92"/>
      <c r="L19" s="92"/>
      <c r="M19" s="92"/>
      <c r="N19" s="92"/>
      <c r="O19" s="92"/>
      <c r="P19" s="92"/>
      <c r="Q19" s="92"/>
      <c r="R19" s="92"/>
      <c r="S19" s="92"/>
      <c r="T19" s="92"/>
      <c r="U19" s="92"/>
      <c r="V19" s="88"/>
      <c r="W19" s="88"/>
      <c r="X19" s="93"/>
    </row>
    <row r="20" spans="1:24" x14ac:dyDescent="0.45">
      <c r="A20" s="12" t="str">
        <f t="shared" si="0"/>
        <v/>
      </c>
      <c r="B20" s="88"/>
      <c r="C20" s="88"/>
      <c r="D20" s="89"/>
      <c r="E20" s="89"/>
      <c r="F20" s="88"/>
      <c r="G20" s="88"/>
      <c r="H20" s="92"/>
      <c r="I20" s="92"/>
      <c r="J20" s="92"/>
      <c r="K20" s="92"/>
      <c r="L20" s="92"/>
      <c r="M20" s="92"/>
      <c r="N20" s="92"/>
      <c r="O20" s="92"/>
      <c r="P20" s="92"/>
      <c r="Q20" s="92"/>
      <c r="R20" s="92"/>
      <c r="S20" s="92"/>
      <c r="T20" s="92"/>
      <c r="U20" s="92"/>
      <c r="V20" s="88"/>
      <c r="W20" s="88"/>
      <c r="X20" s="93"/>
    </row>
    <row r="21" spans="1:24" x14ac:dyDescent="0.45">
      <c r="A21" s="12" t="str">
        <f t="shared" si="0"/>
        <v/>
      </c>
      <c r="B21" s="88"/>
      <c r="C21" s="88"/>
      <c r="D21" s="89"/>
      <c r="E21" s="89"/>
      <c r="F21" s="88"/>
      <c r="G21" s="88"/>
      <c r="H21" s="92"/>
      <c r="I21" s="92"/>
      <c r="J21" s="92"/>
      <c r="K21" s="92"/>
      <c r="L21" s="92"/>
      <c r="M21" s="92"/>
      <c r="N21" s="92"/>
      <c r="O21" s="92"/>
      <c r="P21" s="92"/>
      <c r="Q21" s="92"/>
      <c r="R21" s="92"/>
      <c r="S21" s="92"/>
      <c r="T21" s="92"/>
      <c r="U21" s="92"/>
      <c r="V21" s="88"/>
      <c r="W21" s="88"/>
      <c r="X21" s="93"/>
    </row>
    <row r="22" spans="1:24" x14ac:dyDescent="0.45">
      <c r="A22" s="12" t="str">
        <f t="shared" si="0"/>
        <v/>
      </c>
      <c r="B22" s="88"/>
      <c r="C22" s="88"/>
      <c r="D22" s="89"/>
      <c r="E22" s="89"/>
      <c r="F22" s="88"/>
      <c r="G22" s="88"/>
      <c r="H22" s="92"/>
      <c r="I22" s="92"/>
      <c r="J22" s="92"/>
      <c r="K22" s="92"/>
      <c r="L22" s="92"/>
      <c r="M22" s="92"/>
      <c r="N22" s="92"/>
      <c r="O22" s="92"/>
      <c r="P22" s="92"/>
      <c r="Q22" s="92"/>
      <c r="R22" s="92"/>
      <c r="S22" s="92"/>
      <c r="T22" s="92"/>
      <c r="U22" s="92"/>
      <c r="V22" s="88"/>
      <c r="W22" s="88"/>
      <c r="X22" s="93"/>
    </row>
    <row r="23" spans="1:24" x14ac:dyDescent="0.45">
      <c r="A23" s="12" t="str">
        <f t="shared" si="0"/>
        <v/>
      </c>
      <c r="B23" s="88"/>
      <c r="C23" s="88"/>
      <c r="D23" s="89"/>
      <c r="E23" s="89"/>
      <c r="F23" s="88"/>
      <c r="G23" s="88"/>
      <c r="H23" s="92"/>
      <c r="I23" s="92"/>
      <c r="J23" s="92"/>
      <c r="K23" s="92"/>
      <c r="L23" s="92"/>
      <c r="M23" s="92"/>
      <c r="N23" s="92"/>
      <c r="O23" s="92"/>
      <c r="P23" s="92"/>
      <c r="Q23" s="92"/>
      <c r="R23" s="92"/>
      <c r="S23" s="92"/>
      <c r="T23" s="92"/>
      <c r="U23" s="92"/>
      <c r="V23" s="88"/>
      <c r="W23" s="88"/>
      <c r="X23" s="93"/>
    </row>
    <row r="24" spans="1:24" x14ac:dyDescent="0.45">
      <c r="A24" s="12" t="str">
        <f t="shared" si="0"/>
        <v/>
      </c>
      <c r="B24" s="88"/>
      <c r="C24" s="88"/>
      <c r="D24" s="89"/>
      <c r="E24" s="89"/>
      <c r="F24" s="88"/>
      <c r="G24" s="88"/>
      <c r="H24" s="92"/>
      <c r="I24" s="92"/>
      <c r="J24" s="92"/>
      <c r="K24" s="92"/>
      <c r="L24" s="92"/>
      <c r="M24" s="92"/>
      <c r="N24" s="92"/>
      <c r="O24" s="92"/>
      <c r="P24" s="92"/>
      <c r="Q24" s="92"/>
      <c r="R24" s="92"/>
      <c r="S24" s="92"/>
      <c r="T24" s="92"/>
      <c r="U24" s="92"/>
      <c r="V24" s="88"/>
      <c r="W24" s="88"/>
      <c r="X24" s="93"/>
    </row>
    <row r="25" spans="1:24" x14ac:dyDescent="0.45">
      <c r="A25" s="12" t="str">
        <f t="shared" si="0"/>
        <v/>
      </c>
      <c r="B25" s="88"/>
      <c r="C25" s="88"/>
      <c r="D25" s="89"/>
      <c r="E25" s="89"/>
      <c r="F25" s="88"/>
      <c r="G25" s="88"/>
      <c r="H25" s="92"/>
      <c r="I25" s="92"/>
      <c r="J25" s="92"/>
      <c r="K25" s="92"/>
      <c r="L25" s="92"/>
      <c r="M25" s="92"/>
      <c r="N25" s="92"/>
      <c r="O25" s="92"/>
      <c r="P25" s="92"/>
      <c r="Q25" s="92"/>
      <c r="R25" s="92"/>
      <c r="S25" s="92"/>
      <c r="T25" s="92"/>
      <c r="U25" s="92"/>
      <c r="V25" s="88"/>
      <c r="W25" s="88"/>
      <c r="X25" s="93"/>
    </row>
    <row r="26" spans="1:24" x14ac:dyDescent="0.45">
      <c r="A26" s="13" t="str">
        <f t="shared" si="0"/>
        <v/>
      </c>
      <c r="B26" s="94"/>
      <c r="C26" s="94"/>
      <c r="D26" s="95"/>
      <c r="E26" s="95"/>
      <c r="F26" s="94"/>
      <c r="G26" s="94"/>
      <c r="H26" s="96"/>
      <c r="I26" s="96"/>
      <c r="J26" s="96"/>
      <c r="K26" s="96"/>
      <c r="L26" s="96"/>
      <c r="M26" s="96"/>
      <c r="N26" s="96"/>
      <c r="O26" s="96"/>
      <c r="P26" s="96"/>
      <c r="Q26" s="96"/>
      <c r="R26" s="96"/>
      <c r="S26" s="96"/>
      <c r="T26" s="96"/>
      <c r="U26" s="96"/>
      <c r="V26" s="94"/>
      <c r="W26" s="94"/>
      <c r="X26" s="97"/>
    </row>
  </sheetData>
  <mergeCells count="115">
    <mergeCell ref="B26:C26"/>
    <mergeCell ref="D26:E26"/>
    <mergeCell ref="F26:G26"/>
    <mergeCell ref="H26:U26"/>
    <mergeCell ref="V26:X26"/>
    <mergeCell ref="B24:C24"/>
    <mergeCell ref="D24:E24"/>
    <mergeCell ref="F24:G24"/>
    <mergeCell ref="H24:U24"/>
    <mergeCell ref="V24:X24"/>
    <mergeCell ref="B25:C25"/>
    <mergeCell ref="D25:E25"/>
    <mergeCell ref="F25:G25"/>
    <mergeCell ref="H25:U25"/>
    <mergeCell ref="V25:X25"/>
    <mergeCell ref="B22:C22"/>
    <mergeCell ref="D22:E22"/>
    <mergeCell ref="F22:G22"/>
    <mergeCell ref="H22:U22"/>
    <mergeCell ref="V22:X22"/>
    <mergeCell ref="B23:C23"/>
    <mergeCell ref="D23:E23"/>
    <mergeCell ref="F23:G23"/>
    <mergeCell ref="H23:U23"/>
    <mergeCell ref="V23:X23"/>
    <mergeCell ref="B20:C20"/>
    <mergeCell ref="D20:E20"/>
    <mergeCell ref="F20:G20"/>
    <mergeCell ref="H20:U20"/>
    <mergeCell ref="V20:X20"/>
    <mergeCell ref="B21:C21"/>
    <mergeCell ref="D21:E21"/>
    <mergeCell ref="F21:G21"/>
    <mergeCell ref="H21:U21"/>
    <mergeCell ref="V21:X21"/>
    <mergeCell ref="B18:C18"/>
    <mergeCell ref="D18:E18"/>
    <mergeCell ref="F18:G18"/>
    <mergeCell ref="H18:U18"/>
    <mergeCell ref="V18:X18"/>
    <mergeCell ref="B19:C19"/>
    <mergeCell ref="D19:E19"/>
    <mergeCell ref="F19:G19"/>
    <mergeCell ref="H19:U19"/>
    <mergeCell ref="V19:X19"/>
    <mergeCell ref="B16:C16"/>
    <mergeCell ref="D16:E16"/>
    <mergeCell ref="F16:G16"/>
    <mergeCell ref="H16:U16"/>
    <mergeCell ref="V16:X16"/>
    <mergeCell ref="B17:C17"/>
    <mergeCell ref="D17:E17"/>
    <mergeCell ref="F17:G17"/>
    <mergeCell ref="H17:U17"/>
    <mergeCell ref="V17:X17"/>
    <mergeCell ref="B14:C14"/>
    <mergeCell ref="D14:E14"/>
    <mergeCell ref="F14:G14"/>
    <mergeCell ref="H14:U14"/>
    <mergeCell ref="V14:X14"/>
    <mergeCell ref="B15:C15"/>
    <mergeCell ref="D15:E15"/>
    <mergeCell ref="F15:G15"/>
    <mergeCell ref="H15:U15"/>
    <mergeCell ref="V15:X15"/>
    <mergeCell ref="B12:C12"/>
    <mergeCell ref="D12:E12"/>
    <mergeCell ref="F12:G12"/>
    <mergeCell ref="H12:U12"/>
    <mergeCell ref="V12:X12"/>
    <mergeCell ref="B13:C13"/>
    <mergeCell ref="D13:E13"/>
    <mergeCell ref="F13:G13"/>
    <mergeCell ref="H13:U13"/>
    <mergeCell ref="V13:X13"/>
    <mergeCell ref="B10:C10"/>
    <mergeCell ref="D10:E10"/>
    <mergeCell ref="F10:G10"/>
    <mergeCell ref="H10:U10"/>
    <mergeCell ref="V10:X10"/>
    <mergeCell ref="B11:C11"/>
    <mergeCell ref="D11:E11"/>
    <mergeCell ref="F11:G11"/>
    <mergeCell ref="H11:U11"/>
    <mergeCell ref="V11:X11"/>
    <mergeCell ref="B8:C8"/>
    <mergeCell ref="D8:E8"/>
    <mergeCell ref="F8:G8"/>
    <mergeCell ref="H8:U8"/>
    <mergeCell ref="V8:X8"/>
    <mergeCell ref="B9:C9"/>
    <mergeCell ref="D9:E9"/>
    <mergeCell ref="F9:G9"/>
    <mergeCell ref="H9:U9"/>
    <mergeCell ref="V9:X9"/>
    <mergeCell ref="B6:C6"/>
    <mergeCell ref="D6:E6"/>
    <mergeCell ref="F6:G6"/>
    <mergeCell ref="H6:U6"/>
    <mergeCell ref="V6:X6"/>
    <mergeCell ref="B7:C7"/>
    <mergeCell ref="D7:E7"/>
    <mergeCell ref="F7:G7"/>
    <mergeCell ref="H7:U7"/>
    <mergeCell ref="V7:X7"/>
    <mergeCell ref="B4:C4"/>
    <mergeCell ref="D4:E4"/>
    <mergeCell ref="F4:G4"/>
    <mergeCell ref="H4:U4"/>
    <mergeCell ref="V4:X4"/>
    <mergeCell ref="B5:C5"/>
    <mergeCell ref="D5:E5"/>
    <mergeCell ref="F5:G5"/>
    <mergeCell ref="H5:U5"/>
    <mergeCell ref="V5:X5"/>
  </mergeCells>
  <phoneticPr fontId="1"/>
  <pageMargins left="0.7" right="0.7" top="0.75" bottom="0.75" header="0.3" footer="0.3"/>
  <pageSetup paperSize="9" scale="48"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93AF-77B0-46EB-9C85-CB3A9E288BDF}">
  <dimension ref="A1:AC32"/>
  <sheetViews>
    <sheetView view="pageBreakPreview" zoomScale="75" zoomScaleNormal="75" zoomScaleSheetLayoutView="75" workbookViewId="0"/>
  </sheetViews>
  <sheetFormatPr defaultColWidth="9" defaultRowHeight="15" x14ac:dyDescent="0.4"/>
  <cols>
    <col min="1" max="1" width="4.69921875" style="18" customWidth="1"/>
    <col min="2" max="3" width="23.59765625" style="18" customWidth="1"/>
    <col min="4" max="29" width="4.5" style="18" customWidth="1"/>
    <col min="30" max="16384" width="9" style="18"/>
  </cols>
  <sheetData>
    <row r="1" spans="1:29" s="2" customFormat="1" ht="18" x14ac:dyDescent="0.45">
      <c r="A1" s="14" t="str" cm="1">
        <f t="array" aca="1" ref="A1" ca="1">MID(CELL("filename",A1),FIND("]",CELL("filename",A1))+1,255)</f>
        <v>テスト観点表</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row>
    <row r="2" spans="1:29" s="2" customFormat="1" ht="18" x14ac:dyDescent="0.45">
      <c r="A2" s="14"/>
      <c r="B2" s="14"/>
      <c r="C2" s="14"/>
      <c r="D2" s="14"/>
      <c r="E2" s="14"/>
      <c r="F2" s="14"/>
      <c r="G2" s="14"/>
      <c r="H2" s="14"/>
      <c r="I2" s="14"/>
      <c r="J2" s="14"/>
      <c r="K2" s="14"/>
      <c r="L2" s="14"/>
      <c r="M2" s="14"/>
      <c r="N2" s="14"/>
      <c r="O2" s="14"/>
      <c r="P2" s="14"/>
      <c r="Q2" s="14"/>
      <c r="R2" s="17"/>
      <c r="S2" s="17"/>
      <c r="T2" s="17"/>
      <c r="U2" s="17"/>
      <c r="V2" s="17"/>
      <c r="W2" s="17"/>
      <c r="X2" s="17"/>
      <c r="Y2" s="17"/>
      <c r="Z2" s="17"/>
      <c r="AA2" s="17"/>
      <c r="AB2" s="17"/>
      <c r="AC2" s="17"/>
    </row>
    <row r="4" spans="1:29" x14ac:dyDescent="0.4">
      <c r="D4" s="115" t="s">
        <v>39</v>
      </c>
      <c r="E4" s="120"/>
      <c r="F4" s="120"/>
      <c r="G4" s="120"/>
      <c r="H4" s="120"/>
      <c r="I4" s="120"/>
      <c r="J4" s="120"/>
      <c r="K4" s="120"/>
      <c r="L4" s="120"/>
      <c r="M4" s="120"/>
      <c r="N4" s="120"/>
      <c r="O4" s="120"/>
      <c r="P4" s="120"/>
      <c r="Q4" s="120"/>
      <c r="R4" s="120"/>
      <c r="S4" s="120"/>
      <c r="T4" s="120"/>
      <c r="U4" s="116"/>
    </row>
    <row r="5" spans="1:29" x14ac:dyDescent="0.4">
      <c r="D5" s="115" t="s">
        <v>54</v>
      </c>
      <c r="E5" s="120"/>
      <c r="F5" s="120"/>
      <c r="G5" s="120"/>
      <c r="H5" s="120"/>
      <c r="I5" s="120"/>
      <c r="J5" s="120"/>
      <c r="K5" s="120"/>
      <c r="L5" s="120"/>
      <c r="M5" s="120"/>
      <c r="N5" s="120"/>
      <c r="O5" s="120"/>
      <c r="P5" s="120"/>
      <c r="Q5" s="120"/>
      <c r="R5" s="120"/>
      <c r="S5" s="120"/>
      <c r="T5" s="115" t="s">
        <v>55</v>
      </c>
      <c r="U5" s="116"/>
    </row>
    <row r="6" spans="1:29" x14ac:dyDescent="0.4">
      <c r="D6" s="114" t="s">
        <v>52</v>
      </c>
      <c r="E6" s="114"/>
      <c r="F6" s="115" t="s">
        <v>53</v>
      </c>
      <c r="G6" s="120"/>
      <c r="H6" s="120"/>
      <c r="I6" s="120"/>
      <c r="J6" s="120"/>
      <c r="K6" s="120"/>
      <c r="L6" s="120"/>
      <c r="M6" s="120"/>
      <c r="N6" s="120"/>
      <c r="O6" s="120"/>
      <c r="P6" s="120"/>
      <c r="Q6" s="120"/>
      <c r="R6" s="120"/>
      <c r="S6" s="120"/>
      <c r="T6" s="115" t="s">
        <v>53</v>
      </c>
      <c r="U6" s="116"/>
    </row>
    <row r="7" spans="1:29" x14ac:dyDescent="0.4">
      <c r="C7" s="57" t="s">
        <v>56</v>
      </c>
      <c r="D7" s="114" t="s">
        <v>41</v>
      </c>
      <c r="E7" s="114"/>
      <c r="F7" s="114" t="s">
        <v>40</v>
      </c>
      <c r="G7" s="114"/>
      <c r="H7" s="114"/>
      <c r="I7" s="114"/>
      <c r="J7" s="114"/>
      <c r="K7" s="114"/>
      <c r="L7" s="114" t="s">
        <v>45</v>
      </c>
      <c r="M7" s="114"/>
      <c r="N7" s="114"/>
      <c r="O7" s="114" t="s">
        <v>49</v>
      </c>
      <c r="P7" s="114"/>
      <c r="Q7" s="114"/>
      <c r="R7" s="114"/>
      <c r="S7" s="114"/>
      <c r="T7" s="115" t="s">
        <v>60</v>
      </c>
      <c r="U7" s="116"/>
    </row>
    <row r="8" spans="1:29" ht="146.25" customHeight="1" x14ac:dyDescent="0.4">
      <c r="C8" s="57" t="s">
        <v>57</v>
      </c>
      <c r="D8" s="19"/>
      <c r="E8" s="19" t="s">
        <v>42</v>
      </c>
      <c r="F8" s="19"/>
      <c r="G8" s="19"/>
      <c r="H8" s="19"/>
      <c r="I8" s="19" t="s">
        <v>43</v>
      </c>
      <c r="J8" s="19"/>
      <c r="K8" s="19" t="s">
        <v>44</v>
      </c>
      <c r="L8" s="19" t="s">
        <v>46</v>
      </c>
      <c r="M8" s="19" t="s">
        <v>47</v>
      </c>
      <c r="N8" s="19" t="s">
        <v>48</v>
      </c>
      <c r="O8" s="19"/>
      <c r="P8" s="19"/>
      <c r="Q8" s="19"/>
      <c r="R8" s="19" t="s">
        <v>50</v>
      </c>
      <c r="S8" s="19" t="s">
        <v>51</v>
      </c>
      <c r="T8" s="19" t="s">
        <v>58</v>
      </c>
      <c r="U8" s="19" t="s">
        <v>59</v>
      </c>
    </row>
    <row r="9" spans="1:29" x14ac:dyDescent="0.4">
      <c r="A9" s="117" t="s">
        <v>6</v>
      </c>
      <c r="B9" s="118" t="s">
        <v>35</v>
      </c>
      <c r="C9" s="119"/>
      <c r="D9" s="104"/>
      <c r="E9" s="104"/>
      <c r="F9" s="104"/>
      <c r="G9" s="104"/>
      <c r="H9" s="104"/>
      <c r="I9" s="104"/>
      <c r="J9" s="104"/>
      <c r="K9" s="104"/>
      <c r="L9" s="104"/>
      <c r="M9" s="104"/>
      <c r="N9" s="104"/>
      <c r="O9" s="104"/>
      <c r="P9" s="104"/>
      <c r="Q9" s="104"/>
      <c r="R9" s="104"/>
      <c r="S9" s="104"/>
      <c r="T9" s="104"/>
      <c r="U9" s="104"/>
      <c r="V9" s="105" t="s">
        <v>33</v>
      </c>
      <c r="W9" s="106"/>
      <c r="X9" s="106"/>
      <c r="Y9" s="106"/>
      <c r="Z9" s="106"/>
      <c r="AA9" s="106"/>
      <c r="AB9" s="106"/>
      <c r="AC9" s="107"/>
    </row>
    <row r="10" spans="1:29" x14ac:dyDescent="0.4">
      <c r="A10" s="117"/>
      <c r="B10" s="55" t="s">
        <v>20</v>
      </c>
      <c r="C10" s="55" t="s">
        <v>21</v>
      </c>
      <c r="D10" s="104"/>
      <c r="E10" s="104"/>
      <c r="F10" s="104"/>
      <c r="G10" s="104"/>
      <c r="H10" s="104"/>
      <c r="I10" s="104"/>
      <c r="J10" s="104"/>
      <c r="K10" s="104"/>
      <c r="L10" s="104"/>
      <c r="M10" s="104"/>
      <c r="N10" s="104"/>
      <c r="O10" s="104"/>
      <c r="P10" s="104"/>
      <c r="Q10" s="104"/>
      <c r="R10" s="104"/>
      <c r="S10" s="104"/>
      <c r="T10" s="104"/>
      <c r="U10" s="104"/>
      <c r="V10" s="108"/>
      <c r="W10" s="109"/>
      <c r="X10" s="109"/>
      <c r="Y10" s="109"/>
      <c r="Z10" s="109"/>
      <c r="AA10" s="109"/>
      <c r="AB10" s="109"/>
      <c r="AC10" s="110"/>
    </row>
    <row r="11" spans="1:29" ht="18.75" customHeight="1" x14ac:dyDescent="0.4">
      <c r="A11" s="20"/>
      <c r="B11" s="21"/>
      <c r="C11" s="22"/>
      <c r="D11" s="20"/>
      <c r="E11" s="23"/>
      <c r="F11" s="20"/>
      <c r="G11" s="24"/>
      <c r="H11" s="24"/>
      <c r="I11" s="24"/>
      <c r="J11" s="24"/>
      <c r="K11" s="23"/>
      <c r="L11" s="20"/>
      <c r="M11" s="24"/>
      <c r="N11" s="23"/>
      <c r="O11" s="20"/>
      <c r="P11" s="24"/>
      <c r="Q11" s="24"/>
      <c r="R11" s="24"/>
      <c r="S11" s="23"/>
      <c r="T11" s="20"/>
      <c r="U11" s="25"/>
      <c r="V11" s="111"/>
      <c r="W11" s="112"/>
      <c r="X11" s="112"/>
      <c r="Y11" s="112"/>
      <c r="Z11" s="112"/>
      <c r="AA11" s="112"/>
      <c r="AB11" s="112"/>
      <c r="AC11" s="113"/>
    </row>
    <row r="12" spans="1:29" ht="18.75" customHeight="1" x14ac:dyDescent="0.4">
      <c r="A12" s="26"/>
      <c r="B12" s="27"/>
      <c r="C12" s="28"/>
      <c r="D12" s="26"/>
      <c r="E12" s="29"/>
      <c r="F12" s="26"/>
      <c r="G12" s="30"/>
      <c r="H12" s="30"/>
      <c r="I12" s="30"/>
      <c r="J12" s="30"/>
      <c r="K12" s="29"/>
      <c r="L12" s="26"/>
      <c r="M12" s="30"/>
      <c r="N12" s="29"/>
      <c r="O12" s="26"/>
      <c r="P12" s="30"/>
      <c r="Q12" s="30"/>
      <c r="R12" s="30"/>
      <c r="S12" s="29"/>
      <c r="T12" s="26"/>
      <c r="U12" s="31"/>
      <c r="V12" s="98"/>
      <c r="W12" s="99"/>
      <c r="X12" s="99"/>
      <c r="Y12" s="99"/>
      <c r="Z12" s="99"/>
      <c r="AA12" s="99"/>
      <c r="AB12" s="99"/>
      <c r="AC12" s="100"/>
    </row>
    <row r="13" spans="1:29" ht="18.75" customHeight="1" x14ac:dyDescent="0.4">
      <c r="A13" s="26"/>
      <c r="B13" s="27"/>
      <c r="C13" s="28"/>
      <c r="D13" s="26"/>
      <c r="E13" s="29"/>
      <c r="F13" s="26"/>
      <c r="G13" s="30"/>
      <c r="H13" s="30"/>
      <c r="I13" s="30"/>
      <c r="J13" s="30"/>
      <c r="K13" s="29"/>
      <c r="L13" s="26"/>
      <c r="M13" s="30"/>
      <c r="N13" s="29"/>
      <c r="O13" s="26"/>
      <c r="P13" s="30"/>
      <c r="Q13" s="30"/>
      <c r="R13" s="30"/>
      <c r="S13" s="29"/>
      <c r="T13" s="26"/>
      <c r="U13" s="31"/>
      <c r="V13" s="98"/>
      <c r="W13" s="99"/>
      <c r="X13" s="99"/>
      <c r="Y13" s="99"/>
      <c r="Z13" s="99"/>
      <c r="AA13" s="99"/>
      <c r="AB13" s="99"/>
      <c r="AC13" s="100"/>
    </row>
    <row r="14" spans="1:29" ht="18.75" customHeight="1" x14ac:dyDescent="0.4">
      <c r="A14" s="26"/>
      <c r="B14" s="27"/>
      <c r="C14" s="28"/>
      <c r="D14" s="26"/>
      <c r="E14" s="29"/>
      <c r="F14" s="26"/>
      <c r="G14" s="30"/>
      <c r="H14" s="30"/>
      <c r="I14" s="30"/>
      <c r="J14" s="30"/>
      <c r="K14" s="29"/>
      <c r="L14" s="26"/>
      <c r="M14" s="30"/>
      <c r="N14" s="29"/>
      <c r="O14" s="26"/>
      <c r="P14" s="30"/>
      <c r="Q14" s="30"/>
      <c r="R14" s="30"/>
      <c r="S14" s="29"/>
      <c r="T14" s="26"/>
      <c r="U14" s="31"/>
      <c r="V14" s="98"/>
      <c r="W14" s="99"/>
      <c r="X14" s="99"/>
      <c r="Y14" s="99"/>
      <c r="Z14" s="99"/>
      <c r="AA14" s="99"/>
      <c r="AB14" s="99"/>
      <c r="AC14" s="100"/>
    </row>
    <row r="15" spans="1:29" ht="18.75" customHeight="1" x14ac:dyDescent="0.4">
      <c r="A15" s="26"/>
      <c r="B15" s="27"/>
      <c r="C15" s="28"/>
      <c r="D15" s="26"/>
      <c r="E15" s="29"/>
      <c r="F15" s="26"/>
      <c r="G15" s="30"/>
      <c r="H15" s="30"/>
      <c r="I15" s="30"/>
      <c r="J15" s="30"/>
      <c r="K15" s="29"/>
      <c r="L15" s="26"/>
      <c r="M15" s="30"/>
      <c r="N15" s="29"/>
      <c r="O15" s="26"/>
      <c r="P15" s="30"/>
      <c r="Q15" s="30"/>
      <c r="R15" s="30"/>
      <c r="S15" s="29"/>
      <c r="T15" s="26"/>
      <c r="U15" s="31"/>
      <c r="V15" s="98"/>
      <c r="W15" s="99"/>
      <c r="X15" s="99"/>
      <c r="Y15" s="99"/>
      <c r="Z15" s="99"/>
      <c r="AA15" s="99"/>
      <c r="AB15" s="99"/>
      <c r="AC15" s="100"/>
    </row>
    <row r="16" spans="1:29" ht="18.75" customHeight="1" x14ac:dyDescent="0.4">
      <c r="A16" s="26"/>
      <c r="B16" s="27"/>
      <c r="C16" s="28"/>
      <c r="D16" s="26"/>
      <c r="E16" s="29"/>
      <c r="F16" s="26"/>
      <c r="G16" s="30"/>
      <c r="H16" s="30"/>
      <c r="I16" s="30"/>
      <c r="J16" s="30"/>
      <c r="K16" s="29"/>
      <c r="L16" s="26"/>
      <c r="M16" s="30"/>
      <c r="N16" s="29"/>
      <c r="O16" s="26"/>
      <c r="P16" s="30"/>
      <c r="Q16" s="30"/>
      <c r="R16" s="30"/>
      <c r="S16" s="29"/>
      <c r="T16" s="26"/>
      <c r="U16" s="31"/>
      <c r="V16" s="98"/>
      <c r="W16" s="99"/>
      <c r="X16" s="99"/>
      <c r="Y16" s="99"/>
      <c r="Z16" s="99"/>
      <c r="AA16" s="99"/>
      <c r="AB16" s="99"/>
      <c r="AC16" s="100"/>
    </row>
    <row r="17" spans="1:29" ht="18.75" customHeight="1" x14ac:dyDescent="0.4">
      <c r="A17" s="26"/>
      <c r="B17" s="27"/>
      <c r="C17" s="28"/>
      <c r="D17" s="26"/>
      <c r="E17" s="29"/>
      <c r="F17" s="26"/>
      <c r="G17" s="30"/>
      <c r="H17" s="30"/>
      <c r="I17" s="30"/>
      <c r="J17" s="30"/>
      <c r="K17" s="29"/>
      <c r="L17" s="26"/>
      <c r="M17" s="30"/>
      <c r="N17" s="29"/>
      <c r="O17" s="26"/>
      <c r="P17" s="30"/>
      <c r="Q17" s="30"/>
      <c r="R17" s="30"/>
      <c r="S17" s="29"/>
      <c r="T17" s="26"/>
      <c r="U17" s="31"/>
      <c r="V17" s="98"/>
      <c r="W17" s="99"/>
      <c r="X17" s="99"/>
      <c r="Y17" s="99"/>
      <c r="Z17" s="99"/>
      <c r="AA17" s="99"/>
      <c r="AB17" s="99"/>
      <c r="AC17" s="100"/>
    </row>
    <row r="18" spans="1:29" ht="18.75" customHeight="1" x14ac:dyDescent="0.4">
      <c r="A18" s="26"/>
      <c r="B18" s="27"/>
      <c r="C18" s="28"/>
      <c r="D18" s="26"/>
      <c r="E18" s="29"/>
      <c r="F18" s="26"/>
      <c r="G18" s="30"/>
      <c r="H18" s="30"/>
      <c r="I18" s="30"/>
      <c r="J18" s="30"/>
      <c r="K18" s="29"/>
      <c r="L18" s="26"/>
      <c r="M18" s="30"/>
      <c r="N18" s="29"/>
      <c r="O18" s="26"/>
      <c r="P18" s="30"/>
      <c r="Q18" s="30"/>
      <c r="R18" s="30"/>
      <c r="S18" s="29"/>
      <c r="T18" s="26"/>
      <c r="U18" s="31"/>
      <c r="V18" s="98"/>
      <c r="W18" s="99"/>
      <c r="X18" s="99"/>
      <c r="Y18" s="99"/>
      <c r="Z18" s="99"/>
      <c r="AA18" s="99"/>
      <c r="AB18" s="99"/>
      <c r="AC18" s="100"/>
    </row>
    <row r="19" spans="1:29" ht="18.75" customHeight="1" x14ac:dyDescent="0.4">
      <c r="A19" s="26"/>
      <c r="B19" s="27"/>
      <c r="C19" s="28"/>
      <c r="D19" s="26"/>
      <c r="E19" s="29"/>
      <c r="F19" s="26"/>
      <c r="G19" s="30"/>
      <c r="H19" s="30"/>
      <c r="I19" s="30"/>
      <c r="J19" s="30"/>
      <c r="K19" s="29"/>
      <c r="L19" s="26"/>
      <c r="M19" s="30"/>
      <c r="N19" s="29"/>
      <c r="O19" s="26"/>
      <c r="P19" s="30"/>
      <c r="Q19" s="30"/>
      <c r="R19" s="30"/>
      <c r="S19" s="29"/>
      <c r="T19" s="26"/>
      <c r="U19" s="31"/>
      <c r="V19" s="98"/>
      <c r="W19" s="99"/>
      <c r="X19" s="99"/>
      <c r="Y19" s="99"/>
      <c r="Z19" s="99"/>
      <c r="AA19" s="99"/>
      <c r="AB19" s="99"/>
      <c r="AC19" s="100"/>
    </row>
    <row r="20" spans="1:29" ht="18.75" customHeight="1" x14ac:dyDescent="0.4">
      <c r="A20" s="26"/>
      <c r="B20" s="27"/>
      <c r="C20" s="28"/>
      <c r="D20" s="26"/>
      <c r="E20" s="29"/>
      <c r="F20" s="26"/>
      <c r="G20" s="30"/>
      <c r="H20" s="30"/>
      <c r="I20" s="30"/>
      <c r="J20" s="30"/>
      <c r="K20" s="29"/>
      <c r="L20" s="26"/>
      <c r="M20" s="30"/>
      <c r="N20" s="29"/>
      <c r="O20" s="26"/>
      <c r="P20" s="30"/>
      <c r="Q20" s="30"/>
      <c r="R20" s="30"/>
      <c r="S20" s="29"/>
      <c r="T20" s="26"/>
      <c r="U20" s="31"/>
      <c r="V20" s="98"/>
      <c r="W20" s="99"/>
      <c r="X20" s="99"/>
      <c r="Y20" s="99"/>
      <c r="Z20" s="99"/>
      <c r="AA20" s="99"/>
      <c r="AB20" s="99"/>
      <c r="AC20" s="100"/>
    </row>
    <row r="21" spans="1:29" ht="18.75" customHeight="1" x14ac:dyDescent="0.4">
      <c r="A21" s="26"/>
      <c r="B21" s="27"/>
      <c r="C21" s="28"/>
      <c r="D21" s="26"/>
      <c r="E21" s="29"/>
      <c r="F21" s="26"/>
      <c r="G21" s="30"/>
      <c r="H21" s="30"/>
      <c r="I21" s="30"/>
      <c r="J21" s="30"/>
      <c r="K21" s="29"/>
      <c r="L21" s="26"/>
      <c r="M21" s="30"/>
      <c r="N21" s="29"/>
      <c r="O21" s="26"/>
      <c r="P21" s="30"/>
      <c r="Q21" s="30"/>
      <c r="R21" s="30"/>
      <c r="S21" s="29"/>
      <c r="T21" s="26"/>
      <c r="U21" s="31"/>
      <c r="V21" s="98"/>
      <c r="W21" s="99"/>
      <c r="X21" s="99"/>
      <c r="Y21" s="99"/>
      <c r="Z21" s="99"/>
      <c r="AA21" s="99"/>
      <c r="AB21" s="99"/>
      <c r="AC21" s="100"/>
    </row>
    <row r="22" spans="1:29" ht="18.75" customHeight="1" x14ac:dyDescent="0.4">
      <c r="A22" s="26"/>
      <c r="B22" s="27"/>
      <c r="C22" s="28"/>
      <c r="D22" s="26"/>
      <c r="E22" s="29"/>
      <c r="F22" s="26"/>
      <c r="G22" s="30"/>
      <c r="H22" s="30"/>
      <c r="I22" s="30"/>
      <c r="J22" s="30"/>
      <c r="K22" s="29"/>
      <c r="L22" s="26"/>
      <c r="M22" s="30"/>
      <c r="N22" s="29"/>
      <c r="O22" s="26"/>
      <c r="P22" s="30"/>
      <c r="Q22" s="30"/>
      <c r="R22" s="30"/>
      <c r="S22" s="29"/>
      <c r="T22" s="26"/>
      <c r="U22" s="31"/>
      <c r="V22" s="98"/>
      <c r="W22" s="99"/>
      <c r="X22" s="99"/>
      <c r="Y22" s="99"/>
      <c r="Z22" s="99"/>
      <c r="AA22" s="99"/>
      <c r="AB22" s="99"/>
      <c r="AC22" s="100"/>
    </row>
    <row r="23" spans="1:29" ht="18.75" customHeight="1" x14ac:dyDescent="0.4">
      <c r="A23" s="26"/>
      <c r="B23" s="27"/>
      <c r="C23" s="28"/>
      <c r="D23" s="26"/>
      <c r="E23" s="29"/>
      <c r="F23" s="26"/>
      <c r="G23" s="30"/>
      <c r="H23" s="30"/>
      <c r="I23" s="30"/>
      <c r="J23" s="30"/>
      <c r="K23" s="29"/>
      <c r="L23" s="26"/>
      <c r="M23" s="30"/>
      <c r="N23" s="29"/>
      <c r="O23" s="26"/>
      <c r="P23" s="30"/>
      <c r="Q23" s="30"/>
      <c r="R23" s="30"/>
      <c r="S23" s="29"/>
      <c r="T23" s="26"/>
      <c r="U23" s="31"/>
      <c r="V23" s="98"/>
      <c r="W23" s="99"/>
      <c r="X23" s="99"/>
      <c r="Y23" s="99"/>
      <c r="Z23" s="99"/>
      <c r="AA23" s="99"/>
      <c r="AB23" s="99"/>
      <c r="AC23" s="100"/>
    </row>
    <row r="24" spans="1:29" ht="18.75" customHeight="1" x14ac:dyDescent="0.4">
      <c r="A24" s="26"/>
      <c r="B24" s="27"/>
      <c r="C24" s="28"/>
      <c r="D24" s="26"/>
      <c r="E24" s="29"/>
      <c r="F24" s="26"/>
      <c r="G24" s="30"/>
      <c r="H24" s="30"/>
      <c r="I24" s="30"/>
      <c r="J24" s="30"/>
      <c r="K24" s="29"/>
      <c r="L24" s="26"/>
      <c r="M24" s="30"/>
      <c r="N24" s="29"/>
      <c r="O24" s="26"/>
      <c r="P24" s="30"/>
      <c r="Q24" s="30"/>
      <c r="R24" s="30"/>
      <c r="S24" s="29"/>
      <c r="T24" s="26"/>
      <c r="U24" s="31"/>
      <c r="V24" s="98"/>
      <c r="W24" s="99"/>
      <c r="X24" s="99"/>
      <c r="Y24" s="99"/>
      <c r="Z24" s="99"/>
      <c r="AA24" s="99"/>
      <c r="AB24" s="99"/>
      <c r="AC24" s="100"/>
    </row>
    <row r="25" spans="1:29" ht="18.75" customHeight="1" x14ac:dyDescent="0.4">
      <c r="A25" s="26"/>
      <c r="B25" s="27"/>
      <c r="C25" s="28"/>
      <c r="D25" s="26"/>
      <c r="E25" s="29"/>
      <c r="F25" s="26"/>
      <c r="G25" s="30"/>
      <c r="H25" s="30"/>
      <c r="I25" s="30"/>
      <c r="J25" s="30"/>
      <c r="K25" s="29"/>
      <c r="L25" s="26"/>
      <c r="M25" s="30"/>
      <c r="N25" s="29"/>
      <c r="O25" s="26"/>
      <c r="P25" s="30"/>
      <c r="Q25" s="30"/>
      <c r="R25" s="30"/>
      <c r="S25" s="29"/>
      <c r="T25" s="26"/>
      <c r="U25" s="31"/>
      <c r="V25" s="98"/>
      <c r="W25" s="99"/>
      <c r="X25" s="99"/>
      <c r="Y25" s="99"/>
      <c r="Z25" s="99"/>
      <c r="AA25" s="99"/>
      <c r="AB25" s="99"/>
      <c r="AC25" s="100"/>
    </row>
    <row r="26" spans="1:29" ht="18.75" customHeight="1" x14ac:dyDescent="0.4">
      <c r="A26" s="26"/>
      <c r="B26" s="27"/>
      <c r="C26" s="28"/>
      <c r="D26" s="26"/>
      <c r="E26" s="29"/>
      <c r="F26" s="26"/>
      <c r="G26" s="30"/>
      <c r="H26" s="30"/>
      <c r="I26" s="30"/>
      <c r="J26" s="30"/>
      <c r="K26" s="29"/>
      <c r="L26" s="26"/>
      <c r="M26" s="30"/>
      <c r="N26" s="29"/>
      <c r="O26" s="26"/>
      <c r="P26" s="30"/>
      <c r="Q26" s="30"/>
      <c r="R26" s="30"/>
      <c r="S26" s="29"/>
      <c r="T26" s="26"/>
      <c r="U26" s="31"/>
      <c r="V26" s="98"/>
      <c r="W26" s="99"/>
      <c r="X26" s="99"/>
      <c r="Y26" s="99"/>
      <c r="Z26" s="99"/>
      <c r="AA26" s="99"/>
      <c r="AB26" s="99"/>
      <c r="AC26" s="100"/>
    </row>
    <row r="27" spans="1:29" ht="18.75" customHeight="1" x14ac:dyDescent="0.4">
      <c r="A27" s="26"/>
      <c r="B27" s="27"/>
      <c r="C27" s="28"/>
      <c r="D27" s="26"/>
      <c r="E27" s="29"/>
      <c r="F27" s="26"/>
      <c r="G27" s="30"/>
      <c r="H27" s="30"/>
      <c r="I27" s="30"/>
      <c r="J27" s="30"/>
      <c r="K27" s="29"/>
      <c r="L27" s="26"/>
      <c r="M27" s="30"/>
      <c r="N27" s="29"/>
      <c r="O27" s="26"/>
      <c r="P27" s="30"/>
      <c r="Q27" s="30"/>
      <c r="R27" s="30"/>
      <c r="S27" s="29"/>
      <c r="T27" s="26"/>
      <c r="U27" s="31"/>
      <c r="V27" s="98"/>
      <c r="W27" s="99"/>
      <c r="X27" s="99"/>
      <c r="Y27" s="99"/>
      <c r="Z27" s="99"/>
      <c r="AA27" s="99"/>
      <c r="AB27" s="99"/>
      <c r="AC27" s="100"/>
    </row>
    <row r="28" spans="1:29" ht="18.75" customHeight="1" x14ac:dyDescent="0.4">
      <c r="A28" s="26"/>
      <c r="B28" s="27"/>
      <c r="C28" s="28"/>
      <c r="D28" s="26"/>
      <c r="E28" s="29"/>
      <c r="F28" s="26"/>
      <c r="G28" s="30"/>
      <c r="H28" s="30"/>
      <c r="I28" s="30"/>
      <c r="J28" s="30"/>
      <c r="K28" s="29"/>
      <c r="L28" s="26"/>
      <c r="M28" s="30"/>
      <c r="N28" s="29"/>
      <c r="O28" s="26"/>
      <c r="P28" s="30"/>
      <c r="Q28" s="30"/>
      <c r="R28" s="30"/>
      <c r="S28" s="29"/>
      <c r="T28" s="26"/>
      <c r="U28" s="31"/>
      <c r="V28" s="98"/>
      <c r="W28" s="99"/>
      <c r="X28" s="99"/>
      <c r="Y28" s="99"/>
      <c r="Z28" s="99"/>
      <c r="AA28" s="99"/>
      <c r="AB28" s="99"/>
      <c r="AC28" s="100"/>
    </row>
    <row r="29" spans="1:29" ht="18.75" customHeight="1" x14ac:dyDescent="0.4">
      <c r="A29" s="26"/>
      <c r="B29" s="27"/>
      <c r="C29" s="28"/>
      <c r="D29" s="26"/>
      <c r="E29" s="29"/>
      <c r="F29" s="26"/>
      <c r="G29" s="30"/>
      <c r="H29" s="30"/>
      <c r="I29" s="30"/>
      <c r="J29" s="30"/>
      <c r="K29" s="29"/>
      <c r="L29" s="26"/>
      <c r="M29" s="30"/>
      <c r="N29" s="29"/>
      <c r="O29" s="26"/>
      <c r="P29" s="30"/>
      <c r="Q29" s="30"/>
      <c r="R29" s="30"/>
      <c r="S29" s="29"/>
      <c r="T29" s="26"/>
      <c r="U29" s="31"/>
      <c r="V29" s="98"/>
      <c r="W29" s="99"/>
      <c r="X29" s="99"/>
      <c r="Y29" s="99"/>
      <c r="Z29" s="99"/>
      <c r="AA29" s="99"/>
      <c r="AB29" s="99"/>
      <c r="AC29" s="100"/>
    </row>
    <row r="30" spans="1:29" ht="18.75" customHeight="1" x14ac:dyDescent="0.4">
      <c r="A30" s="26"/>
      <c r="B30" s="27"/>
      <c r="C30" s="28"/>
      <c r="D30" s="26"/>
      <c r="E30" s="29"/>
      <c r="F30" s="26"/>
      <c r="G30" s="30"/>
      <c r="H30" s="30"/>
      <c r="I30" s="30"/>
      <c r="J30" s="30"/>
      <c r="K30" s="29"/>
      <c r="L30" s="26"/>
      <c r="M30" s="30"/>
      <c r="N30" s="29"/>
      <c r="O30" s="26"/>
      <c r="P30" s="30"/>
      <c r="Q30" s="30"/>
      <c r="R30" s="30"/>
      <c r="S30" s="29"/>
      <c r="T30" s="26"/>
      <c r="U30" s="31"/>
      <c r="V30" s="98"/>
      <c r="W30" s="99"/>
      <c r="X30" s="99"/>
      <c r="Y30" s="99"/>
      <c r="Z30" s="99"/>
      <c r="AA30" s="99"/>
      <c r="AB30" s="99"/>
      <c r="AC30" s="100"/>
    </row>
    <row r="31" spans="1:29" ht="18.75" customHeight="1" x14ac:dyDescent="0.4">
      <c r="A31" s="26"/>
      <c r="B31" s="27"/>
      <c r="C31" s="28"/>
      <c r="D31" s="26"/>
      <c r="E31" s="29"/>
      <c r="F31" s="26"/>
      <c r="G31" s="30"/>
      <c r="H31" s="30"/>
      <c r="I31" s="30"/>
      <c r="J31" s="30"/>
      <c r="K31" s="29"/>
      <c r="L31" s="26"/>
      <c r="M31" s="30"/>
      <c r="N31" s="29"/>
      <c r="O31" s="26"/>
      <c r="P31" s="30"/>
      <c r="Q31" s="30"/>
      <c r="R31" s="30"/>
      <c r="S31" s="29"/>
      <c r="T31" s="26"/>
      <c r="U31" s="31"/>
      <c r="V31" s="98"/>
      <c r="W31" s="99"/>
      <c r="X31" s="99"/>
      <c r="Y31" s="99"/>
      <c r="Z31" s="99"/>
      <c r="AA31" s="99"/>
      <c r="AB31" s="99"/>
      <c r="AC31" s="100"/>
    </row>
    <row r="32" spans="1:29" ht="18.75" customHeight="1" x14ac:dyDescent="0.4">
      <c r="A32" s="32"/>
      <c r="B32" s="33"/>
      <c r="C32" s="34"/>
      <c r="D32" s="32"/>
      <c r="E32" s="35"/>
      <c r="F32" s="32"/>
      <c r="G32" s="36"/>
      <c r="H32" s="36"/>
      <c r="I32" s="36"/>
      <c r="J32" s="36"/>
      <c r="K32" s="35"/>
      <c r="L32" s="32"/>
      <c r="M32" s="36"/>
      <c r="N32" s="35"/>
      <c r="O32" s="32"/>
      <c r="P32" s="36"/>
      <c r="Q32" s="36"/>
      <c r="R32" s="36"/>
      <c r="S32" s="35"/>
      <c r="T32" s="32"/>
      <c r="U32" s="37"/>
      <c r="V32" s="101"/>
      <c r="W32" s="102"/>
      <c r="X32" s="102"/>
      <c r="Y32" s="102"/>
      <c r="Z32" s="102"/>
      <c r="AA32" s="102"/>
      <c r="AB32" s="102"/>
      <c r="AC32" s="103"/>
    </row>
  </sheetData>
  <mergeCells count="41">
    <mergeCell ref="D4:U4"/>
    <mergeCell ref="D5:S5"/>
    <mergeCell ref="T5:U5"/>
    <mergeCell ref="D6:E6"/>
    <mergeCell ref="F6:S6"/>
    <mergeCell ref="T6:U6"/>
    <mergeCell ref="A9:A10"/>
    <mergeCell ref="B9:C9"/>
    <mergeCell ref="D9:E10"/>
    <mergeCell ref="F9:K10"/>
    <mergeCell ref="L9:N10"/>
    <mergeCell ref="D7:E7"/>
    <mergeCell ref="F7:K7"/>
    <mergeCell ref="L7:N7"/>
    <mergeCell ref="O7:S7"/>
    <mergeCell ref="T7:U7"/>
    <mergeCell ref="V18:AC18"/>
    <mergeCell ref="O9:S10"/>
    <mergeCell ref="T9:U10"/>
    <mergeCell ref="V9:AC10"/>
    <mergeCell ref="V11:AC11"/>
    <mergeCell ref="V12:AC12"/>
    <mergeCell ref="V13:AC13"/>
    <mergeCell ref="V14:AC14"/>
    <mergeCell ref="V15:AC15"/>
    <mergeCell ref="V16:AC16"/>
    <mergeCell ref="V17:AC17"/>
    <mergeCell ref="V31:AC31"/>
    <mergeCell ref="V32:AC32"/>
    <mergeCell ref="V25:AC25"/>
    <mergeCell ref="V26:AC26"/>
    <mergeCell ref="V27:AC27"/>
    <mergeCell ref="V28:AC28"/>
    <mergeCell ref="V29:AC29"/>
    <mergeCell ref="V30:AC30"/>
    <mergeCell ref="V24:AC24"/>
    <mergeCell ref="V19:AC19"/>
    <mergeCell ref="V20:AC20"/>
    <mergeCell ref="V21:AC21"/>
    <mergeCell ref="V22:AC22"/>
    <mergeCell ref="V23:AC23"/>
  </mergeCells>
  <phoneticPr fontId="1"/>
  <dataValidations count="1">
    <dataValidation type="list" allowBlank="1" showInputMessage="1" showErrorMessage="1" sqref="D11:U32" xr:uid="{C93986A2-612F-4E38-ACB6-07673B8C61CF}">
      <formula1>"○,×"</formula1>
    </dataValidation>
  </dataValidations>
  <pageMargins left="0.7" right="0.7" top="0.75" bottom="0.75" header="0.3" footer="0.3"/>
  <pageSetup paperSize="9" scale="24"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5DA72-9DEC-40B5-A7C3-061A786C7D2D}">
  <dimension ref="A1:X35"/>
  <sheetViews>
    <sheetView tabSelected="1" topLeftCell="A24" zoomScaleNormal="100" zoomScaleSheetLayoutView="75" workbookViewId="0">
      <selection activeCell="M27" sqref="M27"/>
    </sheetView>
  </sheetViews>
  <sheetFormatPr defaultColWidth="6.8984375" defaultRowHeight="15" x14ac:dyDescent="0.45"/>
  <cols>
    <col min="1" max="3" width="3" style="38" customWidth="1"/>
    <col min="4" max="9" width="17.8984375" style="38" customWidth="1"/>
    <col min="10" max="11" width="9.5" style="38" customWidth="1"/>
    <col min="12" max="12" width="28.8984375" style="38" customWidth="1"/>
    <col min="13" max="13" width="5.8984375" style="38" customWidth="1"/>
    <col min="14" max="15" width="9.5" style="38" customWidth="1"/>
    <col min="16" max="16" width="5.8984375" style="38" customWidth="1"/>
    <col min="17" max="18" width="9.5" style="38" customWidth="1"/>
    <col min="19" max="20" width="5.8984375" style="38" customWidth="1"/>
    <col min="21" max="22" width="9.5" style="38" customWidth="1"/>
    <col min="23" max="23" width="5.8984375" style="38" customWidth="1"/>
    <col min="24" max="24" width="15.5" style="38" customWidth="1"/>
    <col min="25" max="16384" width="6.8984375" style="38"/>
  </cols>
  <sheetData>
    <row r="1" spans="1:24" s="14" customFormat="1" ht="18" x14ac:dyDescent="0.45">
      <c r="A1" s="14" t="str" cm="1">
        <f t="array" aca="1" ref="A1" ca="1">MID(CELL("filename",A1),FIND("]",CELL("filename",A1))+1,255)</f>
        <v>テスト仕様書</v>
      </c>
      <c r="N1" s="121" t="s">
        <v>36</v>
      </c>
      <c r="O1" s="121"/>
      <c r="P1" s="121" t="s">
        <v>34</v>
      </c>
      <c r="Q1" s="121"/>
    </row>
    <row r="2" spans="1:24" s="14" customFormat="1" ht="18" x14ac:dyDescent="0.45">
      <c r="N2" s="121" t="s">
        <v>37</v>
      </c>
      <c r="O2" s="121"/>
      <c r="P2" s="121" t="str">
        <f>COUNT(A7:A35)&amp;"件"</f>
        <v>21件</v>
      </c>
      <c r="Q2" s="121"/>
      <c r="S2" s="17"/>
      <c r="W2" s="17"/>
    </row>
    <row r="3" spans="1:24" s="14" customFormat="1" ht="18" x14ac:dyDescent="0.45">
      <c r="A3" s="15"/>
      <c r="N3" s="121" t="s">
        <v>38</v>
      </c>
      <c r="O3" s="121"/>
      <c r="P3" s="121" t="str">
        <f>COUNTIF(P7:P35,"×")&amp;"件"</f>
        <v>0件</v>
      </c>
      <c r="Q3" s="121"/>
      <c r="S3" s="17"/>
      <c r="T3" s="17"/>
      <c r="U3" s="17"/>
      <c r="W3" s="17"/>
      <c r="X3" s="16"/>
    </row>
    <row r="4" spans="1:24" s="14" customFormat="1" ht="18" x14ac:dyDescent="0.45">
      <c r="A4" s="15"/>
      <c r="X4" s="16"/>
    </row>
    <row r="5" spans="1:24" x14ac:dyDescent="0.45">
      <c r="J5" s="122" t="s">
        <v>29</v>
      </c>
      <c r="K5" s="122"/>
      <c r="L5" s="122"/>
      <c r="M5" s="122"/>
      <c r="N5" s="122"/>
      <c r="O5" s="122"/>
      <c r="P5" s="122"/>
      <c r="Q5" s="122" t="s">
        <v>30</v>
      </c>
      <c r="R5" s="122"/>
      <c r="S5" s="122"/>
      <c r="T5" s="122"/>
      <c r="U5" s="122"/>
      <c r="V5" s="122"/>
      <c r="W5" s="122"/>
    </row>
    <row r="6" spans="1:24" x14ac:dyDescent="0.45">
      <c r="A6" s="58"/>
      <c r="B6" s="59" t="s">
        <v>19</v>
      </c>
      <c r="C6" s="58"/>
      <c r="D6" s="56" t="s">
        <v>20</v>
      </c>
      <c r="E6" s="59" t="s">
        <v>21</v>
      </c>
      <c r="F6" s="59" t="s">
        <v>22</v>
      </c>
      <c r="G6" s="59" t="s">
        <v>23</v>
      </c>
      <c r="H6" s="59" t="s">
        <v>24</v>
      </c>
      <c r="I6" s="59" t="s">
        <v>61</v>
      </c>
      <c r="J6" s="59" t="s">
        <v>26</v>
      </c>
      <c r="K6" s="59" t="s">
        <v>25</v>
      </c>
      <c r="L6" s="59" t="s">
        <v>28</v>
      </c>
      <c r="M6" s="59" t="s">
        <v>27</v>
      </c>
      <c r="N6" s="59" t="s">
        <v>31</v>
      </c>
      <c r="O6" s="59" t="s">
        <v>32</v>
      </c>
      <c r="P6" s="59" t="s">
        <v>27</v>
      </c>
      <c r="Q6" s="59" t="s">
        <v>26</v>
      </c>
      <c r="R6" s="59" t="s">
        <v>25</v>
      </c>
      <c r="S6" s="59" t="s">
        <v>28</v>
      </c>
      <c r="T6" s="59" t="s">
        <v>27</v>
      </c>
      <c r="U6" s="59" t="s">
        <v>31</v>
      </c>
      <c r="V6" s="59" t="s">
        <v>32</v>
      </c>
      <c r="W6" s="59" t="s">
        <v>27</v>
      </c>
      <c r="X6" s="59" t="s">
        <v>33</v>
      </c>
    </row>
    <row r="7" spans="1:24" ht="60" x14ac:dyDescent="0.45">
      <c r="A7" s="20">
        <f>IF(G7&lt;&gt;"", 1, "")</f>
        <v>1</v>
      </c>
      <c r="B7" s="24">
        <f>IF(G7&lt;&gt;"", 1, "")</f>
        <v>1</v>
      </c>
      <c r="C7" s="25">
        <f>IF(G7&lt;&gt;"", 1, "")</f>
        <v>1</v>
      </c>
      <c r="D7" s="39" t="s">
        <v>63</v>
      </c>
      <c r="E7" s="40" t="s">
        <v>52</v>
      </c>
      <c r="F7" s="41" t="s">
        <v>41</v>
      </c>
      <c r="G7" s="39" t="s">
        <v>72</v>
      </c>
      <c r="H7" s="40"/>
      <c r="I7" s="41" t="s">
        <v>66</v>
      </c>
      <c r="J7" s="20" t="s">
        <v>62</v>
      </c>
      <c r="K7" s="42">
        <v>45321</v>
      </c>
      <c r="L7" s="24" t="s">
        <v>103</v>
      </c>
      <c r="M7" s="24" t="s">
        <v>106</v>
      </c>
      <c r="N7" s="24"/>
      <c r="O7" s="42"/>
      <c r="P7" s="23"/>
      <c r="Q7" s="20"/>
      <c r="R7" s="42"/>
      <c r="S7" s="24"/>
      <c r="T7" s="24"/>
      <c r="U7" s="24"/>
      <c r="V7" s="42"/>
      <c r="W7" s="23"/>
      <c r="X7" s="43"/>
    </row>
    <row r="8" spans="1:24" ht="30" x14ac:dyDescent="0.45">
      <c r="A8" s="26">
        <f t="shared" ref="A8:A35" si="0">IF(AND(D8="", E8="", F8=""), "", IF(E8&lt;&gt;E7, A7 + 1, A7))</f>
        <v>2</v>
      </c>
      <c r="B8" s="30">
        <f t="shared" ref="B8:B35" si="1">IF(AND(D8="", E8="", F8=""), "", IF(A8&lt;&gt;A7, 1, IF(AND(E8=E7, F8&lt;&gt;F7), B7 + 1, B7)))</f>
        <v>1</v>
      </c>
      <c r="C8" s="31">
        <f t="shared" ref="C8:C35" si="2">IF(AND(D8="", E8="", F8=""), "", IF(OR(D8&lt;&gt;D7, AND(D8=D7, E8&lt;&gt;E7), AND(D8=D7, E8=E7, F8&lt;&gt;F7)), 1, C7 + 1))</f>
        <v>1</v>
      </c>
      <c r="D8" s="44" t="s">
        <v>63</v>
      </c>
      <c r="E8" s="45" t="s">
        <v>65</v>
      </c>
      <c r="F8" s="46" t="s">
        <v>64</v>
      </c>
      <c r="G8" s="44" t="s">
        <v>74</v>
      </c>
      <c r="H8" s="45"/>
      <c r="I8" s="46" t="s">
        <v>67</v>
      </c>
      <c r="J8" s="26" t="s">
        <v>62</v>
      </c>
      <c r="K8" s="47">
        <v>45321</v>
      </c>
      <c r="L8" s="30"/>
      <c r="M8" s="30" t="s">
        <v>106</v>
      </c>
      <c r="N8" s="30"/>
      <c r="O8" s="47"/>
      <c r="P8" s="29"/>
      <c r="Q8" s="26"/>
      <c r="R8" s="47"/>
      <c r="S8" s="30"/>
      <c r="T8" s="30"/>
      <c r="U8" s="30"/>
      <c r="V8" s="47"/>
      <c r="W8" s="29"/>
      <c r="X8" s="48"/>
    </row>
    <row r="9" spans="1:24" ht="45" x14ac:dyDescent="0.45">
      <c r="A9" s="26">
        <f t="shared" si="0"/>
        <v>2</v>
      </c>
      <c r="B9" s="30">
        <f t="shared" si="1"/>
        <v>1</v>
      </c>
      <c r="C9" s="31">
        <f t="shared" si="2"/>
        <v>2</v>
      </c>
      <c r="D9" s="44" t="s">
        <v>63</v>
      </c>
      <c r="E9" s="45" t="s">
        <v>65</v>
      </c>
      <c r="F9" s="46" t="s">
        <v>64</v>
      </c>
      <c r="G9" s="44" t="s">
        <v>75</v>
      </c>
      <c r="H9" s="45"/>
      <c r="I9" s="46" t="s">
        <v>67</v>
      </c>
      <c r="J9" s="26" t="s">
        <v>62</v>
      </c>
      <c r="K9" s="47">
        <v>45321</v>
      </c>
      <c r="L9" s="30"/>
      <c r="M9" s="30" t="s">
        <v>106</v>
      </c>
      <c r="N9" s="30"/>
      <c r="O9" s="47"/>
      <c r="P9" s="29"/>
      <c r="Q9" s="26"/>
      <c r="R9" s="47"/>
      <c r="S9" s="30"/>
      <c r="T9" s="30"/>
      <c r="U9" s="30"/>
      <c r="V9" s="47"/>
      <c r="W9" s="29"/>
      <c r="X9" s="48"/>
    </row>
    <row r="10" spans="1:24" ht="45" x14ac:dyDescent="0.45">
      <c r="A10" s="26">
        <f t="shared" si="0"/>
        <v>2</v>
      </c>
      <c r="B10" s="30">
        <f t="shared" si="1"/>
        <v>2</v>
      </c>
      <c r="C10" s="31">
        <f t="shared" si="2"/>
        <v>1</v>
      </c>
      <c r="D10" s="44" t="s">
        <v>63</v>
      </c>
      <c r="E10" s="45" t="s">
        <v>65</v>
      </c>
      <c r="F10" s="46" t="s">
        <v>45</v>
      </c>
      <c r="G10" s="44" t="s">
        <v>68</v>
      </c>
      <c r="H10" s="45"/>
      <c r="I10" s="46" t="s">
        <v>69</v>
      </c>
      <c r="J10" s="26" t="s">
        <v>62</v>
      </c>
      <c r="K10" s="47">
        <v>45321</v>
      </c>
      <c r="L10" s="30" t="s">
        <v>107</v>
      </c>
      <c r="M10" s="30" t="s">
        <v>106</v>
      </c>
      <c r="N10" s="30"/>
      <c r="O10" s="47"/>
      <c r="P10" s="29"/>
      <c r="Q10" s="26"/>
      <c r="R10" s="47"/>
      <c r="S10" s="30"/>
      <c r="T10" s="30"/>
      <c r="U10" s="30"/>
      <c r="V10" s="47"/>
      <c r="W10" s="29"/>
      <c r="X10" s="48"/>
    </row>
    <row r="11" spans="1:24" ht="60" x14ac:dyDescent="0.45">
      <c r="A11" s="26">
        <f t="shared" si="0"/>
        <v>2</v>
      </c>
      <c r="B11" s="30">
        <f t="shared" si="1"/>
        <v>2</v>
      </c>
      <c r="C11" s="31">
        <f t="shared" si="2"/>
        <v>2</v>
      </c>
      <c r="D11" s="44" t="s">
        <v>63</v>
      </c>
      <c r="E11" s="45" t="s">
        <v>65</v>
      </c>
      <c r="F11" s="46" t="s">
        <v>45</v>
      </c>
      <c r="G11" s="60" t="s">
        <v>70</v>
      </c>
      <c r="H11" s="45"/>
      <c r="I11" s="61" t="s">
        <v>69</v>
      </c>
      <c r="J11" s="26" t="s">
        <v>62</v>
      </c>
      <c r="K11" s="47">
        <v>45321</v>
      </c>
      <c r="L11" s="30" t="s">
        <v>111</v>
      </c>
      <c r="M11" s="30" t="s">
        <v>106</v>
      </c>
      <c r="N11" s="30"/>
      <c r="O11" s="47"/>
      <c r="P11" s="29"/>
      <c r="Q11" s="26"/>
      <c r="R11" s="47"/>
      <c r="S11" s="30"/>
      <c r="T11" s="30"/>
      <c r="U11" s="30"/>
      <c r="V11" s="47"/>
      <c r="W11" s="29"/>
      <c r="X11" s="48"/>
    </row>
    <row r="12" spans="1:24" ht="60" x14ac:dyDescent="0.45">
      <c r="A12" s="26">
        <f t="shared" si="0"/>
        <v>3</v>
      </c>
      <c r="B12" s="30">
        <f t="shared" si="1"/>
        <v>1</v>
      </c>
      <c r="C12" s="31">
        <f t="shared" si="2"/>
        <v>1</v>
      </c>
      <c r="D12" s="44" t="s">
        <v>71</v>
      </c>
      <c r="E12" s="45" t="s">
        <v>80</v>
      </c>
      <c r="F12" s="46" t="s">
        <v>41</v>
      </c>
      <c r="G12" s="44" t="s">
        <v>73</v>
      </c>
      <c r="H12" s="45"/>
      <c r="I12" s="46" t="s">
        <v>66</v>
      </c>
      <c r="J12" s="26" t="s">
        <v>62</v>
      </c>
      <c r="K12" s="47">
        <v>45321</v>
      </c>
      <c r="L12" s="30" t="s">
        <v>113</v>
      </c>
      <c r="M12" s="30" t="s">
        <v>106</v>
      </c>
      <c r="N12" s="30"/>
      <c r="O12" s="47"/>
      <c r="P12" s="29"/>
      <c r="Q12" s="26"/>
      <c r="R12" s="47"/>
      <c r="S12" s="30"/>
      <c r="T12" s="30"/>
      <c r="U12" s="30"/>
      <c r="V12" s="47"/>
      <c r="W12" s="29"/>
      <c r="X12" s="48"/>
    </row>
    <row r="13" spans="1:24" ht="45" x14ac:dyDescent="0.45">
      <c r="A13" s="26">
        <f t="shared" si="0"/>
        <v>4</v>
      </c>
      <c r="B13" s="30">
        <f t="shared" si="1"/>
        <v>1</v>
      </c>
      <c r="C13" s="31">
        <f t="shared" si="2"/>
        <v>1</v>
      </c>
      <c r="D13" s="44" t="s">
        <v>71</v>
      </c>
      <c r="E13" s="45" t="s">
        <v>76</v>
      </c>
      <c r="F13" s="46" t="s">
        <v>77</v>
      </c>
      <c r="G13" s="44" t="s">
        <v>79</v>
      </c>
      <c r="H13" s="45"/>
      <c r="I13" s="46" t="s">
        <v>78</v>
      </c>
      <c r="J13" s="26" t="s">
        <v>62</v>
      </c>
      <c r="K13" s="47">
        <v>45321</v>
      </c>
      <c r="L13" s="30" t="s">
        <v>116</v>
      </c>
      <c r="M13" s="30" t="s">
        <v>106</v>
      </c>
      <c r="N13" s="30"/>
      <c r="O13" s="47"/>
      <c r="P13" s="29"/>
      <c r="Q13" s="26"/>
      <c r="R13" s="47"/>
      <c r="S13" s="30"/>
      <c r="T13" s="30"/>
      <c r="U13" s="30"/>
      <c r="V13" s="47"/>
      <c r="W13" s="29"/>
      <c r="X13" s="48"/>
    </row>
    <row r="14" spans="1:24" ht="60" x14ac:dyDescent="0.45">
      <c r="A14" s="26">
        <f t="shared" si="0"/>
        <v>5</v>
      </c>
      <c r="B14" s="30">
        <f t="shared" si="1"/>
        <v>1</v>
      </c>
      <c r="C14" s="31">
        <f t="shared" si="2"/>
        <v>1</v>
      </c>
      <c r="D14" s="44" t="s">
        <v>71</v>
      </c>
      <c r="E14" s="45" t="s">
        <v>65</v>
      </c>
      <c r="F14" s="46" t="s">
        <v>41</v>
      </c>
      <c r="G14" s="44" t="s">
        <v>81</v>
      </c>
      <c r="H14" s="45"/>
      <c r="I14" s="46" t="s">
        <v>66</v>
      </c>
      <c r="J14" s="26" t="s">
        <v>62</v>
      </c>
      <c r="K14" s="47">
        <v>45321</v>
      </c>
      <c r="L14" s="30" t="s">
        <v>118</v>
      </c>
      <c r="M14" s="30" t="s">
        <v>106</v>
      </c>
      <c r="N14" s="30"/>
      <c r="O14" s="47"/>
      <c r="P14" s="29"/>
      <c r="Q14" s="26"/>
      <c r="R14" s="47"/>
      <c r="S14" s="30"/>
      <c r="T14" s="30"/>
      <c r="U14" s="30"/>
      <c r="V14" s="47"/>
      <c r="W14" s="29"/>
      <c r="X14" s="48"/>
    </row>
    <row r="15" spans="1:24" ht="30" x14ac:dyDescent="0.45">
      <c r="A15" s="26">
        <f t="shared" si="0"/>
        <v>5</v>
      </c>
      <c r="B15" s="30">
        <f t="shared" si="1"/>
        <v>2</v>
      </c>
      <c r="C15" s="31">
        <f t="shared" si="2"/>
        <v>1</v>
      </c>
      <c r="D15" s="44" t="s">
        <v>71</v>
      </c>
      <c r="E15" s="45" t="s">
        <v>65</v>
      </c>
      <c r="F15" s="46" t="s">
        <v>64</v>
      </c>
      <c r="G15" s="44" t="s">
        <v>74</v>
      </c>
      <c r="H15" s="45"/>
      <c r="I15" s="46" t="s">
        <v>67</v>
      </c>
      <c r="J15" s="26" t="s">
        <v>62</v>
      </c>
      <c r="K15" s="47">
        <v>45321</v>
      </c>
      <c r="L15" s="30"/>
      <c r="M15" s="30" t="s">
        <v>106</v>
      </c>
      <c r="N15" s="30"/>
      <c r="O15" s="47"/>
      <c r="P15" s="29"/>
      <c r="Q15" s="26"/>
      <c r="R15" s="47"/>
      <c r="S15" s="30"/>
      <c r="T15" s="30"/>
      <c r="U15" s="30"/>
      <c r="V15" s="47"/>
      <c r="W15" s="29"/>
      <c r="X15" s="48"/>
    </row>
    <row r="16" spans="1:24" ht="45" x14ac:dyDescent="0.45">
      <c r="A16" s="26">
        <f t="shared" si="0"/>
        <v>5</v>
      </c>
      <c r="B16" s="30">
        <f t="shared" si="1"/>
        <v>2</v>
      </c>
      <c r="C16" s="31">
        <f t="shared" si="2"/>
        <v>2</v>
      </c>
      <c r="D16" s="44" t="s">
        <v>71</v>
      </c>
      <c r="E16" s="45" t="s">
        <v>65</v>
      </c>
      <c r="F16" s="46" t="s">
        <v>64</v>
      </c>
      <c r="G16" s="44" t="s">
        <v>75</v>
      </c>
      <c r="H16" s="45"/>
      <c r="I16" s="46" t="s">
        <v>67</v>
      </c>
      <c r="J16" s="26" t="s">
        <v>62</v>
      </c>
      <c r="K16" s="47">
        <v>45321</v>
      </c>
      <c r="L16" s="30"/>
      <c r="M16" s="30" t="s">
        <v>106</v>
      </c>
      <c r="N16" s="30"/>
      <c r="O16" s="47"/>
      <c r="P16" s="29"/>
      <c r="Q16" s="26"/>
      <c r="R16" s="47"/>
      <c r="S16" s="30"/>
      <c r="T16" s="30"/>
      <c r="U16" s="30"/>
      <c r="V16" s="47"/>
      <c r="W16" s="29"/>
      <c r="X16" s="48"/>
    </row>
    <row r="17" spans="1:24" ht="45" x14ac:dyDescent="0.45">
      <c r="A17" s="26">
        <f t="shared" si="0"/>
        <v>5</v>
      </c>
      <c r="B17" s="30">
        <f t="shared" si="1"/>
        <v>3</v>
      </c>
      <c r="C17" s="31">
        <f t="shared" si="2"/>
        <v>1</v>
      </c>
      <c r="D17" s="44" t="s">
        <v>71</v>
      </c>
      <c r="E17" s="45" t="s">
        <v>65</v>
      </c>
      <c r="F17" s="46" t="s">
        <v>45</v>
      </c>
      <c r="G17" s="44" t="s">
        <v>68</v>
      </c>
      <c r="H17" s="45"/>
      <c r="I17" s="46" t="s">
        <v>69</v>
      </c>
      <c r="J17" s="26" t="s">
        <v>62</v>
      </c>
      <c r="K17" s="47">
        <v>45321</v>
      </c>
      <c r="L17" s="30" t="s">
        <v>122</v>
      </c>
      <c r="M17" s="30" t="s">
        <v>106</v>
      </c>
      <c r="N17" s="30"/>
      <c r="O17" s="47"/>
      <c r="P17" s="29"/>
      <c r="Q17" s="26"/>
      <c r="R17" s="47"/>
      <c r="S17" s="30"/>
      <c r="T17" s="30"/>
      <c r="U17" s="30"/>
      <c r="V17" s="47"/>
      <c r="W17" s="29"/>
      <c r="X17" s="48"/>
    </row>
    <row r="18" spans="1:24" ht="60" x14ac:dyDescent="0.45">
      <c r="A18" s="26">
        <f t="shared" si="0"/>
        <v>5</v>
      </c>
      <c r="B18" s="30">
        <f t="shared" si="1"/>
        <v>3</v>
      </c>
      <c r="C18" s="31">
        <f t="shared" si="2"/>
        <v>2</v>
      </c>
      <c r="D18" s="44" t="s">
        <v>71</v>
      </c>
      <c r="E18" s="45" t="s">
        <v>65</v>
      </c>
      <c r="F18" s="46" t="s">
        <v>45</v>
      </c>
      <c r="G18" s="60" t="s">
        <v>70</v>
      </c>
      <c r="H18" s="45"/>
      <c r="I18" s="61" t="s">
        <v>69</v>
      </c>
      <c r="J18" s="26" t="s">
        <v>62</v>
      </c>
      <c r="K18" s="47">
        <v>45321</v>
      </c>
      <c r="L18" s="30" t="s">
        <v>125</v>
      </c>
      <c r="M18" s="30" t="s">
        <v>106</v>
      </c>
      <c r="N18" s="30"/>
      <c r="O18" s="47"/>
      <c r="P18" s="29"/>
      <c r="Q18" s="26"/>
      <c r="R18" s="47"/>
      <c r="S18" s="30"/>
      <c r="T18" s="30"/>
      <c r="U18" s="30"/>
      <c r="V18" s="47"/>
      <c r="W18" s="29"/>
      <c r="X18" s="48"/>
    </row>
    <row r="19" spans="1:24" ht="45" x14ac:dyDescent="0.45">
      <c r="A19" s="26">
        <f t="shared" si="0"/>
        <v>5</v>
      </c>
      <c r="B19" s="30">
        <f t="shared" si="1"/>
        <v>4</v>
      </c>
      <c r="C19" s="31">
        <f t="shared" si="2"/>
        <v>1</v>
      </c>
      <c r="D19" s="44" t="s">
        <v>71</v>
      </c>
      <c r="E19" s="45" t="s">
        <v>65</v>
      </c>
      <c r="F19" s="46" t="s">
        <v>41</v>
      </c>
      <c r="G19" s="44" t="s">
        <v>82</v>
      </c>
      <c r="H19" s="45"/>
      <c r="I19" s="46" t="s">
        <v>83</v>
      </c>
      <c r="J19" s="26" t="s">
        <v>62</v>
      </c>
      <c r="K19" s="47">
        <v>45321</v>
      </c>
      <c r="L19" s="30" t="s">
        <v>123</v>
      </c>
      <c r="M19" s="30" t="s">
        <v>106</v>
      </c>
      <c r="N19" s="30"/>
      <c r="O19" s="47"/>
      <c r="P19" s="29"/>
      <c r="Q19" s="26"/>
      <c r="R19" s="47"/>
      <c r="S19" s="30"/>
      <c r="T19" s="30"/>
      <c r="U19" s="30"/>
      <c r="V19" s="47"/>
      <c r="W19" s="29"/>
      <c r="X19" s="48"/>
    </row>
    <row r="20" spans="1:24" ht="75" x14ac:dyDescent="0.45">
      <c r="A20" s="26">
        <f t="shared" si="0"/>
        <v>5</v>
      </c>
      <c r="B20" s="30">
        <f t="shared" si="1"/>
        <v>5</v>
      </c>
      <c r="C20" s="31">
        <f t="shared" si="2"/>
        <v>1</v>
      </c>
      <c r="D20" s="44" t="s">
        <v>71</v>
      </c>
      <c r="E20" s="45" t="s">
        <v>65</v>
      </c>
      <c r="F20" s="46" t="s">
        <v>85</v>
      </c>
      <c r="G20" s="44" t="s">
        <v>84</v>
      </c>
      <c r="H20" s="45"/>
      <c r="I20" s="46" t="s">
        <v>87</v>
      </c>
      <c r="J20" s="26" t="s">
        <v>62</v>
      </c>
      <c r="K20" s="47">
        <v>45321</v>
      </c>
      <c r="L20" s="30" t="s">
        <v>123</v>
      </c>
      <c r="M20" s="30" t="s">
        <v>106</v>
      </c>
      <c r="N20" s="30"/>
      <c r="O20" s="47"/>
      <c r="P20" s="29"/>
      <c r="Q20" s="26"/>
      <c r="R20" s="47"/>
      <c r="S20" s="30"/>
      <c r="T20" s="30"/>
      <c r="U20" s="30"/>
      <c r="V20" s="47"/>
      <c r="W20" s="29"/>
      <c r="X20" s="48"/>
    </row>
    <row r="21" spans="1:24" ht="30" x14ac:dyDescent="0.45">
      <c r="A21" s="26">
        <f t="shared" si="0"/>
        <v>5</v>
      </c>
      <c r="B21" s="30">
        <f t="shared" si="1"/>
        <v>6</v>
      </c>
      <c r="C21" s="31">
        <f t="shared" si="2"/>
        <v>1</v>
      </c>
      <c r="D21" s="44" t="s">
        <v>71</v>
      </c>
      <c r="E21" s="45" t="s">
        <v>65</v>
      </c>
      <c r="F21" s="46" t="s">
        <v>86</v>
      </c>
      <c r="G21" s="44" t="s">
        <v>84</v>
      </c>
      <c r="H21" s="45"/>
      <c r="I21" s="46" t="s">
        <v>88</v>
      </c>
      <c r="J21" s="26" t="s">
        <v>62</v>
      </c>
      <c r="K21" s="47">
        <v>45321</v>
      </c>
      <c r="L21" s="30" t="s">
        <v>123</v>
      </c>
      <c r="M21" s="30" t="s">
        <v>106</v>
      </c>
      <c r="N21" s="30"/>
      <c r="O21" s="47"/>
      <c r="P21" s="29"/>
      <c r="Q21" s="26"/>
      <c r="R21" s="47"/>
      <c r="S21" s="30"/>
      <c r="T21" s="30"/>
      <c r="U21" s="30"/>
      <c r="V21" s="47"/>
      <c r="W21" s="29"/>
      <c r="X21" s="48"/>
    </row>
    <row r="22" spans="1:24" ht="45" x14ac:dyDescent="0.45">
      <c r="A22" s="26">
        <f t="shared" si="0"/>
        <v>5</v>
      </c>
      <c r="B22" s="30">
        <f t="shared" si="1"/>
        <v>7</v>
      </c>
      <c r="C22" s="31">
        <f t="shared" si="2"/>
        <v>1</v>
      </c>
      <c r="D22" s="44" t="s">
        <v>71</v>
      </c>
      <c r="E22" s="45" t="s">
        <v>65</v>
      </c>
      <c r="F22" s="46" t="s">
        <v>89</v>
      </c>
      <c r="G22" s="44" t="s">
        <v>84</v>
      </c>
      <c r="H22" s="45"/>
      <c r="I22" s="46" t="s">
        <v>90</v>
      </c>
      <c r="J22" s="26" t="s">
        <v>62</v>
      </c>
      <c r="K22" s="47">
        <v>45321</v>
      </c>
      <c r="L22" s="30" t="s">
        <v>128</v>
      </c>
      <c r="M22" s="30" t="s">
        <v>106</v>
      </c>
      <c r="N22" s="30"/>
      <c r="O22" s="47"/>
      <c r="P22" s="29"/>
      <c r="Q22" s="26"/>
      <c r="R22" s="47"/>
      <c r="S22" s="30"/>
      <c r="T22" s="30"/>
      <c r="U22" s="30"/>
      <c r="V22" s="47"/>
      <c r="W22" s="29"/>
      <c r="X22" s="48"/>
    </row>
    <row r="23" spans="1:24" ht="45" x14ac:dyDescent="0.45">
      <c r="A23" s="26">
        <f t="shared" si="0"/>
        <v>5</v>
      </c>
      <c r="B23" s="30">
        <f t="shared" si="1"/>
        <v>7</v>
      </c>
      <c r="C23" s="31">
        <f t="shared" si="2"/>
        <v>2</v>
      </c>
      <c r="D23" s="44" t="s">
        <v>71</v>
      </c>
      <c r="E23" s="45" t="s">
        <v>65</v>
      </c>
      <c r="F23" s="46" t="s">
        <v>89</v>
      </c>
      <c r="G23" s="44" t="s">
        <v>84</v>
      </c>
      <c r="H23" s="45"/>
      <c r="I23" s="46" t="s">
        <v>91</v>
      </c>
      <c r="J23" s="26" t="s">
        <v>62</v>
      </c>
      <c r="K23" s="47">
        <v>45321</v>
      </c>
      <c r="L23" s="30" t="s">
        <v>128</v>
      </c>
      <c r="M23" s="30" t="s">
        <v>106</v>
      </c>
      <c r="N23" s="30"/>
      <c r="O23" s="47"/>
      <c r="P23" s="29"/>
      <c r="Q23" s="26"/>
      <c r="R23" s="47"/>
      <c r="S23" s="30"/>
      <c r="T23" s="30"/>
      <c r="U23" s="30"/>
      <c r="V23" s="47"/>
      <c r="W23" s="29"/>
      <c r="X23" s="48"/>
    </row>
    <row r="24" spans="1:24" ht="45" x14ac:dyDescent="0.45">
      <c r="A24" s="26">
        <f t="shared" si="0"/>
        <v>5</v>
      </c>
      <c r="B24" s="30">
        <f t="shared" si="1"/>
        <v>7</v>
      </c>
      <c r="C24" s="31">
        <f t="shared" si="2"/>
        <v>3</v>
      </c>
      <c r="D24" s="44" t="s">
        <v>71</v>
      </c>
      <c r="E24" s="45" t="s">
        <v>65</v>
      </c>
      <c r="F24" s="46" t="s">
        <v>89</v>
      </c>
      <c r="G24" s="44" t="s">
        <v>84</v>
      </c>
      <c r="H24" s="45"/>
      <c r="I24" s="46" t="s">
        <v>92</v>
      </c>
      <c r="J24" s="26" t="s">
        <v>62</v>
      </c>
      <c r="K24" s="47">
        <v>45321</v>
      </c>
      <c r="L24" s="30" t="s">
        <v>131</v>
      </c>
      <c r="M24" s="30" t="s">
        <v>106</v>
      </c>
      <c r="N24" s="30"/>
      <c r="O24" s="47"/>
      <c r="P24" s="29"/>
      <c r="Q24" s="26"/>
      <c r="R24" s="47"/>
      <c r="S24" s="30"/>
      <c r="T24" s="30"/>
      <c r="U24" s="30"/>
      <c r="V24" s="47"/>
      <c r="W24" s="29"/>
      <c r="X24" s="48"/>
    </row>
    <row r="25" spans="1:24" ht="60" x14ac:dyDescent="0.45">
      <c r="A25" s="26">
        <f t="shared" si="0"/>
        <v>6</v>
      </c>
      <c r="B25" s="30">
        <f t="shared" si="1"/>
        <v>1</v>
      </c>
      <c r="C25" s="31">
        <f t="shared" si="2"/>
        <v>1</v>
      </c>
      <c r="D25" s="44" t="s">
        <v>71</v>
      </c>
      <c r="E25" s="45" t="s">
        <v>93</v>
      </c>
      <c r="F25" s="46" t="s">
        <v>94</v>
      </c>
      <c r="G25" s="44" t="s">
        <v>95</v>
      </c>
      <c r="H25" s="45"/>
      <c r="I25" s="46" t="s">
        <v>102</v>
      </c>
      <c r="J25" s="26" t="s">
        <v>62</v>
      </c>
      <c r="K25" s="47">
        <v>45321</v>
      </c>
      <c r="L25" s="30" t="s">
        <v>133</v>
      </c>
      <c r="M25" s="30" t="s">
        <v>106</v>
      </c>
      <c r="N25" s="30"/>
      <c r="O25" s="47"/>
      <c r="P25" s="29"/>
      <c r="Q25" s="26"/>
      <c r="R25" s="47"/>
      <c r="S25" s="30"/>
      <c r="T25" s="30"/>
      <c r="U25" s="30"/>
      <c r="V25" s="47"/>
      <c r="W25" s="29"/>
      <c r="X25" s="48"/>
    </row>
    <row r="26" spans="1:24" ht="75" x14ac:dyDescent="0.45">
      <c r="A26" s="26">
        <f t="shared" si="0"/>
        <v>6</v>
      </c>
      <c r="B26" s="30">
        <f t="shared" si="1"/>
        <v>2</v>
      </c>
      <c r="C26" s="31">
        <f t="shared" si="2"/>
        <v>1</v>
      </c>
      <c r="D26" s="44" t="s">
        <v>71</v>
      </c>
      <c r="E26" s="45" t="s">
        <v>93</v>
      </c>
      <c r="F26" s="46" t="s">
        <v>96</v>
      </c>
      <c r="G26" s="44" t="s">
        <v>97</v>
      </c>
      <c r="H26" s="45"/>
      <c r="I26" s="46" t="s">
        <v>98</v>
      </c>
      <c r="J26" s="26" t="s">
        <v>62</v>
      </c>
      <c r="K26" s="47">
        <v>45321</v>
      </c>
      <c r="L26" s="30" t="s">
        <v>135</v>
      </c>
      <c r="M26" s="30" t="s">
        <v>106</v>
      </c>
      <c r="N26" s="30"/>
      <c r="O26" s="47"/>
      <c r="P26" s="29"/>
      <c r="Q26" s="26"/>
      <c r="R26" s="47"/>
      <c r="S26" s="30"/>
      <c r="T26" s="30"/>
      <c r="U26" s="30"/>
      <c r="V26" s="47"/>
      <c r="W26" s="29"/>
      <c r="X26" s="48"/>
    </row>
    <row r="27" spans="1:24" ht="60" x14ac:dyDescent="0.45">
      <c r="A27" s="26">
        <f t="shared" si="0"/>
        <v>6</v>
      </c>
      <c r="B27" s="30">
        <f t="shared" si="1"/>
        <v>3</v>
      </c>
      <c r="C27" s="31">
        <f t="shared" si="2"/>
        <v>1</v>
      </c>
      <c r="D27" s="44" t="s">
        <v>71</v>
      </c>
      <c r="E27" s="45" t="s">
        <v>93</v>
      </c>
      <c r="F27" s="46" t="s">
        <v>99</v>
      </c>
      <c r="G27" s="44" t="s">
        <v>100</v>
      </c>
      <c r="H27" s="45"/>
      <c r="I27" s="46" t="s">
        <v>101</v>
      </c>
      <c r="J27" s="26" t="s">
        <v>62</v>
      </c>
      <c r="K27" s="47">
        <v>45321</v>
      </c>
      <c r="L27" s="30" t="s">
        <v>136</v>
      </c>
      <c r="M27" s="30" t="s">
        <v>106</v>
      </c>
      <c r="N27" s="30"/>
      <c r="O27" s="47"/>
      <c r="P27" s="29"/>
      <c r="Q27" s="26"/>
      <c r="R27" s="47"/>
      <c r="S27" s="30"/>
      <c r="T27" s="30"/>
      <c r="U27" s="30"/>
      <c r="V27" s="47"/>
      <c r="W27" s="29"/>
      <c r="X27" s="48"/>
    </row>
    <row r="28" spans="1:24" x14ac:dyDescent="0.45">
      <c r="A28" s="26" t="str">
        <f t="shared" si="0"/>
        <v/>
      </c>
      <c r="B28" s="30" t="str">
        <f t="shared" si="1"/>
        <v/>
      </c>
      <c r="C28" s="31" t="str">
        <f t="shared" si="2"/>
        <v/>
      </c>
      <c r="D28" s="44"/>
      <c r="E28" s="45"/>
      <c r="F28" s="46"/>
      <c r="G28" s="44"/>
      <c r="H28" s="45"/>
      <c r="I28" s="46"/>
      <c r="J28" s="26"/>
      <c r="K28" s="47"/>
      <c r="L28" s="30"/>
      <c r="M28" s="30"/>
      <c r="N28" s="30"/>
      <c r="O28" s="47"/>
      <c r="P28" s="29"/>
      <c r="Q28" s="26"/>
      <c r="R28" s="47"/>
      <c r="S28" s="30"/>
      <c r="T28" s="30"/>
      <c r="U28" s="30"/>
      <c r="V28" s="47"/>
      <c r="W28" s="29"/>
      <c r="X28" s="48"/>
    </row>
    <row r="29" spans="1:24" x14ac:dyDescent="0.45">
      <c r="A29" s="26" t="str">
        <f t="shared" si="0"/>
        <v/>
      </c>
      <c r="B29" s="30" t="str">
        <f t="shared" si="1"/>
        <v/>
      </c>
      <c r="C29" s="31" t="str">
        <f t="shared" si="2"/>
        <v/>
      </c>
      <c r="D29" s="44"/>
      <c r="E29" s="45"/>
      <c r="F29" s="46"/>
      <c r="G29" s="44"/>
      <c r="H29" s="45"/>
      <c r="I29" s="46"/>
      <c r="J29" s="26"/>
      <c r="K29" s="47"/>
      <c r="L29" s="30"/>
      <c r="M29" s="30"/>
      <c r="N29" s="30"/>
      <c r="O29" s="47"/>
      <c r="P29" s="29"/>
      <c r="Q29" s="26"/>
      <c r="R29" s="47"/>
      <c r="S29" s="30"/>
      <c r="T29" s="30"/>
      <c r="U29" s="30"/>
      <c r="V29" s="47"/>
      <c r="W29" s="29"/>
      <c r="X29" s="48"/>
    </row>
    <row r="30" spans="1:24" x14ac:dyDescent="0.45">
      <c r="A30" s="26" t="str">
        <f t="shared" si="0"/>
        <v/>
      </c>
      <c r="B30" s="30" t="str">
        <f t="shared" si="1"/>
        <v/>
      </c>
      <c r="C30" s="31" t="str">
        <f t="shared" si="2"/>
        <v/>
      </c>
      <c r="D30" s="44"/>
      <c r="E30" s="45"/>
      <c r="F30" s="46"/>
      <c r="G30" s="44"/>
      <c r="H30" s="45"/>
      <c r="I30" s="46"/>
      <c r="J30" s="26"/>
      <c r="K30" s="47"/>
      <c r="L30" s="30"/>
      <c r="M30" s="30"/>
      <c r="N30" s="30"/>
      <c r="O30" s="47"/>
      <c r="P30" s="29"/>
      <c r="Q30" s="26"/>
      <c r="R30" s="47"/>
      <c r="S30" s="30"/>
      <c r="T30" s="30"/>
      <c r="U30" s="30"/>
      <c r="V30" s="47"/>
      <c r="W30" s="29"/>
      <c r="X30" s="48"/>
    </row>
    <row r="31" spans="1:24" x14ac:dyDescent="0.45">
      <c r="A31" s="26" t="str">
        <f t="shared" si="0"/>
        <v/>
      </c>
      <c r="B31" s="30" t="str">
        <f t="shared" si="1"/>
        <v/>
      </c>
      <c r="C31" s="31" t="str">
        <f t="shared" si="2"/>
        <v/>
      </c>
      <c r="D31" s="44"/>
      <c r="E31" s="45"/>
      <c r="F31" s="46"/>
      <c r="G31" s="44"/>
      <c r="H31" s="45"/>
      <c r="I31" s="46"/>
      <c r="J31" s="26"/>
      <c r="K31" s="47"/>
      <c r="L31" s="30"/>
      <c r="M31" s="30"/>
      <c r="N31" s="30"/>
      <c r="O31" s="47"/>
      <c r="P31" s="29"/>
      <c r="Q31" s="26"/>
      <c r="R31" s="47"/>
      <c r="S31" s="30"/>
      <c r="T31" s="30"/>
      <c r="U31" s="30"/>
      <c r="V31" s="47"/>
      <c r="W31" s="29"/>
      <c r="X31" s="48"/>
    </row>
    <row r="32" spans="1:24" x14ac:dyDescent="0.45">
      <c r="A32" s="26" t="str">
        <f t="shared" si="0"/>
        <v/>
      </c>
      <c r="B32" s="30" t="str">
        <f t="shared" si="1"/>
        <v/>
      </c>
      <c r="C32" s="31" t="str">
        <f t="shared" si="2"/>
        <v/>
      </c>
      <c r="D32" s="44"/>
      <c r="E32" s="45"/>
      <c r="F32" s="46"/>
      <c r="G32" s="44"/>
      <c r="H32" s="45"/>
      <c r="I32" s="46"/>
      <c r="J32" s="26"/>
      <c r="K32" s="47"/>
      <c r="L32" s="30"/>
      <c r="M32" s="30"/>
      <c r="N32" s="30"/>
      <c r="O32" s="47"/>
      <c r="P32" s="29"/>
      <c r="Q32" s="26"/>
      <c r="R32" s="47"/>
      <c r="S32" s="30"/>
      <c r="T32" s="30"/>
      <c r="U32" s="30"/>
      <c r="V32" s="47"/>
      <c r="W32" s="29"/>
      <c r="X32" s="48"/>
    </row>
    <row r="33" spans="1:24" x14ac:dyDescent="0.45">
      <c r="A33" s="26" t="str">
        <f t="shared" si="0"/>
        <v/>
      </c>
      <c r="B33" s="30" t="str">
        <f t="shared" si="1"/>
        <v/>
      </c>
      <c r="C33" s="31" t="str">
        <f t="shared" si="2"/>
        <v/>
      </c>
      <c r="D33" s="44"/>
      <c r="E33" s="45"/>
      <c r="F33" s="46"/>
      <c r="G33" s="44"/>
      <c r="H33" s="45"/>
      <c r="I33" s="46"/>
      <c r="J33" s="26"/>
      <c r="K33" s="47"/>
      <c r="L33" s="30"/>
      <c r="M33" s="30"/>
      <c r="N33" s="30"/>
      <c r="O33" s="47"/>
      <c r="P33" s="29"/>
      <c r="Q33" s="26"/>
      <c r="R33" s="47"/>
      <c r="S33" s="30"/>
      <c r="T33" s="30"/>
      <c r="U33" s="30"/>
      <c r="V33" s="47"/>
      <c r="W33" s="29"/>
      <c r="X33" s="48"/>
    </row>
    <row r="34" spans="1:24" x14ac:dyDescent="0.45">
      <c r="A34" s="26" t="str">
        <f t="shared" si="0"/>
        <v/>
      </c>
      <c r="B34" s="30" t="str">
        <f t="shared" si="1"/>
        <v/>
      </c>
      <c r="C34" s="31" t="str">
        <f t="shared" si="2"/>
        <v/>
      </c>
      <c r="D34" s="44"/>
      <c r="E34" s="45"/>
      <c r="F34" s="46"/>
      <c r="G34" s="44"/>
      <c r="H34" s="45"/>
      <c r="I34" s="46"/>
      <c r="J34" s="26"/>
      <c r="K34" s="47"/>
      <c r="L34" s="30"/>
      <c r="M34" s="30"/>
      <c r="N34" s="30"/>
      <c r="O34" s="47"/>
      <c r="P34" s="29"/>
      <c r="Q34" s="26"/>
      <c r="R34" s="47"/>
      <c r="S34" s="30"/>
      <c r="T34" s="30"/>
      <c r="U34" s="30"/>
      <c r="V34" s="47"/>
      <c r="W34" s="29"/>
      <c r="X34" s="48"/>
    </row>
    <row r="35" spans="1:24" x14ac:dyDescent="0.45">
      <c r="A35" s="32" t="str">
        <f t="shared" si="0"/>
        <v/>
      </c>
      <c r="B35" s="36" t="str">
        <f t="shared" si="1"/>
        <v/>
      </c>
      <c r="C35" s="37" t="str">
        <f t="shared" si="2"/>
        <v/>
      </c>
      <c r="D35" s="49"/>
      <c r="E35" s="50"/>
      <c r="F35" s="51"/>
      <c r="G35" s="49"/>
      <c r="H35" s="50"/>
      <c r="I35" s="51"/>
      <c r="J35" s="32"/>
      <c r="K35" s="52"/>
      <c r="L35" s="36"/>
      <c r="M35" s="36"/>
      <c r="N35" s="36"/>
      <c r="O35" s="52"/>
      <c r="P35" s="35"/>
      <c r="Q35" s="32"/>
      <c r="R35" s="52"/>
      <c r="S35" s="36"/>
      <c r="T35" s="36"/>
      <c r="U35" s="36"/>
      <c r="V35" s="52"/>
      <c r="W35" s="35"/>
      <c r="X35" s="53"/>
    </row>
  </sheetData>
  <autoFilter ref="A6:X6" xr:uid="{E9D5DA72-9DEC-40B5-A7C3-061A786C7D2D}"/>
  <dataConsolidate/>
  <mergeCells count="8">
    <mergeCell ref="N2:O2"/>
    <mergeCell ref="N3:O3"/>
    <mergeCell ref="Q5:W5"/>
    <mergeCell ref="J5:P5"/>
    <mergeCell ref="P1:Q1"/>
    <mergeCell ref="N1:O1"/>
    <mergeCell ref="P2:Q2"/>
    <mergeCell ref="P3:Q3"/>
  </mergeCells>
  <phoneticPr fontId="1"/>
  <dataValidations count="2">
    <dataValidation type="list" allowBlank="1" showInputMessage="1" showErrorMessage="1" sqref="S7:S35" xr:uid="{46614DFA-D495-4492-938B-CD8AF296C450}">
      <formula1>"有,無"</formula1>
    </dataValidation>
    <dataValidation type="list" allowBlank="1" showInputMessage="1" showErrorMessage="1" sqref="T7:T35 P7:P35 W7:W35 M7:M35" xr:uid="{7A92905F-CFD9-4F22-A5B3-83D997F07E59}">
      <formula1>"○,×"</formula1>
    </dataValidation>
  </dataValidations>
  <pageMargins left="0.7" right="0.7" top="0.75" bottom="0.75" header="0.3" footer="0.3"/>
  <pageSetup paperSize="9" scale="23"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96F97-69D3-4CC3-9AA0-B703E4946D8B}">
  <dimension ref="A20:A21"/>
  <sheetViews>
    <sheetView workbookViewId="0">
      <selection activeCell="A20" sqref="A20:A21"/>
    </sheetView>
  </sheetViews>
  <sheetFormatPr defaultRowHeight="18" x14ac:dyDescent="0.45"/>
  <sheetData>
    <row r="20" spans="1:1" x14ac:dyDescent="0.45">
      <c r="A20" t="s">
        <v>104</v>
      </c>
    </row>
    <row r="21" spans="1:1" x14ac:dyDescent="0.45">
      <c r="A21"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E2AA-EEAC-4202-96AE-F9DD1237293F}">
  <dimension ref="A20:A23"/>
  <sheetViews>
    <sheetView topLeftCell="A3" workbookViewId="0">
      <selection activeCell="B24" sqref="B24"/>
    </sheetView>
  </sheetViews>
  <sheetFormatPr defaultRowHeight="18" x14ac:dyDescent="0.45"/>
  <sheetData>
    <row r="20" spans="1:1" x14ac:dyDescent="0.45">
      <c r="A20" t="s">
        <v>108</v>
      </c>
    </row>
    <row r="21" spans="1:1" x14ac:dyDescent="0.45">
      <c r="A21" t="s">
        <v>110</v>
      </c>
    </row>
    <row r="23" spans="1:1" x14ac:dyDescent="0.45">
      <c r="A23" t="s">
        <v>109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9DA22-DDFC-44BA-A54B-0D8F2478C146}">
  <dimension ref="A34:A37"/>
  <sheetViews>
    <sheetView topLeftCell="A17" workbookViewId="0">
      <selection activeCell="A38" sqref="A38"/>
    </sheetView>
  </sheetViews>
  <sheetFormatPr defaultRowHeight="18" x14ac:dyDescent="0.45"/>
  <sheetData>
    <row r="34" spans="1:1" x14ac:dyDescent="0.45">
      <c r="A34" t="s">
        <v>108</v>
      </c>
    </row>
    <row r="35" spans="1:1" x14ac:dyDescent="0.45">
      <c r="A35" t="s">
        <v>112</v>
      </c>
    </row>
    <row r="37" spans="1:1" x14ac:dyDescent="0.45">
      <c r="A37" t="s">
        <v>109</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1F307-4ABF-499D-80BC-2914017FC33E}">
  <dimension ref="A20:A22"/>
  <sheetViews>
    <sheetView topLeftCell="A2" workbookViewId="0">
      <selection activeCell="A20" sqref="A20:A22"/>
    </sheetView>
  </sheetViews>
  <sheetFormatPr defaultRowHeight="18" x14ac:dyDescent="0.45"/>
  <sheetData>
    <row r="20" spans="1:1" x14ac:dyDescent="0.45">
      <c r="A20" t="s">
        <v>104</v>
      </c>
    </row>
    <row r="21" spans="1:1" x14ac:dyDescent="0.45">
      <c r="A21" t="s">
        <v>105</v>
      </c>
    </row>
    <row r="22" spans="1:1" x14ac:dyDescent="0.45">
      <c r="A22" t="s">
        <v>117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DD976-507E-4DB7-A345-19ECB97E614D}">
  <dimension ref="A20:A24"/>
  <sheetViews>
    <sheetView topLeftCell="A4" workbookViewId="0">
      <selection activeCell="A25" sqref="A25"/>
    </sheetView>
  </sheetViews>
  <sheetFormatPr defaultRowHeight="18" x14ac:dyDescent="0.45"/>
  <sheetData>
    <row r="20" spans="1:1" x14ac:dyDescent="0.45">
      <c r="A20" t="s">
        <v>108</v>
      </c>
    </row>
    <row r="21" spans="1:1" x14ac:dyDescent="0.45">
      <c r="A21" t="s">
        <v>114</v>
      </c>
    </row>
    <row r="23" spans="1:1" x14ac:dyDescent="0.45">
      <c r="A23" t="s">
        <v>109</v>
      </c>
    </row>
    <row r="24" spans="1:1" x14ac:dyDescent="0.45">
      <c r="A24" t="s">
        <v>115</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EBE68-86A9-4CA2-A4B8-7D48D82A1097}">
  <dimension ref="A20:A22"/>
  <sheetViews>
    <sheetView workbookViewId="0">
      <selection activeCell="Q21" sqref="Q21"/>
    </sheetView>
  </sheetViews>
  <sheetFormatPr defaultRowHeight="18" x14ac:dyDescent="0.45"/>
  <sheetData>
    <row r="20" spans="1:1" x14ac:dyDescent="0.45">
      <c r="A20" t="s">
        <v>104</v>
      </c>
    </row>
    <row r="21" spans="1:1" x14ac:dyDescent="0.45">
      <c r="A21" t="s">
        <v>105</v>
      </c>
    </row>
    <row r="22" spans="1:1" x14ac:dyDescent="0.45">
      <c r="A22" t="s">
        <v>119</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FBCAA-B07C-40D9-B0AF-6FCF975FAE4C}">
  <dimension ref="A20:A21"/>
  <sheetViews>
    <sheetView workbookViewId="0">
      <selection activeCell="A20" sqref="A20:A21"/>
    </sheetView>
  </sheetViews>
  <sheetFormatPr defaultRowHeight="18" x14ac:dyDescent="0.45"/>
  <sheetData>
    <row r="20" spans="1:1" x14ac:dyDescent="0.45">
      <c r="A20" t="s">
        <v>120</v>
      </c>
    </row>
    <row r="21" spans="1:1" x14ac:dyDescent="0.45">
      <c r="A21" t="s">
        <v>121</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BEB98-EA82-4700-B24F-7AD8EADBE6B4}">
  <dimension ref="A20:A21"/>
  <sheetViews>
    <sheetView workbookViewId="0">
      <selection activeCell="A20" sqref="A20"/>
    </sheetView>
  </sheetViews>
  <sheetFormatPr defaultRowHeight="18" x14ac:dyDescent="0.45"/>
  <sheetData>
    <row r="20" spans="1:1" x14ac:dyDescent="0.45">
      <c r="A20" t="s">
        <v>124</v>
      </c>
    </row>
    <row r="21" spans="1:1" x14ac:dyDescent="0.45">
      <c r="A21" t="s">
        <v>121</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85AAE-B9C6-4D5B-9E8E-BF5DA1BBA431}">
  <dimension ref="A20:A21"/>
  <sheetViews>
    <sheetView workbookViewId="0">
      <selection activeCell="A22" sqref="A22"/>
    </sheetView>
  </sheetViews>
  <sheetFormatPr defaultRowHeight="18" x14ac:dyDescent="0.45"/>
  <sheetData>
    <row r="20" spans="1:1" x14ac:dyDescent="0.45">
      <c r="A20" t="s">
        <v>126</v>
      </c>
    </row>
    <row r="21" spans="1:1" x14ac:dyDescent="0.45">
      <c r="A21" t="s">
        <v>127</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9951-45F3-424C-86BE-D8233E7FB956}">
  <dimension ref="A20:A21"/>
  <sheetViews>
    <sheetView workbookViewId="0">
      <selection activeCell="A22" sqref="A22"/>
    </sheetView>
  </sheetViews>
  <sheetFormatPr defaultRowHeight="18" x14ac:dyDescent="0.45"/>
  <sheetData>
    <row r="20" spans="1:1" x14ac:dyDescent="0.45">
      <c r="A20" t="s">
        <v>129</v>
      </c>
    </row>
    <row r="21" spans="1:1" x14ac:dyDescent="0.45">
      <c r="A21" t="s">
        <v>130</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859ED-18C9-4F9B-8FB3-997068EFD4BA}">
  <dimension ref="A20"/>
  <sheetViews>
    <sheetView workbookViewId="0">
      <selection activeCell="A21" sqref="A21"/>
    </sheetView>
  </sheetViews>
  <sheetFormatPr defaultRowHeight="18" x14ac:dyDescent="0.45"/>
  <sheetData>
    <row r="20" spans="1:1" x14ac:dyDescent="0.45">
      <c r="A20" t="s">
        <v>132</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EAE2A-A6EB-491C-BFD3-CB17F023FB8C}">
  <dimension ref="A20"/>
  <sheetViews>
    <sheetView workbookViewId="0">
      <selection activeCell="A21" sqref="A21"/>
    </sheetView>
  </sheetViews>
  <sheetFormatPr defaultRowHeight="18" x14ac:dyDescent="0.45"/>
  <sheetData>
    <row r="20" spans="1:1" x14ac:dyDescent="0.45">
      <c r="A20" t="s">
        <v>134</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AF4AD-066D-4C36-9225-F2925936D90F}">
  <dimension ref="A15:A16"/>
  <sheetViews>
    <sheetView workbookViewId="0">
      <selection activeCell="C21" sqref="C21"/>
    </sheetView>
  </sheetViews>
  <sheetFormatPr defaultRowHeight="18" x14ac:dyDescent="0.45"/>
  <sheetData>
    <row r="15" spans="1:1" x14ac:dyDescent="0.45">
      <c r="A15" t="s">
        <v>137</v>
      </c>
    </row>
    <row r="16" spans="1:1" x14ac:dyDescent="0.45">
      <c r="A16" t="s">
        <v>138</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2EBBD-680C-43EE-A512-3D8F9449155D}">
  <dimension ref="A1:P10"/>
  <sheetViews>
    <sheetView zoomScaleNormal="100" workbookViewId="0">
      <selection activeCell="M9" sqref="M9:N9"/>
    </sheetView>
  </sheetViews>
  <sheetFormatPr defaultRowHeight="18" x14ac:dyDescent="0.45"/>
  <sheetData>
    <row r="1" spans="1:16" x14ac:dyDescent="0.45">
      <c r="A1" s="125" t="str">
        <f>表紙!$F$8</f>
        <v>テスト仕様書</v>
      </c>
      <c r="B1" s="126"/>
      <c r="C1" s="126"/>
      <c r="D1" s="126"/>
      <c r="E1" s="126"/>
      <c r="F1" s="126"/>
      <c r="G1" s="126"/>
      <c r="H1" s="127"/>
      <c r="I1" s="128" t="s">
        <v>1</v>
      </c>
      <c r="J1" s="128"/>
      <c r="K1" s="128" t="s">
        <v>2</v>
      </c>
      <c r="L1" s="128"/>
      <c r="M1" s="128" t="s">
        <v>3</v>
      </c>
      <c r="N1" s="128"/>
      <c r="O1" s="128" t="s">
        <v>4</v>
      </c>
      <c r="P1" s="128"/>
    </row>
    <row r="2" spans="1:16" x14ac:dyDescent="0.45">
      <c r="A2" s="123" t="str">
        <f ca="1">更新履歴!A1</f>
        <v>更新履歴</v>
      </c>
      <c r="B2" s="123"/>
      <c r="C2" s="123"/>
      <c r="D2" s="123"/>
      <c r="E2" s="123"/>
      <c r="F2" s="123"/>
      <c r="G2" s="123"/>
      <c r="H2" s="123"/>
      <c r="I2" s="121" t="str">
        <f>表紙!$L$16</f>
        <v>髙橋</v>
      </c>
      <c r="J2" s="121"/>
      <c r="K2" s="124">
        <f>表紙!$L$17</f>
        <v>45247</v>
      </c>
      <c r="L2" s="124"/>
      <c r="M2" s="124" t="str">
        <f>IF(COUNTA(更新履歴!$D$6:$E$26)=0, "", INDEX(更新履歴!V:V, MATCH(MAX(更新履歴!$D$6:$E$26), 更新履歴!D:D, 0)))</f>
        <v/>
      </c>
      <c r="N2" s="121"/>
      <c r="O2" s="124" t="str">
        <f>IF(COUNTA(更新履歴!$D$6:$E$26)=0,"",MAX(更新履歴!$D$6:$E$26))</f>
        <v/>
      </c>
      <c r="P2" s="121"/>
    </row>
    <row r="3" spans="1:16" x14ac:dyDescent="0.45">
      <c r="A3" s="125" t="str">
        <f>表紙!$F$8</f>
        <v>テスト仕様書</v>
      </c>
      <c r="B3" s="126"/>
      <c r="C3" s="126"/>
      <c r="D3" s="126"/>
      <c r="E3" s="126"/>
      <c r="F3" s="126"/>
      <c r="G3" s="126"/>
      <c r="H3" s="127"/>
      <c r="I3" s="128" t="s">
        <v>1</v>
      </c>
      <c r="J3" s="128"/>
      <c r="K3" s="128" t="s">
        <v>2</v>
      </c>
      <c r="L3" s="128"/>
      <c r="M3" s="128" t="s">
        <v>3</v>
      </c>
      <c r="N3" s="128"/>
      <c r="O3" s="128" t="s">
        <v>4</v>
      </c>
      <c r="P3" s="128"/>
    </row>
    <row r="4" spans="1:16" x14ac:dyDescent="0.45">
      <c r="A4" s="123" t="str">
        <f ca="1">テスト観点表!A1</f>
        <v>テスト観点表</v>
      </c>
      <c r="B4" s="123"/>
      <c r="C4" s="123"/>
      <c r="D4" s="123"/>
      <c r="E4" s="123"/>
      <c r="F4" s="123"/>
      <c r="G4" s="123"/>
      <c r="H4" s="123"/>
      <c r="I4" s="121" t="str">
        <f>表紙!$L$16</f>
        <v>髙橋</v>
      </c>
      <c r="J4" s="121"/>
      <c r="K4" s="124">
        <f>表紙!$L$17</f>
        <v>45247</v>
      </c>
      <c r="L4" s="124"/>
      <c r="M4" s="124" t="str">
        <f>IF(COUNTA(更新履歴!$D$6:$E$26)=0, "", INDEX(更新履歴!V:V, MATCH(MAX(更新履歴!$D$6:$E$26), 更新履歴!D:D, 0)))</f>
        <v/>
      </c>
      <c r="N4" s="121"/>
      <c r="O4" s="124" t="str">
        <f>IF(COUNTA(更新履歴!$D$6:$E$26)=0,"",MAX(更新履歴!$D$6:$E$26))</f>
        <v/>
      </c>
      <c r="P4" s="121"/>
    </row>
    <row r="5" spans="1:16" x14ac:dyDescent="0.45">
      <c r="A5" s="125" t="str">
        <f>表紙!$F$8</f>
        <v>テスト仕様書</v>
      </c>
      <c r="B5" s="126"/>
      <c r="C5" s="126"/>
      <c r="D5" s="126"/>
      <c r="E5" s="126"/>
      <c r="F5" s="126"/>
      <c r="G5" s="126"/>
      <c r="H5" s="127"/>
      <c r="I5" s="128" t="s">
        <v>1</v>
      </c>
      <c r="J5" s="128"/>
      <c r="K5" s="128" t="s">
        <v>2</v>
      </c>
      <c r="L5" s="128"/>
      <c r="M5" s="128" t="s">
        <v>3</v>
      </c>
      <c r="N5" s="128"/>
      <c r="O5" s="128" t="s">
        <v>4</v>
      </c>
      <c r="P5" s="128"/>
    </row>
    <row r="6" spans="1:16" x14ac:dyDescent="0.45">
      <c r="A6" s="123" t="str">
        <f ca="1">テスト仕様書!A1</f>
        <v>テスト仕様書</v>
      </c>
      <c r="B6" s="123"/>
      <c r="C6" s="123"/>
      <c r="D6" s="123"/>
      <c r="E6" s="123"/>
      <c r="F6" s="123"/>
      <c r="G6" s="123"/>
      <c r="H6" s="123"/>
      <c r="I6" s="121" t="str">
        <f>表紙!$L$16</f>
        <v>髙橋</v>
      </c>
      <c r="J6" s="121"/>
      <c r="K6" s="124">
        <f>表紙!$L$17</f>
        <v>45247</v>
      </c>
      <c r="L6" s="124"/>
      <c r="M6" s="124" t="s">
        <v>62</v>
      </c>
      <c r="N6" s="121"/>
      <c r="O6" s="124">
        <v>45320</v>
      </c>
      <c r="P6" s="121"/>
    </row>
    <row r="7" spans="1:16" x14ac:dyDescent="0.45">
      <c r="A7" s="125" t="str">
        <f>表紙!$F$8</f>
        <v>テスト仕様書</v>
      </c>
      <c r="B7" s="126"/>
      <c r="C7" s="126"/>
      <c r="D7" s="126"/>
      <c r="E7" s="126"/>
      <c r="F7" s="126"/>
      <c r="G7" s="126"/>
      <c r="H7" s="127"/>
      <c r="I7" s="128" t="s">
        <v>1</v>
      </c>
      <c r="J7" s="128"/>
      <c r="K7" s="128" t="s">
        <v>2</v>
      </c>
      <c r="L7" s="128"/>
      <c r="M7" s="128" t="s">
        <v>3</v>
      </c>
      <c r="N7" s="128"/>
      <c r="O7" s="128" t="s">
        <v>4</v>
      </c>
      <c r="P7" s="128"/>
    </row>
    <row r="8" spans="1:16" x14ac:dyDescent="0.45">
      <c r="A8" s="123"/>
      <c r="B8" s="123"/>
      <c r="C8" s="123"/>
      <c r="D8" s="123"/>
      <c r="E8" s="123"/>
      <c r="F8" s="123"/>
      <c r="G8" s="123"/>
      <c r="H8" s="123"/>
      <c r="I8" s="121" t="str">
        <f>表紙!$L$16</f>
        <v>髙橋</v>
      </c>
      <c r="J8" s="121"/>
      <c r="K8" s="124">
        <f>表紙!$L$17</f>
        <v>45247</v>
      </c>
      <c r="L8" s="124"/>
      <c r="M8" s="124" t="s">
        <v>62</v>
      </c>
      <c r="N8" s="121"/>
      <c r="O8" s="124">
        <v>45320</v>
      </c>
      <c r="P8" s="121"/>
    </row>
    <row r="9" spans="1:16" x14ac:dyDescent="0.45">
      <c r="A9" s="125" t="str">
        <f>表紙!$F$8</f>
        <v>テスト仕様書</v>
      </c>
      <c r="B9" s="126"/>
      <c r="C9" s="126"/>
      <c r="D9" s="126"/>
      <c r="E9" s="126"/>
      <c r="F9" s="126"/>
      <c r="G9" s="126"/>
      <c r="H9" s="127"/>
      <c r="I9" s="128" t="s">
        <v>1</v>
      </c>
      <c r="J9" s="128"/>
      <c r="K9" s="128" t="s">
        <v>2</v>
      </c>
      <c r="L9" s="128"/>
      <c r="M9" s="128" t="s">
        <v>3</v>
      </c>
      <c r="N9" s="128"/>
      <c r="O9" s="128" t="s">
        <v>4</v>
      </c>
      <c r="P9" s="128"/>
    </row>
    <row r="10" spans="1:16" x14ac:dyDescent="0.45">
      <c r="A10" s="123"/>
      <c r="B10" s="123"/>
      <c r="C10" s="123"/>
      <c r="D10" s="123"/>
      <c r="E10" s="123"/>
      <c r="F10" s="123"/>
      <c r="G10" s="123"/>
      <c r="H10" s="123"/>
      <c r="I10" s="121" t="str">
        <f>表紙!$L$16</f>
        <v>髙橋</v>
      </c>
      <c r="J10" s="121"/>
      <c r="K10" s="124">
        <f>表紙!$L$17</f>
        <v>45247</v>
      </c>
      <c r="L10" s="124"/>
      <c r="M10" s="124" t="str">
        <f>IF(COUNTA(更新履歴!$D$6:$E$26)=0, "", INDEX(更新履歴!V:V, MATCH(MAX(更新履歴!$D$6:$E$26), 更新履歴!D:D, 0)))</f>
        <v/>
      </c>
      <c r="N10" s="121"/>
      <c r="O10" s="124" t="str">
        <f>IF(COUNTA(更新履歴!$D$6:$E$26)=0,"",MAX(更新履歴!$D$6:$E$26))</f>
        <v/>
      </c>
      <c r="P10" s="121"/>
    </row>
  </sheetData>
  <mergeCells count="50">
    <mergeCell ref="A1:H1"/>
    <mergeCell ref="A2:H2"/>
    <mergeCell ref="I1:J1"/>
    <mergeCell ref="K1:L1"/>
    <mergeCell ref="M1:N1"/>
    <mergeCell ref="O1:P1"/>
    <mergeCell ref="I2:J2"/>
    <mergeCell ref="K2:L2"/>
    <mergeCell ref="M2:N2"/>
    <mergeCell ref="O2:P2"/>
    <mergeCell ref="A3:H3"/>
    <mergeCell ref="I3:J3"/>
    <mergeCell ref="K3:L3"/>
    <mergeCell ref="M3:N3"/>
    <mergeCell ref="O3:P3"/>
    <mergeCell ref="A4:H4"/>
    <mergeCell ref="I4:J4"/>
    <mergeCell ref="K4:L4"/>
    <mergeCell ref="M4:N4"/>
    <mergeCell ref="O4:P4"/>
    <mergeCell ref="A5:H5"/>
    <mergeCell ref="I5:J5"/>
    <mergeCell ref="K5:L5"/>
    <mergeCell ref="M5:N5"/>
    <mergeCell ref="O5:P5"/>
    <mergeCell ref="A6:H6"/>
    <mergeCell ref="I6:J6"/>
    <mergeCell ref="K6:L6"/>
    <mergeCell ref="M6:N6"/>
    <mergeCell ref="O6:P6"/>
    <mergeCell ref="A7:H7"/>
    <mergeCell ref="I7:J7"/>
    <mergeCell ref="K7:L7"/>
    <mergeCell ref="M7:N7"/>
    <mergeCell ref="O7:P7"/>
    <mergeCell ref="A8:H8"/>
    <mergeCell ref="I8:J8"/>
    <mergeCell ref="K8:L8"/>
    <mergeCell ref="M8:N8"/>
    <mergeCell ref="O8:P8"/>
    <mergeCell ref="A9:H9"/>
    <mergeCell ref="I9:J9"/>
    <mergeCell ref="K9:L9"/>
    <mergeCell ref="M9:N9"/>
    <mergeCell ref="O9:P9"/>
    <mergeCell ref="A10:H10"/>
    <mergeCell ref="I10:J10"/>
    <mergeCell ref="K10:L10"/>
    <mergeCell ref="M10:N10"/>
    <mergeCell ref="O10:P10"/>
  </mergeCells>
  <phoneticPr fontId="1"/>
  <pageMargins left="0.7" right="0.7" top="0.75" bottom="0.75" header="0.3" footer="0.3"/>
  <pageSetup paperSize="9" scale="37"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4</vt:i4>
      </vt:variant>
    </vt:vector>
  </HeadingPairs>
  <TitlesOfParts>
    <vt:vector size="22" baseType="lpstr">
      <vt:lpstr>表紙</vt:lpstr>
      <vt:lpstr>更新履歴</vt:lpstr>
      <vt:lpstr>テスト観点表</vt:lpstr>
      <vt:lpstr>テスト仕様書</vt:lpstr>
      <vt:lpstr>試験番号1-1-1エビデンス</vt:lpstr>
      <vt:lpstr>試験番号2-2-1エビデンス</vt:lpstr>
      <vt:lpstr>試験番号2-2-2エビデンス</vt:lpstr>
      <vt:lpstr>試験番号3-1-1エビデンス</vt:lpstr>
      <vt:lpstr>試験番号4-1-1エビデンス</vt:lpstr>
      <vt:lpstr>試験番号5-1-1エビデンス</vt:lpstr>
      <vt:lpstr>試験番号5-3-1エビデンスシート</vt:lpstr>
      <vt:lpstr>試験番号5-3-2エビデンスシート</vt:lpstr>
      <vt:lpstr>試験番号5-7-1・5-7-2エビデンス</vt:lpstr>
      <vt:lpstr>試験番号5-7-3エビデンス</vt:lpstr>
      <vt:lpstr>試験番号6-1-1エビデンス</vt:lpstr>
      <vt:lpstr>試験番号6-2-1エビデンス</vt:lpstr>
      <vt:lpstr>試験番号6-3-1エビデンス</vt:lpstr>
      <vt:lpstr>ヘッダー</vt:lpstr>
      <vt:lpstr>テスト観点表!Print_Area</vt:lpstr>
      <vt:lpstr>テスト仕様書!Print_Area</vt:lpstr>
      <vt:lpstr>更新履歴!Print_Area</vt:lpstr>
      <vt:lpstr>表紙!Print_Area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minato sawada</dc:creator>
  <cp:lastModifiedBy>石川 篤</cp:lastModifiedBy>
  <dcterms:created xsi:type="dcterms:W3CDTF">2023-10-18T02:58:18Z</dcterms:created>
  <dcterms:modified xsi:type="dcterms:W3CDTF">2024-01-30T08:35:23Z</dcterms:modified>
</cp:coreProperties>
</file>