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166925"/>
  <mc:AlternateContent xmlns:mc="http://schemas.openxmlformats.org/markup-compatibility/2006">
    <mc:Choice Requires="x15">
      <x15ac:absPath xmlns:x15ac="http://schemas.microsoft.com/office/spreadsheetml/2010/11/ac" url="C:\Users\石川 篤\Documents\自主制作\tech-investigator\doc\"/>
    </mc:Choice>
  </mc:AlternateContent>
  <xr:revisionPtr revIDLastSave="0" documentId="13_ncr:1_{47C63317-53C7-41BA-A24B-202AB548FB79}" xr6:coauthVersionLast="47" xr6:coauthVersionMax="47" xr10:uidLastSave="{00000000-0000-0000-0000-000000000000}"/>
  <bookViews>
    <workbookView xWindow="-108" yWindow="-108" windowWidth="23256" windowHeight="12456" tabRatio="900" firstSheet="3" activeTab="3" xr2:uid="{BC255931-F6E8-4E1D-B06C-E2947E767A24}"/>
  </bookViews>
  <sheets>
    <sheet name="表紙" sheetId="7" r:id="rId1"/>
    <sheet name="更新履歴" sheetId="6" r:id="rId2"/>
    <sheet name="テスト観点表" sheetId="12" r:id="rId3"/>
    <sheet name="テスト仕様書" sheetId="8" r:id="rId4"/>
    <sheet name="試験番号1-1-1エビデンス" sheetId="14" r:id="rId5"/>
    <sheet name="試験番号2-2-1エビデンス" sheetId="15" r:id="rId6"/>
    <sheet name="試験番号2-2-2エビデンス" sheetId="16" r:id="rId7"/>
    <sheet name="試験番号3-1-1エビデンス" sheetId="17" r:id="rId8"/>
    <sheet name="試験番号4-1-1エビデンス" sheetId="18" r:id="rId9"/>
    <sheet name="試験番号5-1-1エビデンス" sheetId="19" r:id="rId10"/>
    <sheet name="試験番号5-3-1エビデンスシート" sheetId="20" r:id="rId11"/>
    <sheet name="試験番号5-3-2エビデンスシート" sheetId="21" r:id="rId12"/>
    <sheet name="試験番号5-7-1・5-7-2エビデンス" sheetId="22" r:id="rId13"/>
    <sheet name="試験番号5-7-3エビデンス" sheetId="23" r:id="rId14"/>
    <sheet name="試験番号6-1-1エビデンス" sheetId="24" r:id="rId15"/>
    <sheet name="試験番号6-2-1エビデンス" sheetId="25" r:id="rId16"/>
    <sheet name="試験番号6-3-1エビデンス" sheetId="26" r:id="rId17"/>
    <sheet name="ヘッダー" sheetId="13" r:id="rId18"/>
  </sheets>
  <definedNames>
    <definedName name="_xlnm._FilterDatabase" localSheetId="3" hidden="1">テスト仕様書!$A$6:$X$6</definedName>
    <definedName name="_xlnm.Print_Area" localSheetId="2">テスト観点表!$A$1:$AC$32</definedName>
    <definedName name="_xlnm.Print_Area" localSheetId="3">テスト仕様書!$A$1:$X$35</definedName>
    <definedName name="_xlnm.Print_Area" localSheetId="1">更新履歴!$A$1:$X$26</definedName>
    <definedName name="_xlnm.Print_Area" localSheetId="0">表紙!$A$1:$V$25</definedName>
    <definedName name="有無">{"","有","無"}</definedName>
  </definedNames>
  <calcPr calcId="18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1" i="8" l="1" a="1"/>
  <c r="A1" i="8" s="1"/>
  <c r="A6" i="13" s="1"/>
  <c r="A7" i="6"/>
  <c r="A8" i="6"/>
  <c r="A9" i="6"/>
  <c r="A10" i="6"/>
  <c r="A11" i="6"/>
  <c r="A12" i="6"/>
  <c r="A13" i="6"/>
  <c r="A14" i="6"/>
  <c r="A15" i="6"/>
  <c r="A16" i="6"/>
  <c r="A17" i="6"/>
  <c r="A18" i="6"/>
  <c r="A19" i="6"/>
  <c r="A20" i="6"/>
  <c r="A21" i="6"/>
  <c r="A22" i="6"/>
  <c r="A23" i="6"/>
  <c r="A24" i="6"/>
  <c r="A25" i="6"/>
  <c r="A26" i="6"/>
  <c r="O10" i="13"/>
  <c r="M10" i="13"/>
  <c r="O4" i="13"/>
  <c r="M4" i="13"/>
  <c r="O2" i="13"/>
  <c r="M2" i="13"/>
  <c r="V5" i="6"/>
  <c r="D5" i="6"/>
  <c r="K10" i="13"/>
  <c r="K8" i="13"/>
  <c r="K6" i="13"/>
  <c r="K4" i="13"/>
  <c r="K2" i="13"/>
  <c r="I10" i="13"/>
  <c r="I8" i="13"/>
  <c r="I6" i="13"/>
  <c r="I4" i="13"/>
  <c r="I2" i="13"/>
  <c r="A9" i="13"/>
  <c r="A7" i="13"/>
  <c r="A5" i="13"/>
  <c r="A3" i="13"/>
  <c r="A1" i="13"/>
  <c r="A1" i="12" a="1"/>
  <c r="A1" i="12" s="1"/>
  <c r="A4" i="13" s="1"/>
  <c r="A1" i="6" a="1"/>
  <c r="A1" i="6" s="1"/>
  <c r="A2" i="13" s="1"/>
  <c r="P3" i="8" l="1"/>
  <c r="C14" i="8"/>
  <c r="C15" i="8" s="1"/>
  <c r="C16" i="8" s="1"/>
  <c r="C17" i="8" s="1"/>
  <c r="C18" i="8" s="1"/>
  <c r="C19" i="8" s="1"/>
  <c r="C20" i="8" s="1"/>
  <c r="C21" i="8" s="1"/>
  <c r="C22" i="8" s="1"/>
  <c r="C23" i="8" s="1"/>
  <c r="C24" i="8" s="1"/>
  <c r="C25" i="8" s="1"/>
  <c r="C26" i="8" s="1"/>
  <c r="C27" i="8" s="1"/>
  <c r="C28" i="8" s="1"/>
  <c r="C29" i="8" s="1"/>
  <c r="C30" i="8" s="1"/>
  <c r="C31" i="8" s="1"/>
  <c r="C32" i="8" s="1"/>
  <c r="C33" i="8" s="1"/>
  <c r="C34" i="8" s="1"/>
  <c r="C35" i="8" s="1"/>
  <c r="C7" i="8"/>
  <c r="C8" i="8" s="1"/>
  <c r="C9" i="8" s="1"/>
  <c r="C10" i="8" s="1"/>
  <c r="C11" i="8" s="1"/>
  <c r="C12" i="8" s="1"/>
  <c r="C13" i="8" s="1"/>
  <c r="B7" i="8"/>
  <c r="A7" i="8"/>
  <c r="A8" i="8" s="1"/>
  <c r="A9" i="8" s="1"/>
  <c r="A10" i="8" l="1"/>
  <c r="B8" i="8"/>
  <c r="B9" i="8" s="1"/>
  <c r="A11" i="8" l="1"/>
  <c r="A12" i="8" s="1"/>
  <c r="B10" i="8"/>
  <c r="B11" i="8" l="1"/>
  <c r="B12" i="8" s="1"/>
  <c r="A13" i="8"/>
  <c r="A14" i="8" s="1"/>
  <c r="B14" i="8" l="1"/>
  <c r="A15" i="8"/>
  <c r="B13" i="8"/>
  <c r="B15" i="8" l="1"/>
  <c r="A16" i="8"/>
  <c r="A17" i="8" l="1"/>
  <c r="A18" i="8" s="1"/>
  <c r="A19" i="8" s="1"/>
  <c r="A20" i="8" s="1"/>
  <c r="B16" i="8"/>
  <c r="A21" i="8" l="1"/>
  <c r="B17" i="8"/>
  <c r="B18" i="8" s="1"/>
  <c r="B19" i="8" s="1"/>
  <c r="B20" i="8" s="1"/>
  <c r="A22" i="8" l="1"/>
  <c r="B21" i="8"/>
  <c r="A23" i="8" l="1"/>
  <c r="B22" i="8"/>
  <c r="B23" i="8" l="1"/>
  <c r="A24" i="8"/>
  <c r="A28" i="8"/>
  <c r="A25" i="8" l="1"/>
  <c r="B24" i="8"/>
  <c r="B28" i="8"/>
  <c r="A29" i="8"/>
  <c r="A26" i="8" l="1"/>
  <c r="B25" i="8"/>
  <c r="A30" i="8"/>
  <c r="B29" i="8"/>
  <c r="B26" i="8" l="1"/>
  <c r="A27" i="8"/>
  <c r="B27" i="8" s="1"/>
  <c r="A31" i="8"/>
  <c r="B30" i="8"/>
  <c r="B31" i="8" l="1"/>
  <c r="A32" i="8"/>
  <c r="B32" i="8" l="1"/>
  <c r="A33" i="8"/>
  <c r="A34" i="8" l="1"/>
  <c r="B33" i="8"/>
  <c r="A35" i="8" l="1"/>
  <c r="P2" i="8" s="1"/>
  <c r="B34" i="8"/>
  <c r="B35" i="8" l="1"/>
</calcChain>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<sst xmlns="http://schemas.openxmlformats.org/spreadsheetml/2006/main" count="288" uniqueCount="139">
  <si>
    <t>内容</t>
    <rPh sb="0" eb="2">
      <t>ナイヨウ</t>
    </rPh>
    <phoneticPr fontId="1"/>
  </si>
  <si>
    <t>作成者</t>
    <rPh sb="0" eb="3">
      <t>サクセイシャ</t>
    </rPh>
    <phoneticPr fontId="1"/>
  </si>
  <si>
    <t>作成日</t>
    <rPh sb="0" eb="3">
      <t>サクセイビ</t>
    </rPh>
    <phoneticPr fontId="1"/>
  </si>
  <si>
    <t>更新者</t>
    <rPh sb="0" eb="3">
      <t>コウシンシャ</t>
    </rPh>
    <phoneticPr fontId="1"/>
  </si>
  <si>
    <t>更新日</t>
    <rPh sb="0" eb="3">
      <t>コウシンビ</t>
    </rPh>
    <phoneticPr fontId="1"/>
  </si>
  <si>
    <t>髙橋</t>
    <rPh sb="0" eb="2">
      <t>タカハシ</t>
    </rPh>
    <phoneticPr fontId="1"/>
  </si>
  <si>
    <t>No.</t>
    <phoneticPr fontId="1"/>
  </si>
  <si>
    <t>バージョン</t>
    <phoneticPr fontId="1"/>
  </si>
  <si>
    <t>日付</t>
    <rPh sb="0" eb="2">
      <t>ヒヅケ</t>
    </rPh>
    <phoneticPr fontId="1"/>
  </si>
  <si>
    <t>章番号</t>
    <rPh sb="0" eb="3">
      <t>ショウバンゴウ</t>
    </rPh>
    <phoneticPr fontId="1"/>
  </si>
  <si>
    <t>作成者／更新者</t>
    <rPh sb="0" eb="3">
      <t>サクセイシャ</t>
    </rPh>
    <rPh sb="4" eb="7">
      <t>コウシンシャ</t>
    </rPh>
    <phoneticPr fontId="1"/>
  </si>
  <si>
    <t>全て</t>
    <rPh sb="0" eb="1">
      <t>スベ</t>
    </rPh>
    <phoneticPr fontId="1"/>
  </si>
  <si>
    <t>初版</t>
    <rPh sb="0" eb="2">
      <t>ショハン</t>
    </rPh>
    <phoneticPr fontId="1"/>
  </si>
  <si>
    <t>作成者：</t>
    <rPh sb="0" eb="3">
      <t>サクセイシャ</t>
    </rPh>
    <phoneticPr fontId="1"/>
  </si>
  <si>
    <t>作成日：</t>
    <rPh sb="0" eb="2">
      <t>サクセイ</t>
    </rPh>
    <rPh sb="2" eb="3">
      <t>ヒ</t>
    </rPh>
    <phoneticPr fontId="1"/>
  </si>
  <si>
    <t>有限会社アーティファクチャー・システムズ</t>
    <rPh sb="0" eb="20">
      <t>ア</t>
    </rPh>
    <phoneticPr fontId="1"/>
  </si>
  <si>
    <t>版</t>
    <rPh sb="0" eb="1">
      <t>ハン</t>
    </rPh>
    <phoneticPr fontId="1"/>
  </si>
  <si>
    <t>1.0</t>
    <phoneticPr fontId="1"/>
  </si>
  <si>
    <t>テスト仕様書</t>
    <rPh sb="3" eb="6">
      <t>シヨウショ</t>
    </rPh>
    <phoneticPr fontId="1"/>
  </si>
  <si>
    <t>試験番号</t>
    <rPh sb="0" eb="4">
      <t>シケンバンゴウ</t>
    </rPh>
    <phoneticPr fontId="1"/>
  </si>
  <si>
    <t>大項目</t>
    <rPh sb="0" eb="3">
      <t>ダイコウモク</t>
    </rPh>
    <phoneticPr fontId="1"/>
  </si>
  <si>
    <t>中項目</t>
    <rPh sb="0" eb="3">
      <t>チュウコウモク</t>
    </rPh>
    <phoneticPr fontId="1"/>
  </si>
  <si>
    <t>小項目</t>
    <rPh sb="0" eb="3">
      <t>ショウコウモク</t>
    </rPh>
    <phoneticPr fontId="1"/>
  </si>
  <si>
    <t>実施条件</t>
    <rPh sb="0" eb="2">
      <t>ジッシ</t>
    </rPh>
    <rPh sb="2" eb="4">
      <t>ジョウケン</t>
    </rPh>
    <phoneticPr fontId="1"/>
  </si>
  <si>
    <t>前提条件</t>
    <rPh sb="0" eb="4">
      <t>ゼンテイジョウケン</t>
    </rPh>
    <phoneticPr fontId="1"/>
  </si>
  <si>
    <t>実行日</t>
    <rPh sb="0" eb="3">
      <t>ジッコウビ</t>
    </rPh>
    <phoneticPr fontId="1"/>
  </si>
  <si>
    <t>実施者</t>
    <rPh sb="0" eb="3">
      <t>ジッシシャ</t>
    </rPh>
    <phoneticPr fontId="1"/>
  </si>
  <si>
    <t>判定</t>
    <rPh sb="0" eb="2">
      <t>ハンテイ</t>
    </rPh>
    <phoneticPr fontId="1"/>
  </si>
  <si>
    <t>証跡</t>
    <rPh sb="0" eb="2">
      <t>ショウセキ</t>
    </rPh>
    <phoneticPr fontId="1"/>
  </si>
  <si>
    <t>テスト結果</t>
    <rPh sb="3" eb="5">
      <t>ケッカ</t>
    </rPh>
    <phoneticPr fontId="1"/>
  </si>
  <si>
    <t>再テスト結果</t>
    <rPh sb="0" eb="1">
      <t>サイ</t>
    </rPh>
    <rPh sb="4" eb="6">
      <t>ケッカ</t>
    </rPh>
    <phoneticPr fontId="1"/>
  </si>
  <si>
    <t>再鑑者</t>
    <rPh sb="0" eb="1">
      <t>サイ</t>
    </rPh>
    <rPh sb="1" eb="2">
      <t>カガミ</t>
    </rPh>
    <rPh sb="2" eb="3">
      <t>シャ</t>
    </rPh>
    <phoneticPr fontId="1"/>
  </si>
  <si>
    <t>再鑑日</t>
    <rPh sb="0" eb="1">
      <t>サイ</t>
    </rPh>
    <rPh sb="1" eb="2">
      <t>カガミ</t>
    </rPh>
    <rPh sb="2" eb="3">
      <t>ビ</t>
    </rPh>
    <phoneticPr fontId="1"/>
  </si>
  <si>
    <t>備考</t>
    <rPh sb="0" eb="2">
      <t>ビコウ</t>
    </rPh>
    <phoneticPr fontId="1"/>
  </si>
  <si>
    <t>○○画面</t>
    <rPh sb="2" eb="4">
      <t>ガメン</t>
    </rPh>
    <phoneticPr fontId="1"/>
  </si>
  <si>
    <t>テスト対象</t>
    <rPh sb="3" eb="5">
      <t>タイショウ</t>
    </rPh>
    <phoneticPr fontId="1"/>
  </si>
  <si>
    <t>テスト対象：</t>
    <rPh sb="3" eb="5">
      <t>タイショウ</t>
    </rPh>
    <phoneticPr fontId="1"/>
  </si>
  <si>
    <t>テスト件数：</t>
    <rPh sb="3" eb="5">
      <t>ケンスウ</t>
    </rPh>
    <phoneticPr fontId="1"/>
  </si>
  <si>
    <t>再テスト件数：</t>
    <rPh sb="0" eb="1">
      <t>サイ</t>
    </rPh>
    <rPh sb="4" eb="6">
      <t>ケンスウ</t>
    </rPh>
    <phoneticPr fontId="1"/>
  </si>
  <si>
    <t>確認観点</t>
    <rPh sb="0" eb="4">
      <t>カクニンカンテン</t>
    </rPh>
    <phoneticPr fontId="1"/>
  </si>
  <si>
    <t>画面項目</t>
    <rPh sb="0" eb="2">
      <t>ガメン</t>
    </rPh>
    <rPh sb="2" eb="4">
      <t>コウモク</t>
    </rPh>
    <phoneticPr fontId="1"/>
  </si>
  <si>
    <t>レイアウト</t>
    <phoneticPr fontId="1"/>
  </si>
  <si>
    <t>画面サイズ</t>
    <rPh sb="0" eb="2">
      <t>ガメン</t>
    </rPh>
    <phoneticPr fontId="1"/>
  </si>
  <si>
    <t>文字の書式</t>
    <rPh sb="0" eb="2">
      <t>モジ</t>
    </rPh>
    <rPh sb="3" eb="5">
      <t>ショシキ</t>
    </rPh>
    <phoneticPr fontId="1"/>
  </si>
  <si>
    <t>活性・非活性</t>
    <rPh sb="0" eb="2">
      <t>カッセイ</t>
    </rPh>
    <rPh sb="3" eb="6">
      <t>ヒカッセイ</t>
    </rPh>
    <phoneticPr fontId="1"/>
  </si>
  <si>
    <t>画面遷移</t>
    <rPh sb="0" eb="4">
      <t>ガメンセンイ</t>
    </rPh>
    <phoneticPr fontId="1"/>
  </si>
  <si>
    <t>次画面遷移</t>
    <rPh sb="0" eb="5">
      <t>ジガメンセンイ</t>
    </rPh>
    <phoneticPr fontId="1"/>
  </si>
  <si>
    <t>前画面遷移</t>
    <rPh sb="0" eb="5">
      <t>マエガメンセンイ</t>
    </rPh>
    <phoneticPr fontId="1"/>
  </si>
  <si>
    <t>自画面遷移</t>
    <rPh sb="0" eb="1">
      <t>ジ</t>
    </rPh>
    <rPh sb="1" eb="5">
      <t>ガメンセンイ</t>
    </rPh>
    <phoneticPr fontId="1"/>
  </si>
  <si>
    <t>入力チェック</t>
    <rPh sb="0" eb="2">
      <t>ニュウリョク</t>
    </rPh>
    <phoneticPr fontId="1"/>
  </si>
  <si>
    <t>形式チェック</t>
    <rPh sb="0" eb="2">
      <t>ケイシキ</t>
    </rPh>
    <phoneticPr fontId="1"/>
  </si>
  <si>
    <t>存在チェック</t>
    <rPh sb="0" eb="2">
      <t>ソンザイ</t>
    </rPh>
    <phoneticPr fontId="1"/>
  </si>
  <si>
    <t>画面</t>
    <rPh sb="0" eb="2">
      <t>ガメン</t>
    </rPh>
    <phoneticPr fontId="1"/>
  </si>
  <si>
    <t>機能</t>
    <rPh sb="0" eb="2">
      <t>キノウ</t>
    </rPh>
    <phoneticPr fontId="1"/>
  </si>
  <si>
    <t>正常系</t>
    <rPh sb="0" eb="3">
      <t>セイジョウケイ</t>
    </rPh>
    <phoneticPr fontId="1"/>
  </si>
  <si>
    <t>異常系</t>
    <rPh sb="0" eb="3">
      <t>イジョウケイ</t>
    </rPh>
    <phoneticPr fontId="1"/>
  </si>
  <si>
    <t>カテゴリー</t>
    <phoneticPr fontId="1"/>
  </si>
  <si>
    <t>観点箇所</t>
    <rPh sb="0" eb="4">
      <t>カンテンカショ</t>
    </rPh>
    <phoneticPr fontId="1"/>
  </si>
  <si>
    <t>接続不良</t>
    <rPh sb="0" eb="4">
      <t>セツゾクフリョウ</t>
    </rPh>
    <phoneticPr fontId="1"/>
  </si>
  <si>
    <t>タイムアウト</t>
    <phoneticPr fontId="1"/>
  </si>
  <si>
    <t>例外</t>
    <rPh sb="0" eb="2">
      <t>レイガイ</t>
    </rPh>
    <phoneticPr fontId="1"/>
  </si>
  <si>
    <t>期待結果</t>
    <rPh sb="0" eb="2">
      <t>キタイ</t>
    </rPh>
    <rPh sb="2" eb="4">
      <t>ケッカ</t>
    </rPh>
    <phoneticPr fontId="1"/>
  </si>
  <si>
    <t>石川</t>
    <rPh sb="0" eb="2">
      <t>イシカワ</t>
    </rPh>
    <phoneticPr fontId="1"/>
  </si>
  <si>
    <t>トップページ</t>
    <phoneticPr fontId="1"/>
  </si>
  <si>
    <t>検索フォーム</t>
    <rPh sb="0" eb="2">
      <t>ケンサク</t>
    </rPh>
    <phoneticPr fontId="1"/>
  </si>
  <si>
    <t>検索機能</t>
    <rPh sb="0" eb="2">
      <t>ケンサク</t>
    </rPh>
    <rPh sb="2" eb="4">
      <t>キノウ</t>
    </rPh>
    <phoneticPr fontId="1"/>
  </si>
  <si>
    <t>画面パーツの配置が基本設計書の画面イメージから著しく逸脱していない。</t>
    <rPh sb="0" eb="2">
      <t>ガメン</t>
    </rPh>
    <rPh sb="6" eb="8">
      <t>ハイチ</t>
    </rPh>
    <rPh sb="9" eb="11">
      <t>キホン</t>
    </rPh>
    <rPh sb="11" eb="13">
      <t>セッケイ</t>
    </rPh>
    <rPh sb="13" eb="14">
      <t>ショ</t>
    </rPh>
    <rPh sb="15" eb="17">
      <t>ガメン</t>
    </rPh>
    <rPh sb="23" eb="24">
      <t>イチジル</t>
    </rPh>
    <rPh sb="26" eb="28">
      <t>イツダツ</t>
    </rPh>
    <phoneticPr fontId="1"/>
  </si>
  <si>
    <t>検索を実行しない。
画面遷移を行わない。</t>
    <rPh sb="0" eb="2">
      <t>ケンサク</t>
    </rPh>
    <rPh sb="3" eb="5">
      <t>ジッコウ</t>
    </rPh>
    <rPh sb="10" eb="14">
      <t>ガメンセンイ</t>
    </rPh>
    <rPh sb="15" eb="16">
      <t>オコナ</t>
    </rPh>
    <phoneticPr fontId="1"/>
  </si>
  <si>
    <t>検索フォームに「example.com」と入力しEnterキーを押下</t>
    <rPh sb="0" eb="2">
      <t>ケンサク</t>
    </rPh>
    <rPh sb="21" eb="23">
      <t>ニュウリョク</t>
    </rPh>
    <rPh sb="32" eb="34">
      <t>オウカ</t>
    </rPh>
    <phoneticPr fontId="1"/>
  </si>
  <si>
    <t>result.htmlに遷移する</t>
    <rPh sb="12" eb="14">
      <t>センイ</t>
    </rPh>
    <phoneticPr fontId="1"/>
  </si>
  <si>
    <t>検索フォームに「example.com」と入力し検索フォーム隣の「Go」ボタンを押下</t>
    <rPh sb="0" eb="2">
      <t>ケンサク</t>
    </rPh>
    <rPh sb="21" eb="23">
      <t>ニュウリョク</t>
    </rPh>
    <rPh sb="24" eb="26">
      <t>ケンサク</t>
    </rPh>
    <rPh sb="30" eb="31">
      <t>トナリ</t>
    </rPh>
    <rPh sb="40" eb="42">
      <t>オウカ</t>
    </rPh>
    <phoneticPr fontId="1"/>
  </si>
  <si>
    <t>検索結果画面</t>
    <rPh sb="0" eb="2">
      <t>ケンサク</t>
    </rPh>
    <rPh sb="2" eb="4">
      <t>ケッカ</t>
    </rPh>
    <rPh sb="4" eb="6">
      <t>ガメン</t>
    </rPh>
    <phoneticPr fontId="1"/>
  </si>
  <si>
    <t>index.htmlを表示し、基本設計書で定義した画面イメージとの比較</t>
    <rPh sb="11" eb="13">
      <t>ヒョウジ</t>
    </rPh>
    <rPh sb="15" eb="19">
      <t>キホンセッケイ</t>
    </rPh>
    <rPh sb="19" eb="20">
      <t>ショ</t>
    </rPh>
    <rPh sb="21" eb="23">
      <t>テイギ</t>
    </rPh>
    <rPh sb="25" eb="27">
      <t>ガメン</t>
    </rPh>
    <rPh sb="33" eb="35">
      <t>ヒカク</t>
    </rPh>
    <phoneticPr fontId="1"/>
  </si>
  <si>
    <t>result.htmlを表示し、基本設計書で定義した画面イメージとの比較</t>
    <rPh sb="12" eb="14">
      <t>ヒョウジ</t>
    </rPh>
    <rPh sb="16" eb="20">
      <t>キホンセッケイ</t>
    </rPh>
    <rPh sb="20" eb="21">
      <t>ショ</t>
    </rPh>
    <rPh sb="22" eb="24">
      <t>テイギ</t>
    </rPh>
    <rPh sb="26" eb="28">
      <t>ガメン</t>
    </rPh>
    <rPh sb="34" eb="36">
      <t>ヒカク</t>
    </rPh>
    <phoneticPr fontId="1"/>
  </si>
  <si>
    <t>未入力状態でEnterキーを押下</t>
    <rPh sb="0" eb="3">
      <t>ミニュウリョク</t>
    </rPh>
    <rPh sb="3" eb="5">
      <t>ジョウタイ</t>
    </rPh>
    <rPh sb="14" eb="16">
      <t>オウカ</t>
    </rPh>
    <phoneticPr fontId="1"/>
  </si>
  <si>
    <t>未入力状態で検索フォーム隣の「Go」ボタンを押下</t>
    <rPh sb="0" eb="3">
      <t>ミニュウリョク</t>
    </rPh>
    <rPh sb="3" eb="5">
      <t>ジョウタイ</t>
    </rPh>
    <rPh sb="6" eb="8">
      <t>ケンサク</t>
    </rPh>
    <rPh sb="12" eb="13">
      <t>トナリ</t>
    </rPh>
    <rPh sb="22" eb="24">
      <t>オウカ</t>
    </rPh>
    <phoneticPr fontId="1"/>
  </si>
  <si>
    <t>ヘッダ内要素</t>
    <rPh sb="3" eb="4">
      <t>ナイ</t>
    </rPh>
    <rPh sb="4" eb="6">
      <t>ヨウソ</t>
    </rPh>
    <phoneticPr fontId="1"/>
  </si>
  <si>
    <t>アプリ名</t>
    <rPh sb="3" eb="4">
      <t>メイ</t>
    </rPh>
    <phoneticPr fontId="1"/>
  </si>
  <si>
    <t>index.htmlに遷移する</t>
    <rPh sb="11" eb="13">
      <t>センイ</t>
    </rPh>
    <phoneticPr fontId="1"/>
  </si>
  <si>
    <t>アプリ名「Tech Investigator」にカーソルを合わせてクリック</t>
    <rPh sb="3" eb="4">
      <t>メイ</t>
    </rPh>
    <rPh sb="29" eb="30">
      <t>ア</t>
    </rPh>
    <phoneticPr fontId="1"/>
  </si>
  <si>
    <t>ヘッダ</t>
    <phoneticPr fontId="1"/>
  </si>
  <si>
    <t>index.htmlにて検索を実行し遷移させて画面表示</t>
    <rPh sb="12" eb="14">
      <t>ケンサク</t>
    </rPh>
    <rPh sb="15" eb="17">
      <t>ジッコウ</t>
    </rPh>
    <rPh sb="18" eb="20">
      <t>センイ</t>
    </rPh>
    <rPh sb="23" eb="25">
      <t>ガメン</t>
    </rPh>
    <rPh sb="25" eb="27">
      <t>ヒョウジ</t>
    </rPh>
    <phoneticPr fontId="1"/>
  </si>
  <si>
    <t>試験番号5-3-1、5-3-2実施の際合わせて確認</t>
    <rPh sb="0" eb="4">
      <t>シケンバンゴウ</t>
    </rPh>
    <rPh sb="15" eb="17">
      <t>ジッシ</t>
    </rPh>
    <rPh sb="18" eb="19">
      <t>サイ</t>
    </rPh>
    <rPh sb="19" eb="20">
      <t>ア</t>
    </rPh>
    <rPh sb="23" eb="25">
      <t>カクニン</t>
    </rPh>
    <phoneticPr fontId="1"/>
  </si>
  <si>
    <t>result.htmlから検索を実行しても結果表示レイアウトが狂わないこと</t>
    <rPh sb="13" eb="15">
      <t>ケンサク</t>
    </rPh>
    <rPh sb="16" eb="18">
      <t>ジッコウ</t>
    </rPh>
    <rPh sb="21" eb="23">
      <t>ケッカ</t>
    </rPh>
    <rPh sb="23" eb="25">
      <t>ヒョウジ</t>
    </rPh>
    <rPh sb="31" eb="32">
      <t>クル</t>
    </rPh>
    <phoneticPr fontId="1"/>
  </si>
  <si>
    <t>試験番号5-4-1実施の際に合わせて確認</t>
    <rPh sb="0" eb="4">
      <t>シケンバンゴウ</t>
    </rPh>
    <rPh sb="9" eb="11">
      <t>ジッシ</t>
    </rPh>
    <rPh sb="12" eb="13">
      <t>サイ</t>
    </rPh>
    <rPh sb="14" eb="15">
      <t>ア</t>
    </rPh>
    <rPh sb="18" eb="20">
      <t>カクニン</t>
    </rPh>
    <phoneticPr fontId="1"/>
  </si>
  <si>
    <t>サイト名表示</t>
    <rPh sb="3" eb="4">
      <t>メイ</t>
    </rPh>
    <rPh sb="4" eb="6">
      <t>ヒョウジ</t>
    </rPh>
    <phoneticPr fontId="1"/>
  </si>
  <si>
    <t>ドメイン名表示</t>
    <rPh sb="4" eb="5">
      <t>メイ</t>
    </rPh>
    <rPh sb="5" eb="7">
      <t>ヒョウジ</t>
    </rPh>
    <phoneticPr fontId="1"/>
  </si>
  <si>
    <t>検索フォームに入力したドメイン名からサブドメインとトップレベルドメインを除去したものであること</t>
    <rPh sb="0" eb="2">
      <t>ケンサク</t>
    </rPh>
    <rPh sb="7" eb="9">
      <t>ニュウリョク</t>
    </rPh>
    <rPh sb="15" eb="16">
      <t>メイ</t>
    </rPh>
    <rPh sb="36" eb="38">
      <t>ジョキョ</t>
    </rPh>
    <phoneticPr fontId="1"/>
  </si>
  <si>
    <t>検索フォームに入力したドメイン名であること</t>
    <rPh sb="0" eb="2">
      <t>ケンサク</t>
    </rPh>
    <rPh sb="7" eb="9">
      <t>ニュウリョク</t>
    </rPh>
    <rPh sb="15" eb="16">
      <t>メイ</t>
    </rPh>
    <phoneticPr fontId="1"/>
  </si>
  <si>
    <t>技術要素表示</t>
    <rPh sb="0" eb="4">
      <t>ギジュツヨウソ</t>
    </rPh>
    <rPh sb="4" eb="6">
      <t>ヒョウジ</t>
    </rPh>
    <phoneticPr fontId="1"/>
  </si>
  <si>
    <t>技術要素のジャンル名がJSONレスポンスの「Tag」と一致している</t>
    <rPh sb="0" eb="4">
      <t>ギジュツヨウソ</t>
    </rPh>
    <rPh sb="9" eb="10">
      <t>メイ</t>
    </rPh>
    <rPh sb="27" eb="29">
      <t>イッチ</t>
    </rPh>
    <phoneticPr fontId="1"/>
  </si>
  <si>
    <t>技術要素名がJSONレスポンスの「Name」と一致している</t>
    <rPh sb="0" eb="4">
      <t>ギジュツヨウソ</t>
    </rPh>
    <rPh sb="4" eb="5">
      <t>メイ</t>
    </rPh>
    <rPh sb="23" eb="25">
      <t>イッチ</t>
    </rPh>
    <phoneticPr fontId="1"/>
  </si>
  <si>
    <t>技術要素名が当該技術に関するウェブサイトへのリンクとなっている</t>
    <rPh sb="0" eb="4">
      <t>ギジュツヨウソ</t>
    </rPh>
    <rPh sb="4" eb="5">
      <t>メイ</t>
    </rPh>
    <rPh sb="6" eb="10">
      <t>トウガイギジュツ</t>
    </rPh>
    <rPh sb="11" eb="12">
      <t>カン</t>
    </rPh>
    <phoneticPr fontId="1"/>
  </si>
  <si>
    <t>例外処理</t>
    <rPh sb="0" eb="4">
      <t>レイガイショリ</t>
    </rPh>
    <phoneticPr fontId="1"/>
  </si>
  <si>
    <t>通信失敗</t>
    <rPh sb="0" eb="4">
      <t>ツウシンシッパイ</t>
    </rPh>
    <phoneticPr fontId="1"/>
  </si>
  <si>
    <t>ネットワーク通信をOFFにして検索実行</t>
    <rPh sb="6" eb="8">
      <t>ツウシン</t>
    </rPh>
    <rPh sb="15" eb="19">
      <t>ケンサクジッコウ</t>
    </rPh>
    <phoneticPr fontId="1"/>
  </si>
  <si>
    <t>ドメイン名指定ミス</t>
    <rPh sb="4" eb="5">
      <t>メイ</t>
    </rPh>
    <rPh sb="5" eb="7">
      <t>シテイ</t>
    </rPh>
    <phoneticPr fontId="1"/>
  </si>
  <si>
    <t>検索フォームに「example」と入力して検索実行</t>
    <rPh sb="0" eb="2">
      <t>ケンサク</t>
    </rPh>
    <rPh sb="17" eb="19">
      <t>ニュウリョク</t>
    </rPh>
    <rPh sb="21" eb="25">
      <t>ケンサクジッコウ</t>
    </rPh>
    <phoneticPr fontId="1"/>
  </si>
  <si>
    <t>検索結果画面でAn error has occurred... Error: invalid hostname 「example」という文言を表示</t>
    <rPh sb="0" eb="6">
      <t>ケンサクケッカガメン</t>
    </rPh>
    <rPh sb="68" eb="70">
      <t>モンゴン</t>
    </rPh>
    <rPh sb="71" eb="73">
      <t>ヒョウジ</t>
    </rPh>
    <phoneticPr fontId="1"/>
  </si>
  <si>
    <t>APIキー指定ミス</t>
    <rPh sb="5" eb="7">
      <t>シテイ</t>
    </rPh>
    <phoneticPr fontId="1"/>
  </si>
  <si>
    <t>APIキーを一文字消去して検索を実行</t>
    <rPh sb="6" eb="11">
      <t>ヒトモジショウキョ</t>
    </rPh>
    <rPh sb="13" eb="15">
      <t>ケンサク</t>
    </rPh>
    <rPh sb="16" eb="18">
      <t>ジッコウ</t>
    </rPh>
    <phoneticPr fontId="1"/>
  </si>
  <si>
    <t>検索結果画面でAn error has occurred... Error: Your key is invalidという文言を表示</t>
    <rPh sb="0" eb="6">
      <t>ケンサクケッカガメン</t>
    </rPh>
    <rPh sb="61" eb="63">
      <t>モンゴン</t>
    </rPh>
    <rPh sb="64" eb="66">
      <t>ヒョウジ</t>
    </rPh>
    <phoneticPr fontId="1"/>
  </si>
  <si>
    <t>検索結果画面でAn error has occurred... Error: TypeError: Failed to fetchという文言を表示</t>
    <rPh sb="0" eb="6">
      <t>ケンサクケッカガメン</t>
    </rPh>
    <rPh sb="68" eb="70">
      <t>モンゴン</t>
    </rPh>
    <rPh sb="71" eb="73">
      <t>ヒョウジ</t>
    </rPh>
    <phoneticPr fontId="1"/>
  </si>
  <si>
    <t>試験番号1-1-1エビデンスシート</t>
    <rPh sb="0" eb="4">
      <t>シケンバンゴウ</t>
    </rPh>
    <phoneticPr fontId="1"/>
  </si>
  <si>
    <t>左：基本設計画面イメージ</t>
    <rPh sb="0" eb="1">
      <t>ヒダリ</t>
    </rPh>
    <rPh sb="2" eb="6">
      <t>キホンセッケイ</t>
    </rPh>
    <rPh sb="6" eb="8">
      <t>ガメン</t>
    </rPh>
    <phoneticPr fontId="1"/>
  </si>
  <si>
    <t>右：完成品スクリーンショット</t>
    <rPh sb="0" eb="1">
      <t>ミギ</t>
    </rPh>
    <rPh sb="2" eb="4">
      <t>カンセイ</t>
    </rPh>
    <rPh sb="4" eb="5">
      <t>ヒン</t>
    </rPh>
    <phoneticPr fontId="1"/>
  </si>
  <si>
    <t>○</t>
  </si>
  <si>
    <t>試験番号2-2-1エビデンスシート</t>
    <rPh sb="0" eb="4">
      <t>シケンバンゴウ</t>
    </rPh>
    <phoneticPr fontId="1"/>
  </si>
  <si>
    <t>左：遷移前</t>
    <rPh sb="0" eb="1">
      <t>ヒダリ</t>
    </rPh>
    <rPh sb="2" eb="5">
      <t>センイマエ</t>
    </rPh>
    <phoneticPr fontId="1"/>
  </si>
  <si>
    <t>右：遷移後</t>
    <rPh sb="0" eb="1">
      <t>ミギ</t>
    </rPh>
    <rPh sb="2" eb="5">
      <t>センイゴ</t>
    </rPh>
    <phoneticPr fontId="1"/>
  </si>
  <si>
    <t>フォームに「example.com」が入力されている。Enterキーを押下</t>
  </si>
  <si>
    <t>試験番号2-2-2エビデンスシート</t>
    <rPh sb="0" eb="4">
      <t>シケンバンゴウ</t>
    </rPh>
    <phoneticPr fontId="1"/>
  </si>
  <si>
    <t>Goボタンを押下するところ</t>
    <rPh sb="6" eb="8">
      <t>オウカ</t>
    </rPh>
    <phoneticPr fontId="1"/>
  </si>
  <si>
    <t>試験番号3-1-1エビデンスシート</t>
    <rPh sb="0" eb="4">
      <t>シケンバンゴウ</t>
    </rPh>
    <phoneticPr fontId="1"/>
  </si>
  <si>
    <t>リンクをクリックする直前</t>
    <rPh sb="10" eb="12">
      <t>チョクゼン</t>
    </rPh>
    <phoneticPr fontId="1"/>
  </si>
  <si>
    <t>トップページに戻っている</t>
    <rPh sb="7" eb="8">
      <t>モド</t>
    </rPh>
    <phoneticPr fontId="1"/>
  </si>
  <si>
    <t>試験番号4-1-1エビデンスシート</t>
    <rPh sb="0" eb="4">
      <t>シケンバンゴウ</t>
    </rPh>
    <phoneticPr fontId="1"/>
  </si>
  <si>
    <t>完成品のヘッダ部のデザインは基本設計の画面イメージを踏襲している</t>
    <rPh sb="0" eb="2">
      <t>カンセイ</t>
    </rPh>
    <rPh sb="2" eb="3">
      <t>ヒン</t>
    </rPh>
    <rPh sb="7" eb="8">
      <t>ブ</t>
    </rPh>
    <rPh sb="14" eb="18">
      <t>キホンセッケイ</t>
    </rPh>
    <rPh sb="19" eb="21">
      <t>ガメン</t>
    </rPh>
    <rPh sb="26" eb="28">
      <t>トウシュウ</t>
    </rPh>
    <phoneticPr fontId="1"/>
  </si>
  <si>
    <t>試験番号5-1-1エビデンスシート</t>
    <rPh sb="0" eb="4">
      <t>シケンバンゴウ</t>
    </rPh>
    <phoneticPr fontId="1"/>
  </si>
  <si>
    <t>完成品の検索結果表示のデザインは基本設計の画面イメージを踏襲している</t>
    <rPh sb="0" eb="2">
      <t>カンセイ</t>
    </rPh>
    <rPh sb="2" eb="3">
      <t>ヒン</t>
    </rPh>
    <rPh sb="4" eb="6">
      <t>ケンサク</t>
    </rPh>
    <rPh sb="6" eb="8">
      <t>ケッカ</t>
    </rPh>
    <rPh sb="8" eb="10">
      <t>ヒョウジ</t>
    </rPh>
    <rPh sb="16" eb="20">
      <t>キホンセッケイ</t>
    </rPh>
    <rPh sb="21" eb="23">
      <t>ガメン</t>
    </rPh>
    <rPh sb="28" eb="30">
      <t>トウシュウ</t>
    </rPh>
    <phoneticPr fontId="1"/>
  </si>
  <si>
    <t>左：検索フォームに「example.com」と入力されている。Enterキー押下前</t>
    <rPh sb="0" eb="1">
      <t>ヒダリ</t>
    </rPh>
    <rPh sb="2" eb="4">
      <t>ケンサク</t>
    </rPh>
    <rPh sb="23" eb="25">
      <t>ニュウリョク</t>
    </rPh>
    <rPh sb="38" eb="40">
      <t>オウカ</t>
    </rPh>
    <rPh sb="40" eb="41">
      <t>マエ</t>
    </rPh>
    <phoneticPr fontId="1"/>
  </si>
  <si>
    <t>右：Enterキー押下後。Result.htmlに再度遷移し検索結果を表示している。</t>
    <rPh sb="0" eb="1">
      <t>ミギ</t>
    </rPh>
    <rPh sb="9" eb="12">
      <t>オウカゴ</t>
    </rPh>
    <rPh sb="25" eb="27">
      <t>サイド</t>
    </rPh>
    <rPh sb="27" eb="29">
      <t>センイ</t>
    </rPh>
    <rPh sb="30" eb="34">
      <t>ケンサクケッカ</t>
    </rPh>
    <rPh sb="35" eb="37">
      <t>ヒョウジ</t>
    </rPh>
    <phoneticPr fontId="1"/>
  </si>
  <si>
    <t>試験番号5-3-1エビデンスシート</t>
    <rPh sb="0" eb="4">
      <t>シケンバンゴウ</t>
    </rPh>
    <phoneticPr fontId="1"/>
  </si>
  <si>
    <t>試験番号5-3-1、5-3-2エビデンスシート</t>
    <rPh sb="0" eb="4">
      <t>シケンバンゴウ</t>
    </rPh>
    <phoneticPr fontId="1"/>
  </si>
  <si>
    <t>左：検索フォームに「example.com」と入力されている。Goボタン押下前</t>
    <rPh sb="0" eb="1">
      <t>ヒダリ</t>
    </rPh>
    <rPh sb="2" eb="4">
      <t>ケンサク</t>
    </rPh>
    <rPh sb="23" eb="25">
      <t>ニュウリョク</t>
    </rPh>
    <rPh sb="36" eb="38">
      <t>オウカ</t>
    </rPh>
    <rPh sb="38" eb="39">
      <t>マエ</t>
    </rPh>
    <phoneticPr fontId="1"/>
  </si>
  <si>
    <t>試験番号5-3-2エビデンスシート</t>
    <rPh sb="0" eb="4">
      <t>シケンバンゴウ</t>
    </rPh>
    <phoneticPr fontId="1"/>
  </si>
  <si>
    <t>JSONレスポンスのTagが、検索結果画面の各カード内のジャンル名となっている。</t>
    <rPh sb="15" eb="19">
      <t>ケンサクケッカ</t>
    </rPh>
    <rPh sb="19" eb="21">
      <t>ガメン</t>
    </rPh>
    <rPh sb="22" eb="23">
      <t>カク</t>
    </rPh>
    <rPh sb="26" eb="27">
      <t>ナイ</t>
    </rPh>
    <rPh sb="32" eb="33">
      <t>メイ</t>
    </rPh>
    <phoneticPr fontId="1"/>
  </si>
  <si>
    <t>JSONレスポンスのNameが、検索結果画面の各カード内の技術要素名となっている。</t>
    <rPh sb="16" eb="20">
      <t>ケンサクケッカ</t>
    </rPh>
    <rPh sb="20" eb="22">
      <t>ガメン</t>
    </rPh>
    <rPh sb="23" eb="24">
      <t>カク</t>
    </rPh>
    <rPh sb="27" eb="28">
      <t>ナイ</t>
    </rPh>
    <rPh sb="29" eb="34">
      <t>ギジュツヨウソメイ</t>
    </rPh>
    <phoneticPr fontId="1"/>
  </si>
  <si>
    <t>試験番号5-7-1・5-7-2エビデンスシート</t>
    <rPh sb="0" eb="4">
      <t>シケンバンゴウ</t>
    </rPh>
    <phoneticPr fontId="1"/>
  </si>
  <si>
    <t>左：技術要素名にカーソルを合わせると反応がある</t>
    <rPh sb="0" eb="1">
      <t>ヒダリ</t>
    </rPh>
    <rPh sb="2" eb="4">
      <t>ギジュツ</t>
    </rPh>
    <rPh sb="4" eb="7">
      <t>ヨウソメイ</t>
    </rPh>
    <rPh sb="13" eb="14">
      <t>ア</t>
    </rPh>
    <rPh sb="18" eb="20">
      <t>ハンノウ</t>
    </rPh>
    <phoneticPr fontId="1"/>
  </si>
  <si>
    <t>右：クリックしてリンク先に遷移した状態</t>
    <rPh sb="0" eb="1">
      <t>ミギ</t>
    </rPh>
    <rPh sb="11" eb="12">
      <t>サキ</t>
    </rPh>
    <rPh sb="13" eb="15">
      <t>センイ</t>
    </rPh>
    <rPh sb="17" eb="19">
      <t>ジョウタイ</t>
    </rPh>
    <phoneticPr fontId="1"/>
  </si>
  <si>
    <t>試験番号5-7-3エビデンスシート</t>
    <rPh sb="0" eb="4">
      <t>シケンバンゴウ</t>
    </rPh>
    <phoneticPr fontId="1"/>
  </si>
  <si>
    <t>ネットワーク通信をOFFにして検索を実行。期待結果通りのメッセージが表示されている。</t>
    <rPh sb="6" eb="8">
      <t>ツウシン</t>
    </rPh>
    <rPh sb="15" eb="17">
      <t>ケンサク</t>
    </rPh>
    <rPh sb="18" eb="20">
      <t>ジッコウ</t>
    </rPh>
    <rPh sb="21" eb="25">
      <t>キタイケッカ</t>
    </rPh>
    <rPh sb="25" eb="26">
      <t>ドオ</t>
    </rPh>
    <rPh sb="34" eb="36">
      <t>ヒョウジ</t>
    </rPh>
    <phoneticPr fontId="1"/>
  </si>
  <si>
    <t>試験番号6-1-1エビデンスシート</t>
    <rPh sb="0" eb="4">
      <t>シケンバンゴウ</t>
    </rPh>
    <phoneticPr fontId="1"/>
  </si>
  <si>
    <t>ドメイン名指定をミスして検索を実行。検索結果画面で期待通りのメッセージが表示されている。</t>
    <rPh sb="4" eb="5">
      <t>メイ</t>
    </rPh>
    <rPh sb="5" eb="7">
      <t>シテイ</t>
    </rPh>
    <rPh sb="12" eb="14">
      <t>ケンサク</t>
    </rPh>
    <rPh sb="15" eb="17">
      <t>ジッコウ</t>
    </rPh>
    <rPh sb="18" eb="24">
      <t>ケンサクケッカガメン</t>
    </rPh>
    <rPh sb="25" eb="28">
      <t>キタイドオ</t>
    </rPh>
    <rPh sb="36" eb="38">
      <t>ヒョウジ</t>
    </rPh>
    <phoneticPr fontId="1"/>
  </si>
  <si>
    <t>試験番号6-2-1エビデンスシート</t>
    <rPh sb="0" eb="4">
      <t>シケンバンゴウ</t>
    </rPh>
    <phoneticPr fontId="1"/>
  </si>
  <si>
    <t>試験番号6-3-1エビデンスシート</t>
    <rPh sb="0" eb="4">
      <t>シケンバンゴウ</t>
    </rPh>
    <phoneticPr fontId="1"/>
  </si>
  <si>
    <t>APIキーを一文字消去して検索を実行。</t>
    <rPh sb="6" eb="9">
      <t>ヒトモジ</t>
    </rPh>
    <rPh sb="9" eb="11">
      <t>ショウキョ</t>
    </rPh>
    <rPh sb="13" eb="15">
      <t>ケンサク</t>
    </rPh>
    <rPh sb="16" eb="18">
      <t>ジッコウ</t>
    </rPh>
    <phoneticPr fontId="1"/>
  </si>
  <si>
    <t>検索結果表示画面で期待通りのメッセージが表示されている。</t>
    <rPh sb="0" eb="2">
      <t>ケンサク</t>
    </rPh>
    <rPh sb="2" eb="4">
      <t>ケッカ</t>
    </rPh>
    <rPh sb="4" eb="6">
      <t>ヒョウジ</t>
    </rPh>
    <rPh sb="6" eb="8">
      <t>ガメン</t>
    </rPh>
    <rPh sb="9" eb="11">
      <t>キタイ</t>
    </rPh>
    <rPh sb="11" eb="12">
      <t>ドオ</t>
    </rPh>
    <rPh sb="20" eb="22">
      <t>ヒョウジ</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</si>
</sst>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0.0_);[Red]\(0.0\)"/>
    <numFmt numFmtId="177" formatCode="m/d;@"/>
  </numFmts>
  <fonts count="10" x14ac:knownFonts="1">
    <font>
      <sz val="11"/>
      <color theme="1"/>
      <name val="游ゴシック"/>
      <family val="2"/>
      <scheme val="minor"/>
    </font>
    <font>
      <sz val="6"/>
      <name val="游ゴシック"/>
      <family val="3"/>
      <charset val="128"/>
      <scheme val="minor"/>
    </font>
    <font>
      <sz val="11"/>
      <color theme="1"/>
      <name val="游ゴシック"/>
      <family val="2"/>
      <scheme val="minor"/>
    </font>
    <font>
      <b/>
      <sz val="26"/>
      <color theme="1"/>
      <name val="游ゴシック"/>
      <family val="3"/>
      <charset val="128"/>
      <scheme val="minor"/>
    </font>
    <font>
      <sz val="14"/>
      <color theme="1"/>
      <name val="游ゴシック"/>
      <family val="2"/>
      <scheme val="minor"/>
    </font>
    <font>
      <sz val="12"/>
      <color theme="1"/>
      <name val="游ゴシック"/>
      <family val="3"/>
      <charset val="128"/>
      <scheme val="minor"/>
    </font>
    <font>
      <sz val="16"/>
      <color theme="1"/>
      <name val="游ゴシック"/>
      <family val="2"/>
      <scheme val="minor"/>
    </font>
    <font>
      <sz val="12"/>
      <color theme="1"/>
      <name val="游ゴシック"/>
      <family val="2"/>
      <scheme val="minor"/>
    </font>
    <font>
      <sz val="9"/>
      <color theme="1"/>
      <name val="游ゴシック"/>
      <family val="3"/>
      <charset val="128"/>
      <scheme val="minor"/>
    </font>
    <font>
      <sz val="9"/>
      <color theme="1"/>
      <name val="游ゴシック"/>
      <family val="2"/>
      <scheme val="minor"/>
    </font>
  </fonts>
  <fills count="4">
    <fill>
      <patternFill patternType="none"/>
    </fill>
    <fill>
      <patternFill patternType="gray125"/>
    </fill>
    <fill>
      <patternFill patternType="solid">
        <fgColor theme="0"/>
        <bgColor indexed="64"/>
      </patternFill>
    </fill>
    <fill>
      <patternFill patternType="solid">
        <fgColor theme="4" tint="0.59999389629810485"/>
        <bgColor indexed="64"/>
      </patternFill>
    </fill>
  </fills>
  <borders count="51">
    <border>
      <left/>
      <right/>
      <top/>
      <bottom/>
      <diagonal/>
    </border>
    <border>
      <left style="thin">
        <color indexed="64"/>
      </left>
      <right style="thin">
        <color indexed="64"/>
      </right>
      <top style="thin">
        <color indexed="64"/>
      </top>
      <bottom/>
      <diagonal/>
    </border>
    <border>
      <left style="thin">
        <color indexed="64"/>
      </left>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thin">
        <color indexed="64"/>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bottom/>
      <diagonal/>
    </border>
    <border>
      <left/>
      <right style="medium">
        <color indexed="64"/>
      </right>
      <top/>
      <bottom/>
      <diagonal/>
    </border>
    <border>
      <left style="hair">
        <color indexed="64"/>
      </left>
      <right style="hair">
        <color indexed="64"/>
      </right>
      <top style="hair">
        <color indexed="64"/>
      </top>
      <bottom style="hair">
        <color indexed="64"/>
      </bottom>
      <diagonal/>
    </border>
    <border>
      <left style="thin">
        <color indexed="64"/>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style="thin">
        <color indexed="64"/>
      </right>
      <top style="thin">
        <color indexed="64"/>
      </top>
      <bottom style="hair">
        <color indexed="64"/>
      </bottom>
      <diagonal/>
    </border>
    <border>
      <left style="thin">
        <color indexed="64"/>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style="thin">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style="thin">
        <color indexed="64"/>
      </right>
      <top style="hair">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style="hair">
        <color indexed="64"/>
      </left>
      <right/>
      <top style="thin">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thin">
        <color indexed="64"/>
      </bottom>
      <diagonal/>
    </border>
    <border>
      <left/>
      <right style="thin">
        <color indexed="64"/>
      </right>
      <top style="thin">
        <color indexed="64"/>
      </top>
      <bottom style="hair">
        <color indexed="64"/>
      </bottom>
      <diagonal/>
    </border>
    <border>
      <left/>
      <right style="thin">
        <color indexed="64"/>
      </right>
      <top style="hair">
        <color indexed="64"/>
      </top>
      <bottom style="hair">
        <color indexed="64"/>
      </bottom>
      <diagonal/>
    </border>
    <border>
      <left/>
      <right style="thin">
        <color indexed="64"/>
      </right>
      <top style="hair">
        <color indexed="64"/>
      </top>
      <bottom style="thin">
        <color indexed="64"/>
      </bottom>
      <diagonal/>
    </border>
    <border>
      <left style="thin">
        <color indexed="64"/>
      </left>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
      <left/>
      <right/>
      <top style="thin">
        <color indexed="64"/>
      </top>
      <bottom style="hair">
        <color indexed="64"/>
      </bottom>
      <diagonal/>
    </border>
    <border>
      <left/>
      <right/>
      <top style="hair">
        <color indexed="64"/>
      </top>
      <bottom style="hair">
        <color indexed="64"/>
      </bottom>
      <diagonal/>
    </border>
    <border>
      <left/>
      <right/>
      <top style="hair">
        <color indexed="64"/>
      </top>
      <bottom style="thin">
        <color indexed="64"/>
      </bottom>
      <diagonal/>
    </border>
    <border>
      <left style="thin">
        <color indexed="64"/>
      </left>
      <right/>
      <top style="thin">
        <color indexed="64"/>
      </top>
      <bottom style="hair">
        <color indexed="64"/>
      </bottom>
      <diagonal/>
    </border>
    <border>
      <left style="thin">
        <color indexed="64"/>
      </left>
      <right/>
      <top style="hair">
        <color indexed="64"/>
      </top>
      <bottom style="hair">
        <color indexed="64"/>
      </bottom>
      <diagonal/>
    </border>
    <border>
      <left style="thin">
        <color indexed="64"/>
      </left>
      <right/>
      <top style="hair">
        <color indexed="64"/>
      </top>
      <bottom style="thin">
        <color indexed="64"/>
      </bottom>
      <diagonal/>
    </border>
    <border>
      <left style="thin">
        <color indexed="64"/>
      </left>
      <right style="hair">
        <color indexed="64"/>
      </right>
      <top style="hair">
        <color indexed="64"/>
      </top>
      <bottom/>
      <diagonal/>
    </border>
    <border>
      <left style="hair">
        <color indexed="64"/>
      </left>
      <right style="thin">
        <color indexed="64"/>
      </right>
      <top style="hair">
        <color indexed="64"/>
      </top>
      <bottom/>
      <diagonal/>
    </border>
  </borders>
  <cellStyleXfs count="2">
    <xf numFmtId="0" fontId="0" fillId="0" borderId="0"/>
    <xf numFmtId="38" fontId="2" fillId="0" borderId="0" applyFont="0" applyFill="0" applyBorder="0" applyAlignment="0" applyProtection="0">
      <alignment vertical="center"/>
    </xf>
  </cellStyleXfs>
  <cellXfs count="129">
    <xf numFmtId="0" fontId="0" fillId="0" borderId="0" xfId="0"/>
    <xf numFmtId="0" fontId="0" fillId="0" borderId="2" xfId="0" applyBorder="1"/>
    <xf numFmtId="0" fontId="0" fillId="2" borderId="0" xfId="0" applyFill="1"/>
    <xf numFmtId="0" fontId="0" fillId="2" borderId="10" xfId="0" applyFill="1" applyBorder="1"/>
    <xf numFmtId="0" fontId="3" fillId="2" borderId="0" xfId="0" applyFont="1" applyFill="1" applyAlignment="1">
      <alignment vertical="center"/>
    </xf>
    <xf numFmtId="0" fontId="4" fillId="2" borderId="0" xfId="0" applyFont="1" applyFill="1" applyAlignment="1">
      <alignment vertical="center"/>
    </xf>
    <xf numFmtId="0" fontId="6" fillId="2" borderId="0" xfId="0" applyFont="1" applyFill="1" applyAlignment="1">
      <alignment vertical="center"/>
    </xf>
    <xf numFmtId="0" fontId="6" fillId="2" borderId="18" xfId="0" applyFont="1" applyFill="1" applyBorder="1" applyAlignment="1">
      <alignment vertical="center"/>
    </xf>
    <xf numFmtId="0" fontId="6" fillId="2" borderId="17" xfId="0" applyFont="1" applyFill="1" applyBorder="1" applyAlignment="1">
      <alignment vertical="center"/>
    </xf>
    <xf numFmtId="0" fontId="6" fillId="2" borderId="0" xfId="0" applyFont="1" applyFill="1" applyAlignment="1">
      <alignment horizontal="left" vertical="center"/>
    </xf>
    <xf numFmtId="0" fontId="6" fillId="2" borderId="0" xfId="0" quotePrefix="1" applyFont="1" applyFill="1" applyAlignment="1">
      <alignment horizontal="right" vertical="center"/>
    </xf>
    <xf numFmtId="0" fontId="0" fillId="0" borderId="20" xfId="0" applyBorder="1" applyAlignment="1">
      <alignment horizontal="center" vertical="center"/>
    </xf>
    <xf numFmtId="0" fontId="0" fillId="0" borderId="23" xfId="0" applyBorder="1" applyAlignment="1">
      <alignment horizontal="center" vertical="center"/>
    </xf>
    <xf numFmtId="0" fontId="0" fillId="0" borderId="25" xfId="0" applyBorder="1" applyAlignment="1">
      <alignment horizontal="center" vertical="center"/>
    </xf>
    <xf numFmtId="0" fontId="0" fillId="2" borderId="0" xfId="0" applyFill="1" applyAlignment="1">
      <alignment vertical="center"/>
    </xf>
    <xf numFmtId="0" fontId="0" fillId="2" borderId="2" xfId="0" applyFill="1" applyBorder="1" applyAlignment="1">
      <alignment vertical="center"/>
    </xf>
    <xf numFmtId="0" fontId="0" fillId="2" borderId="10" xfId="0" applyFill="1" applyBorder="1" applyAlignment="1">
      <alignment vertical="center"/>
    </xf>
    <xf numFmtId="14" fontId="0" fillId="2" borderId="0" xfId="0" applyNumberFormat="1" applyFill="1" applyAlignment="1">
      <alignment vertical="center"/>
    </xf>
    <xf numFmtId="0" fontId="8" fillId="2" borderId="0" xfId="0" applyFont="1" applyFill="1"/>
    <xf numFmtId="0" fontId="8" fillId="2" borderId="1" xfId="0" applyFont="1" applyFill="1" applyBorder="1" applyAlignment="1">
      <alignment textRotation="255"/>
    </xf>
    <xf numFmtId="0" fontId="8" fillId="2" borderId="20" xfId="0" applyFont="1" applyFill="1" applyBorder="1" applyAlignment="1">
      <alignment horizontal="center" vertical="center"/>
    </xf>
    <xf numFmtId="0" fontId="8" fillId="2" borderId="21" xfId="0" applyFont="1" applyFill="1" applyBorder="1" applyAlignment="1">
      <alignment vertical="center" wrapText="1"/>
    </xf>
    <xf numFmtId="0" fontId="8" fillId="2" borderId="32" xfId="0" applyFont="1" applyFill="1" applyBorder="1" applyAlignment="1">
      <alignment vertical="center" wrapText="1"/>
    </xf>
    <xf numFmtId="0" fontId="8" fillId="2" borderId="22" xfId="0" applyFont="1" applyFill="1" applyBorder="1" applyAlignment="1">
      <alignment horizontal="center" vertical="center"/>
    </xf>
    <xf numFmtId="0" fontId="8" fillId="2" borderId="21" xfId="0" applyFont="1" applyFill="1" applyBorder="1" applyAlignment="1">
      <alignment horizontal="center" vertical="center"/>
    </xf>
    <xf numFmtId="0" fontId="8" fillId="2" borderId="32" xfId="0" applyFont="1" applyFill="1" applyBorder="1" applyAlignment="1">
      <alignment horizontal="center" vertical="center"/>
    </xf>
    <xf numFmtId="0" fontId="8" fillId="2" borderId="23" xfId="0" applyFont="1" applyFill="1" applyBorder="1" applyAlignment="1">
      <alignment horizontal="center" vertical="center"/>
    </xf>
    <xf numFmtId="0" fontId="8" fillId="2" borderId="19" xfId="0" applyFont="1" applyFill="1" applyBorder="1" applyAlignment="1">
      <alignment vertical="center" wrapText="1"/>
    </xf>
    <xf numFmtId="0" fontId="8" fillId="2" borderId="33" xfId="0" applyFont="1" applyFill="1" applyBorder="1" applyAlignment="1">
      <alignment vertical="center" wrapText="1"/>
    </xf>
    <xf numFmtId="0" fontId="8" fillId="2" borderId="24" xfId="0" applyFont="1" applyFill="1" applyBorder="1" applyAlignment="1">
      <alignment horizontal="center" vertical="center"/>
    </xf>
    <xf numFmtId="0" fontId="8" fillId="2" borderId="19" xfId="0" applyFont="1" applyFill="1" applyBorder="1" applyAlignment="1">
      <alignment horizontal="center" vertical="center"/>
    </xf>
    <xf numFmtId="0" fontId="8" fillId="2" borderId="33" xfId="0" applyFont="1" applyFill="1" applyBorder="1" applyAlignment="1">
      <alignment horizontal="center" vertical="center"/>
    </xf>
    <xf numFmtId="0" fontId="8" fillId="2" borderId="25" xfId="0" applyFont="1" applyFill="1" applyBorder="1" applyAlignment="1">
      <alignment horizontal="center" vertical="center"/>
    </xf>
    <xf numFmtId="0" fontId="8" fillId="2" borderId="26" xfId="0" applyFont="1" applyFill="1" applyBorder="1" applyAlignment="1">
      <alignment vertical="center" wrapText="1"/>
    </xf>
    <xf numFmtId="0" fontId="8" fillId="2" borderId="34" xfId="0" applyFont="1" applyFill="1" applyBorder="1" applyAlignment="1">
      <alignment vertical="center" wrapText="1"/>
    </xf>
    <xf numFmtId="0" fontId="8" fillId="2" borderId="27" xfId="0" applyFont="1" applyFill="1" applyBorder="1" applyAlignment="1">
      <alignment horizontal="center" vertical="center"/>
    </xf>
    <xf numFmtId="0" fontId="8" fillId="2" borderId="26" xfId="0" applyFont="1" applyFill="1" applyBorder="1" applyAlignment="1">
      <alignment horizontal="center" vertical="center"/>
    </xf>
    <xf numFmtId="0" fontId="8" fillId="2" borderId="34" xfId="0" applyFont="1" applyFill="1" applyBorder="1" applyAlignment="1">
      <alignment horizontal="center" vertical="center"/>
    </xf>
    <xf numFmtId="0" fontId="9" fillId="2" borderId="0" xfId="0" applyFont="1" applyFill="1" applyAlignment="1">
      <alignment vertical="center"/>
    </xf>
    <xf numFmtId="0" fontId="8" fillId="2" borderId="20" xfId="0" applyFont="1" applyFill="1" applyBorder="1" applyAlignment="1">
      <alignment horizontal="left" vertical="center" wrapText="1"/>
    </xf>
    <xf numFmtId="0" fontId="8" fillId="2" borderId="21" xfId="0" applyFont="1" applyFill="1" applyBorder="1" applyAlignment="1">
      <alignment horizontal="left" vertical="center" wrapText="1"/>
    </xf>
    <xf numFmtId="0" fontId="8" fillId="2" borderId="22" xfId="0" applyFont="1" applyFill="1" applyBorder="1" applyAlignment="1">
      <alignment horizontal="left" vertical="center" wrapText="1"/>
    </xf>
    <xf numFmtId="177" fontId="8" fillId="2" borderId="21" xfId="0" applyNumberFormat="1" applyFont="1" applyFill="1" applyBorder="1" applyAlignment="1">
      <alignment horizontal="center" vertical="center"/>
    </xf>
    <xf numFmtId="0" fontId="8" fillId="2" borderId="35" xfId="0" applyFont="1" applyFill="1" applyBorder="1" applyAlignment="1">
      <alignment vertical="center" wrapText="1"/>
    </xf>
    <xf numFmtId="0" fontId="8" fillId="2" borderId="23" xfId="0" applyFont="1" applyFill="1" applyBorder="1" applyAlignment="1">
      <alignment horizontal="left" vertical="center" wrapText="1"/>
    </xf>
    <xf numFmtId="0" fontId="8" fillId="2" borderId="19" xfId="0" applyFont="1" applyFill="1" applyBorder="1" applyAlignment="1">
      <alignment horizontal="left" vertical="center" wrapText="1"/>
    </xf>
    <xf numFmtId="0" fontId="8" fillId="2" borderId="24" xfId="0" applyFont="1" applyFill="1" applyBorder="1" applyAlignment="1">
      <alignment horizontal="left" vertical="center" wrapText="1"/>
    </xf>
    <xf numFmtId="177" fontId="8" fillId="2" borderId="19" xfId="0" applyNumberFormat="1" applyFont="1" applyFill="1" applyBorder="1" applyAlignment="1">
      <alignment horizontal="center" vertical="center"/>
    </xf>
    <xf numFmtId="0" fontId="8" fillId="2" borderId="36" xfId="0" applyFont="1" applyFill="1" applyBorder="1" applyAlignment="1">
      <alignment vertical="center" wrapText="1"/>
    </xf>
    <xf numFmtId="0" fontId="8" fillId="2" borderId="25" xfId="0" applyFont="1" applyFill="1" applyBorder="1" applyAlignment="1">
      <alignment horizontal="left" vertical="center" wrapText="1"/>
    </xf>
    <xf numFmtId="0" fontId="8" fillId="2" borderId="26" xfId="0" applyFont="1" applyFill="1" applyBorder="1" applyAlignment="1">
      <alignment horizontal="left" vertical="center" wrapText="1"/>
    </xf>
    <xf numFmtId="0" fontId="8" fillId="2" borderId="27" xfId="0" applyFont="1" applyFill="1" applyBorder="1" applyAlignment="1">
      <alignment horizontal="left" vertical="center" wrapText="1"/>
    </xf>
    <xf numFmtId="177" fontId="8" fillId="2" borderId="26" xfId="0" applyNumberFormat="1" applyFont="1" applyFill="1" applyBorder="1" applyAlignment="1">
      <alignment horizontal="center" vertical="center"/>
    </xf>
    <xf numFmtId="0" fontId="8" fillId="2" borderId="37" xfId="0" applyFont="1" applyFill="1" applyBorder="1" applyAlignment="1">
      <alignment vertical="center" wrapText="1"/>
    </xf>
    <xf numFmtId="0" fontId="0" fillId="3" borderId="1" xfId="0" applyFill="1" applyBorder="1" applyAlignment="1">
      <alignment horizontal="center" vertical="center"/>
    </xf>
    <xf numFmtId="0" fontId="8" fillId="3" borderId="3" xfId="0" applyFont="1" applyFill="1" applyBorder="1" applyAlignment="1">
      <alignment horizontal="center" vertical="center"/>
    </xf>
    <xf numFmtId="0" fontId="8" fillId="3" borderId="31" xfId="0" applyFont="1" applyFill="1" applyBorder="1" applyAlignment="1">
      <alignment horizontal="center" vertical="center"/>
    </xf>
    <xf numFmtId="0" fontId="8" fillId="3" borderId="3" xfId="0" applyFont="1" applyFill="1" applyBorder="1" applyAlignment="1">
      <alignment horizontal="right" vertical="center"/>
    </xf>
    <xf numFmtId="0" fontId="8" fillId="3" borderId="1" xfId="0" applyFont="1" applyFill="1" applyBorder="1" applyAlignment="1">
      <alignment vertical="center"/>
    </xf>
    <xf numFmtId="0" fontId="8" fillId="3" borderId="1" xfId="0" applyFont="1" applyFill="1" applyBorder="1" applyAlignment="1">
      <alignment horizontal="center" vertical="center"/>
    </xf>
    <xf numFmtId="0" fontId="8" fillId="2" borderId="49" xfId="0" applyFont="1" applyFill="1" applyBorder="1" applyAlignment="1">
      <alignment horizontal="left" vertical="center" wrapText="1"/>
    </xf>
    <xf numFmtId="0" fontId="8" fillId="2" borderId="50" xfId="0" applyFont="1" applyFill="1" applyBorder="1" applyAlignment="1">
      <alignment horizontal="left" vertical="center" wrapText="1"/>
    </xf>
    <xf numFmtId="0" fontId="0" fillId="2" borderId="4" xfId="0" applyFill="1" applyBorder="1"/>
    <xf numFmtId="0" fontId="0" fillId="2" borderId="5" xfId="0" applyFill="1" applyBorder="1"/>
    <xf numFmtId="0" fontId="0" fillId="2" borderId="6" xfId="0" applyFill="1" applyBorder="1"/>
    <xf numFmtId="0" fontId="0" fillId="2" borderId="7" xfId="0" applyFill="1" applyBorder="1"/>
    <xf numFmtId="0" fontId="0" fillId="2" borderId="8" xfId="0" applyFill="1" applyBorder="1"/>
    <xf numFmtId="0" fontId="0" fillId="2" borderId="9" xfId="0" applyFill="1" applyBorder="1"/>
    <xf numFmtId="0" fontId="0" fillId="2" borderId="0" xfId="0" applyFill="1"/>
    <xf numFmtId="0" fontId="7" fillId="2" borderId="0" xfId="0" applyFont="1" applyFill="1" applyAlignment="1">
      <alignment horizontal="center"/>
    </xf>
    <xf numFmtId="0" fontId="5" fillId="2" borderId="11" xfId="0" applyFont="1" applyFill="1" applyBorder="1" applyAlignment="1">
      <alignment horizontal="right" vertical="center"/>
    </xf>
    <xf numFmtId="0" fontId="5" fillId="2" borderId="12" xfId="0" applyFont="1" applyFill="1" applyBorder="1" applyAlignment="1">
      <alignment horizontal="right" vertical="center"/>
    </xf>
    <xf numFmtId="0" fontId="3" fillId="2" borderId="17" xfId="0" applyFont="1" applyFill="1" applyBorder="1" applyAlignment="1">
      <alignment horizontal="center" vertical="center"/>
    </xf>
    <xf numFmtId="0" fontId="3" fillId="2" borderId="0" xfId="0" applyFont="1" applyFill="1" applyAlignment="1">
      <alignment horizontal="center" vertical="center"/>
    </xf>
    <xf numFmtId="0" fontId="3" fillId="2" borderId="18" xfId="0" applyFont="1" applyFill="1" applyBorder="1" applyAlignment="1">
      <alignment horizontal="center" vertical="center"/>
    </xf>
    <xf numFmtId="14" fontId="5" fillId="2" borderId="15" xfId="0" applyNumberFormat="1" applyFont="1" applyFill="1" applyBorder="1" applyAlignment="1">
      <alignment horizontal="center" vertical="center"/>
    </xf>
    <xf numFmtId="14" fontId="5" fillId="2" borderId="16" xfId="0" applyNumberFormat="1" applyFont="1" applyFill="1" applyBorder="1" applyAlignment="1">
      <alignment horizontal="center" vertical="center"/>
    </xf>
    <xf numFmtId="0" fontId="5" fillId="2" borderId="12" xfId="0" applyFont="1" applyFill="1" applyBorder="1" applyAlignment="1">
      <alignment horizontal="center" vertical="center"/>
    </xf>
    <xf numFmtId="0" fontId="5" fillId="2" borderId="13" xfId="0" applyFont="1" applyFill="1" applyBorder="1" applyAlignment="1">
      <alignment horizontal="center" vertical="center"/>
    </xf>
    <xf numFmtId="0" fontId="5" fillId="2" borderId="14" xfId="0" applyFont="1" applyFill="1" applyBorder="1" applyAlignment="1">
      <alignment horizontal="right" vertical="center"/>
    </xf>
    <xf numFmtId="0" fontId="5" fillId="2" borderId="15" xfId="0" applyFont="1" applyFill="1" applyBorder="1" applyAlignment="1">
      <alignment horizontal="right" vertical="center"/>
    </xf>
    <xf numFmtId="0" fontId="0" fillId="3" borderId="1" xfId="0" applyFill="1" applyBorder="1" applyAlignment="1">
      <alignment horizontal="center" vertical="center"/>
    </xf>
    <xf numFmtId="176" fontId="0" fillId="0" borderId="21" xfId="1" quotePrefix="1" applyNumberFormat="1" applyFont="1" applyBorder="1" applyAlignment="1">
      <alignment horizontal="center" vertical="center"/>
    </xf>
    <xf numFmtId="176" fontId="0" fillId="0" borderId="21" xfId="1" applyNumberFormat="1" applyFont="1" applyBorder="1" applyAlignment="1">
      <alignment horizontal="center" vertical="center"/>
    </xf>
    <xf numFmtId="14" fontId="0" fillId="0" borderId="21" xfId="0" applyNumberFormat="1" applyBorder="1" applyAlignment="1">
      <alignment horizontal="center" vertical="center"/>
    </xf>
    <xf numFmtId="0" fontId="0" fillId="0" borderId="21" xfId="0" applyBorder="1" applyAlignment="1">
      <alignment horizontal="center" vertical="center"/>
    </xf>
    <xf numFmtId="0" fontId="0" fillId="0" borderId="21" xfId="0" applyBorder="1" applyAlignment="1">
      <alignment vertical="center"/>
    </xf>
    <xf numFmtId="0" fontId="0" fillId="0" borderId="22" xfId="0" applyBorder="1" applyAlignment="1">
      <alignment horizontal="center" vertical="center"/>
    </xf>
    <xf numFmtId="0" fontId="0" fillId="0" borderId="19" xfId="0" applyBorder="1" applyAlignment="1">
      <alignment horizontal="center" vertical="center"/>
    </xf>
    <xf numFmtId="14" fontId="0" fillId="0" borderId="19" xfId="0" applyNumberFormat="1" applyBorder="1" applyAlignment="1">
      <alignment horizontal="center" vertical="center"/>
    </xf>
    <xf numFmtId="0" fontId="0" fillId="0" borderId="19" xfId="0" applyBorder="1" applyAlignment="1">
      <alignment horizontal="center" vertical="center" wrapText="1"/>
    </xf>
    <xf numFmtId="0" fontId="0" fillId="0" borderId="19" xfId="0" applyBorder="1" applyAlignment="1">
      <alignment vertical="center" wrapText="1"/>
    </xf>
    <xf numFmtId="0" fontId="0" fillId="0" borderId="19" xfId="0" applyBorder="1" applyAlignment="1">
      <alignment vertical="center"/>
    </xf>
    <xf numFmtId="0" fontId="0" fillId="0" borderId="24" xfId="0" applyBorder="1" applyAlignment="1">
      <alignment horizontal="center" vertical="center"/>
    </xf>
    <xf numFmtId="0" fontId="0" fillId="0" borderId="26" xfId="0" applyBorder="1" applyAlignment="1">
      <alignment horizontal="center" vertical="center"/>
    </xf>
    <xf numFmtId="14" fontId="0" fillId="0" borderId="26" xfId="0" applyNumberFormat="1" applyBorder="1" applyAlignment="1">
      <alignment horizontal="center" vertical="center"/>
    </xf>
    <xf numFmtId="0" fontId="0" fillId="0" borderId="26" xfId="0" applyBorder="1" applyAlignment="1">
      <alignment vertical="center"/>
    </xf>
    <xf numFmtId="0" fontId="0" fillId="0" borderId="27" xfId="0" applyBorder="1" applyAlignment="1">
      <alignment horizontal="center" vertical="center"/>
    </xf>
    <xf numFmtId="0" fontId="8" fillId="2" borderId="47" xfId="0" applyFont="1" applyFill="1" applyBorder="1" applyAlignment="1">
      <alignment wrapText="1"/>
    </xf>
    <xf numFmtId="0" fontId="8" fillId="2" borderId="44" xfId="0" applyFont="1" applyFill="1" applyBorder="1" applyAlignment="1">
      <alignment wrapText="1"/>
    </xf>
    <xf numFmtId="0" fontId="8" fillId="2" borderId="36" xfId="0" applyFont="1" applyFill="1" applyBorder="1" applyAlignment="1">
      <alignment wrapText="1"/>
    </xf>
    <xf numFmtId="0" fontId="8" fillId="2" borderId="48" xfId="0" applyFont="1" applyFill="1" applyBorder="1" applyAlignment="1">
      <alignment wrapText="1"/>
    </xf>
    <xf numFmtId="0" fontId="8" fillId="2" borderId="45" xfId="0" applyFont="1" applyFill="1" applyBorder="1" applyAlignment="1">
      <alignment wrapText="1"/>
    </xf>
    <xf numFmtId="0" fontId="8" fillId="2" borderId="37" xfId="0" applyFont="1" applyFill="1" applyBorder="1" applyAlignment="1">
      <alignment wrapText="1"/>
    </xf>
    <xf numFmtId="0" fontId="8" fillId="3" borderId="3" xfId="0" applyFont="1" applyFill="1" applyBorder="1" applyAlignment="1">
      <alignment horizontal="center" textRotation="255"/>
    </xf>
    <xf numFmtId="0" fontId="8" fillId="3" borderId="38" xfId="0" applyFont="1" applyFill="1" applyBorder="1" applyAlignment="1">
      <alignment horizontal="center" vertical="center"/>
    </xf>
    <xf numFmtId="0" fontId="8" fillId="3" borderId="41" xfId="0" applyFont="1" applyFill="1" applyBorder="1" applyAlignment="1">
      <alignment horizontal="center" vertical="center"/>
    </xf>
    <xf numFmtId="0" fontId="8" fillId="3" borderId="31" xfId="0" applyFont="1" applyFill="1" applyBorder="1" applyAlignment="1">
      <alignment horizontal="center" vertical="center"/>
    </xf>
    <xf numFmtId="0" fontId="8" fillId="3" borderId="39" xfId="0" applyFont="1" applyFill="1" applyBorder="1" applyAlignment="1">
      <alignment horizontal="center" vertical="center"/>
    </xf>
    <xf numFmtId="0" fontId="8" fillId="3" borderId="42" xfId="0" applyFont="1" applyFill="1" applyBorder="1" applyAlignment="1">
      <alignment horizontal="center" vertical="center"/>
    </xf>
    <xf numFmtId="0" fontId="8" fillId="3" borderId="40" xfId="0" applyFont="1" applyFill="1" applyBorder="1" applyAlignment="1">
      <alignment horizontal="center" vertical="center"/>
    </xf>
    <xf numFmtId="0" fontId="8" fillId="2" borderId="46" xfId="0" applyFont="1" applyFill="1" applyBorder="1" applyAlignment="1">
      <alignment wrapText="1"/>
    </xf>
    <xf numFmtId="0" fontId="8" fillId="2" borderId="43" xfId="0" applyFont="1" applyFill="1" applyBorder="1" applyAlignment="1">
      <alignment wrapText="1"/>
    </xf>
    <xf numFmtId="0" fontId="8" fillId="2" borderId="35" xfId="0" applyFont="1" applyFill="1" applyBorder="1" applyAlignment="1">
      <alignment wrapText="1"/>
    </xf>
    <xf numFmtId="0" fontId="8" fillId="3" borderId="3" xfId="0" applyFont="1" applyFill="1" applyBorder="1" applyAlignment="1">
      <alignment horizontal="center"/>
    </xf>
    <xf numFmtId="0" fontId="8" fillId="3" borderId="29" xfId="0" applyFont="1" applyFill="1" applyBorder="1" applyAlignment="1">
      <alignment horizontal="center"/>
    </xf>
    <xf numFmtId="0" fontId="8" fillId="3" borderId="28" xfId="0" applyFont="1" applyFill="1" applyBorder="1" applyAlignment="1">
      <alignment horizontal="center"/>
    </xf>
    <xf numFmtId="0" fontId="8" fillId="3" borderId="3" xfId="0" applyFont="1" applyFill="1" applyBorder="1" applyAlignment="1">
      <alignment horizontal="center" vertical="center"/>
    </xf>
    <xf numFmtId="0" fontId="8" fillId="3" borderId="29" xfId="0" applyFont="1" applyFill="1" applyBorder="1" applyAlignment="1">
      <alignment horizontal="center" vertical="center"/>
    </xf>
    <xf numFmtId="0" fontId="8" fillId="3" borderId="28" xfId="0" applyFont="1" applyFill="1" applyBorder="1" applyAlignment="1">
      <alignment horizontal="center" vertical="center"/>
    </xf>
    <xf numFmtId="0" fontId="8" fillId="3" borderId="30" xfId="0" applyFont="1" applyFill="1" applyBorder="1" applyAlignment="1">
      <alignment horizontal="center"/>
    </xf>
    <xf numFmtId="0" fontId="0" fillId="2" borderId="3" xfId="0" applyFill="1" applyBorder="1" applyAlignment="1">
      <alignment horizontal="center" vertical="center"/>
    </xf>
    <xf numFmtId="0" fontId="9" fillId="3" borderId="3" xfId="0" applyFont="1" applyFill="1" applyBorder="1" applyAlignment="1">
      <alignment horizontal="center" vertical="center"/>
    </xf>
    <xf numFmtId="0" fontId="0" fillId="2" borderId="3" xfId="0" applyFill="1" applyBorder="1" applyAlignment="1">
      <alignment vertical="center"/>
    </xf>
    <xf numFmtId="14" fontId="0" fillId="2" borderId="3" xfId="0" applyNumberFormat="1" applyFill="1" applyBorder="1" applyAlignment="1">
      <alignment horizontal="center" vertical="center"/>
    </xf>
    <xf numFmtId="0" fontId="0" fillId="3" borderId="29" xfId="0" applyFill="1" applyBorder="1" applyAlignment="1">
      <alignment vertical="center"/>
    </xf>
    <xf numFmtId="0" fontId="0" fillId="3" borderId="30" xfId="0" applyFill="1" applyBorder="1" applyAlignment="1">
      <alignment vertical="center"/>
    </xf>
    <xf numFmtId="0" fontId="0" fillId="3" borderId="28" xfId="0" applyFill="1" applyBorder="1" applyAlignment="1">
      <alignment vertical="center"/>
    </xf>
    <xf numFmtId="0" fontId="0" fillId="3" borderId="3" xfId="0" applyFill="1" applyBorder="1" applyAlignment="1">
      <alignment horizontal="center" vertical="center"/>
    </xf>
  </cellXfs>
  <cellStyles count="2">
    <cellStyle name="桁区切り 2" xfId="1" xr:uid="{D2DBF24A-9DCA-4A70-B0A5-DDB98A6806D9}"/>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2" Type="http://schemas.openxmlformats.org/officeDocument/2006/relationships/image" Target="../media/image2.sv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emf"/></Relationships>
</file>

<file path=xl/drawings/_rels/drawing3.xml.rels><?xml version="1.0" encoding="UTF-8" standalone="yes"?>
<Relationships xmlns="http://schemas.openxmlformats.org/package/2006/relationships"><Relationship Id="rId1" Type="http://schemas.openxmlformats.org/officeDocument/2006/relationships/image" Target="../media/image5.emf"/></Relationships>
</file>

<file path=xl/drawings/_rels/drawing4.xml.rels><?xml version="1.0" encoding="UTF-8" standalone="yes"?>
<Relationships xmlns="http://schemas.openxmlformats.org/package/2006/relationships"><Relationship Id="rId1" Type="http://schemas.openxmlformats.org/officeDocument/2006/relationships/image" Target="../media/image7.emf"/></Relationships>
</file>

<file path=xl/drawings/_rels/drawing5.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6.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_rels/drawing7.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3.png"/></Relationships>
</file>

<file path=xl/drawings/_rels/drawing8.xml.rels><?xml version="1.0" encoding="UTF-8" standalone="yes"?>
<Relationships xmlns="http://schemas.openxmlformats.org/package/2006/relationships"><Relationship Id="rId2" Type="http://schemas.openxmlformats.org/officeDocument/2006/relationships/image" Target="../media/image14.png"/><Relationship Id="rId1" Type="http://schemas.openxmlformats.org/officeDocument/2006/relationships/image" Target="../media/image12.png"/></Relationships>
</file>

<file path=xl/drawings/_rels/drawing9.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15.png"/></Relationships>
</file>

<file path=xl/drawings/_rels/drawing10.xml.rels><?xml version="1.0" encoding="UTF-8" standalone="yes"?>
<Relationships xmlns="http://schemas.openxmlformats.org/package/2006/relationships"><Relationship Id="rId2" Type="http://schemas.openxmlformats.org/officeDocument/2006/relationships/image" Target="../media/image14.png"/><Relationship Id="rId1" Type="http://schemas.openxmlformats.org/officeDocument/2006/relationships/image" Target="../media/image12.png"/></Relationships>
</file>

<file path=xl/drawings/_rels/drawing11.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6.png"/></Relationships>
</file>

<file path=xl/drawings/_rels/drawing12.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7.png"/></Relationships>
</file>

<file path=xl/drawings/_rels/drawing13.xml.rels><?xml version="1.0" encoding="UTF-8" standalone="yes"?>
<Relationships xmlns="http://schemas.openxmlformats.org/package/2006/relationships"><Relationship Id="rId2" Type="http://schemas.openxmlformats.org/officeDocument/2006/relationships/image" Target="../media/image18.png"/><Relationship Id="rId1" Type="http://schemas.openxmlformats.org/officeDocument/2006/relationships/image" Target="../media/image12.png"/></Relationships>
</file>

<file path=xl/drawings/_rels/drawing14.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image" Target="../media/image19.png"/></Relationships>
</file>

<file path=xl/drawings/_rels/drawing15.xml.rels><?xml version="1.0" encoding="UTF-8" standalone="yes"?>
<Relationships xmlns="http://schemas.openxmlformats.org/package/2006/relationships"><Relationship Id="rId2" Type="http://schemas.openxmlformats.org/officeDocument/2006/relationships/image" Target="../media/image22.png"/><Relationship Id="rId1" Type="http://schemas.openxmlformats.org/officeDocument/2006/relationships/image" Target="../media/image21.png"/></Relationships>
</file>

<file path=xl/drawings/_rels/drawing16.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23.png"/></Relationships>
</file>

<file path=xl/drawings/_rels/drawing17.xml.rels><?xml version="1.0" encoding="UTF-8" standalone="yes"?>
<Relationships xmlns="http://schemas.openxmlformats.org/package/2006/relationships"><Relationship Id="rId3" Type="http://schemas.openxmlformats.org/officeDocument/2006/relationships/image" Target="../media/image27.png"/><Relationship Id="rId2" Type="http://schemas.openxmlformats.org/officeDocument/2006/relationships/image" Target="../media/image26.png"/><Relationship Id="rId1" Type="http://schemas.openxmlformats.org/officeDocument/2006/relationships/image" Target="../media/image25.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6.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8.emf"/></Relationships>
</file>

<file path=xl/drawings/drawing1.xml><?xml version="1.0" encoding="utf-8"?>
<xdr:wsDr xmlns:xdr="http://schemas.openxmlformats.org/drawingml/2006/spreadsheetDrawing" xmlns:a="http://schemas.openxmlformats.org/drawingml/2006/main">
  <xdr:twoCellAnchor editAs="oneCell">
    <xdr:from>
      <xdr:col>10</xdr:col>
      <xdr:colOff>177799</xdr:colOff>
      <xdr:row>18</xdr:row>
      <xdr:rowOff>220132</xdr:rowOff>
    </xdr:from>
    <xdr:to>
      <xdr:col>11</xdr:col>
      <xdr:colOff>377825</xdr:colOff>
      <xdr:row>21</xdr:row>
      <xdr:rowOff>207432</xdr:rowOff>
    </xdr:to>
    <xdr:pic>
      <xdr:nvPicPr>
        <xdr:cNvPr id="3" name="グラフィックス 2">
          <a:extLst>
            <a:ext uri="{FF2B5EF4-FFF2-40B4-BE49-F238E27FC236}">
              <a16:creationId xmlns:a16="http://schemas.microsoft.com/office/drawing/2014/main" id="{1628837B-B652-D2FA-3F3F-9252E08CDCA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5435599" y="4825999"/>
          <a:ext cx="715434" cy="6731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20</xdr:col>
          <xdr:colOff>504825</xdr:colOff>
          <xdr:row>2</xdr:row>
          <xdr:rowOff>9525</xdr:rowOff>
        </xdr:to>
        <xdr:pic>
          <xdr:nvPicPr>
            <xdr:cNvPr id="4" name="図 3">
              <a:extLst>
                <a:ext uri="{FF2B5EF4-FFF2-40B4-BE49-F238E27FC236}">
                  <a16:creationId xmlns:a16="http://schemas.microsoft.com/office/drawing/2014/main" id="{269C5EAA-ABE7-4F63-AABC-A6C2E957AF4A}"/>
                </a:ext>
              </a:extLst>
            </xdr:cNvPr>
            <xdr:cNvPicPr>
              <a:picLocks noChangeAspect="1" noChangeArrowheads="1"/>
              <a:extLst>
                <a:ext uri="{84589F7E-364E-4C9E-8A38-B11213B215E9}">
                  <a14:cameraTool cellRange="ヘッダー!$A$1:$P$2" spid="_x0000_s5192"/>
                </a:ext>
              </a:extLst>
            </xdr:cNvPicPr>
          </xdr:nvPicPr>
          <xdr:blipFill>
            <a:blip xmlns:r="http://schemas.openxmlformats.org/officeDocument/2006/relationships" r:embed="rId1"/>
            <a:srcRect/>
            <a:stretch>
              <a:fillRect/>
            </a:stretch>
          </xdr:blipFill>
          <xdr:spPr bwMode="auto">
            <a:xfrm>
              <a:off x="0" y="0"/>
              <a:ext cx="10918825" cy="492125"/>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23</xdr:col>
          <xdr:colOff>161925</xdr:colOff>
          <xdr:row>2</xdr:row>
          <xdr:rowOff>9525</xdr:rowOff>
        </xdr:to>
        <xdr:pic>
          <xdr:nvPicPr>
            <xdr:cNvPr id="2" name="図 1">
              <a:extLst>
                <a:ext uri="{FF2B5EF4-FFF2-40B4-BE49-F238E27FC236}">
                  <a16:creationId xmlns:a16="http://schemas.microsoft.com/office/drawing/2014/main" id="{9C177AF5-0248-51BF-1826-413D3D63DB12}"/>
                </a:ext>
              </a:extLst>
            </xdr:cNvPr>
            <xdr:cNvPicPr>
              <a:picLocks noChangeAspect="1" noChangeArrowheads="1"/>
              <a:extLst>
                <a:ext uri="{84589F7E-364E-4C9E-8A38-B11213B215E9}">
                  <a14:cameraTool cellRange="ヘッダー!$A$3:$P$4" spid="_x0000_s3144"/>
                </a:ext>
              </a:extLst>
            </xdr:cNvPicPr>
          </xdr:nvPicPr>
          <xdr:blipFill>
            <a:blip xmlns:r="http://schemas.openxmlformats.org/officeDocument/2006/relationships" r:embed="rId1"/>
            <a:srcRect/>
            <a:stretch>
              <a:fillRect/>
            </a:stretch>
          </xdr:blipFill>
          <xdr:spPr bwMode="auto">
            <a:xfrm>
              <a:off x="0" y="0"/>
              <a:ext cx="10982325" cy="485775"/>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29</xdr:col>
      <xdr:colOff>101600</xdr:colOff>
      <xdr:row>0</xdr:row>
      <xdr:rowOff>139700</xdr:rowOff>
    </xdr:from>
    <xdr:to>
      <xdr:col>40</xdr:col>
      <xdr:colOff>152400</xdr:colOff>
      <xdr:row>27</xdr:row>
      <xdr:rowOff>76200</xdr:rowOff>
    </xdr:to>
    <xdr:sp macro="" textlink="">
      <xdr:nvSpPr>
        <xdr:cNvPr id="5" name="テキスト ボックス 4">
          <a:extLst>
            <a:ext uri="{FF2B5EF4-FFF2-40B4-BE49-F238E27FC236}">
              <a16:creationId xmlns:a16="http://schemas.microsoft.com/office/drawing/2014/main" id="{78C4CACC-4D94-4FE5-A1F6-1F082855BEF8}"/>
            </a:ext>
          </a:extLst>
        </xdr:cNvPr>
        <xdr:cNvSpPr txBox="1"/>
      </xdr:nvSpPr>
      <xdr:spPr>
        <a:xfrm>
          <a:off x="12992100" y="139700"/>
          <a:ext cx="7594600" cy="7797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ja-JP" sz="1800" b="1">
              <a:solidFill>
                <a:schemeClr val="dk1"/>
              </a:solidFill>
              <a:effectLst/>
              <a:latin typeface="+mn-lt"/>
              <a:ea typeface="+mn-ea"/>
              <a:cs typeface="+mn-cs"/>
            </a:rPr>
            <a:t>歯抜けになっている観点を考えてみる</a:t>
          </a:r>
          <a:endParaRPr lang="ja-JP" altLang="ja-JP" sz="1800">
            <a:effectLst/>
          </a:endParaRPr>
        </a:p>
        <a:p>
          <a:r>
            <a:rPr lang="ja-JP" altLang="ja-JP" sz="1100" b="1" i="0">
              <a:solidFill>
                <a:schemeClr val="dk1"/>
              </a:solidFill>
              <a:effectLst/>
              <a:latin typeface="+mn-lt"/>
              <a:ea typeface="+mn-ea"/>
              <a:cs typeface="+mn-cs"/>
            </a:rPr>
            <a:t>どういった確認観点があると網羅性を担保できるか。</a:t>
          </a:r>
          <a:endParaRPr lang="en-US" altLang="ja-JP" sz="1100" b="1" i="0">
            <a:solidFill>
              <a:schemeClr val="dk1"/>
            </a:solidFill>
            <a:effectLst/>
            <a:latin typeface="+mn-lt"/>
            <a:ea typeface="+mn-ea"/>
            <a:cs typeface="+mn-cs"/>
          </a:endParaRPr>
        </a:p>
        <a:p>
          <a:r>
            <a:rPr lang="ja-JP" altLang="en-US" sz="1100" b="1" i="0">
              <a:solidFill>
                <a:schemeClr val="dk1"/>
              </a:solidFill>
              <a:effectLst/>
              <a:latin typeface="+mn-lt"/>
              <a:ea typeface="+mn-ea"/>
              <a:cs typeface="+mn-cs"/>
            </a:rPr>
            <a:t>下記説明分から考えてみよう。</a:t>
          </a:r>
          <a:endParaRPr lang="ja-JP" altLang="ja-JP" sz="1800">
            <a:effectLst/>
          </a:endParaRPr>
        </a:p>
        <a:p>
          <a:endParaRPr kumimoji="1" lang="en-US" altLang="ja-JP" sz="1800" b="1"/>
        </a:p>
        <a:p>
          <a:r>
            <a:rPr kumimoji="1" lang="ja-JP" altLang="en-US" sz="1800" b="1"/>
            <a:t>各確認観点の説明</a:t>
          </a:r>
          <a:endParaRPr kumimoji="1" lang="en-US" altLang="ja-JP" sz="1800" b="1"/>
        </a:p>
        <a:p>
          <a:r>
            <a:rPr lang="ja-JP" altLang="en-US" sz="1100" b="0" i="0">
              <a:solidFill>
                <a:schemeClr val="dk1"/>
              </a:solidFill>
              <a:effectLst/>
              <a:latin typeface="+mn-lt"/>
              <a:ea typeface="+mn-ea"/>
              <a:cs typeface="+mn-cs"/>
            </a:rPr>
            <a:t>：</a:t>
          </a:r>
          <a:endParaRPr lang="en-US" altLang="ja-JP" sz="1100" b="0" i="0">
            <a:solidFill>
              <a:schemeClr val="dk1"/>
            </a:solidFill>
            <a:effectLst/>
            <a:latin typeface="+mn-lt"/>
            <a:ea typeface="+mn-ea"/>
            <a:cs typeface="+mn-cs"/>
          </a:endParaRPr>
        </a:p>
        <a:p>
          <a:r>
            <a:rPr lang="ja-JP" altLang="en-US" sz="1100" b="0" i="0" u="sng">
              <a:solidFill>
                <a:schemeClr val="dk1"/>
              </a:solidFill>
              <a:effectLst/>
              <a:latin typeface="+mn-lt"/>
              <a:ea typeface="+mn-ea"/>
              <a:cs typeface="+mn-cs"/>
            </a:rPr>
            <a:t>要素が設計仕様に従ってページ上に正しく配置されているかを検証します。</a:t>
          </a:r>
        </a:p>
        <a:p>
          <a:r>
            <a:rPr lang="ja-JP" altLang="en-US" sz="1100" b="1" i="0">
              <a:solidFill>
                <a:schemeClr val="dk1"/>
              </a:solidFill>
              <a:effectLst/>
              <a:latin typeface="+mn-lt"/>
              <a:ea typeface="+mn-ea"/>
              <a:cs typeface="+mn-cs"/>
            </a:rPr>
            <a:t>画面サイズ</a:t>
          </a:r>
          <a:r>
            <a:rPr lang="ja-JP" altLang="en-US" sz="1100" b="0" i="0">
              <a:solidFill>
                <a:schemeClr val="dk1"/>
              </a:solidFill>
              <a:effectLst/>
              <a:latin typeface="+mn-lt"/>
              <a:ea typeface="+mn-ea"/>
              <a:cs typeface="+mn-cs"/>
            </a:rPr>
            <a:t>：</a:t>
          </a:r>
          <a:endParaRPr lang="en-US" altLang="ja-JP" sz="1100" b="0" i="0">
            <a:solidFill>
              <a:schemeClr val="dk1"/>
            </a:solidFill>
            <a:effectLst/>
            <a:latin typeface="+mn-lt"/>
            <a:ea typeface="+mn-ea"/>
            <a:cs typeface="+mn-cs"/>
          </a:endParaRPr>
        </a:p>
        <a:p>
          <a:r>
            <a:rPr lang="ja-JP" altLang="en-US" sz="1100" b="0" i="0" u="sng">
              <a:solidFill>
                <a:schemeClr val="dk1"/>
              </a:solidFill>
              <a:effectLst/>
              <a:latin typeface="+mn-lt"/>
              <a:ea typeface="+mn-ea"/>
              <a:cs typeface="+mn-cs"/>
            </a:rPr>
            <a:t>異なる画面サイズや解像度で</a:t>
          </a:r>
          <a:r>
            <a:rPr lang="en-US" altLang="ja-JP" sz="1100" b="0" i="0" u="sng">
              <a:solidFill>
                <a:schemeClr val="dk1"/>
              </a:solidFill>
              <a:effectLst/>
              <a:latin typeface="+mn-lt"/>
              <a:ea typeface="+mn-ea"/>
              <a:cs typeface="+mn-cs"/>
            </a:rPr>
            <a:t>UI</a:t>
          </a:r>
          <a:r>
            <a:rPr lang="ja-JP" altLang="en-US" sz="1100" b="0" i="0" u="sng">
              <a:solidFill>
                <a:schemeClr val="dk1"/>
              </a:solidFill>
              <a:effectLst/>
              <a:latin typeface="+mn-lt"/>
              <a:ea typeface="+mn-ea"/>
              <a:cs typeface="+mn-cs"/>
            </a:rPr>
            <a:t>が正しく表示されるかを確認します。</a:t>
          </a:r>
        </a:p>
        <a:p>
          <a:r>
            <a:rPr lang="ja-JP" altLang="en-US" sz="1100" b="0" i="0">
              <a:solidFill>
                <a:schemeClr val="dk1"/>
              </a:solidFill>
              <a:effectLst/>
              <a:latin typeface="+mn-lt"/>
              <a:ea typeface="+mn-ea"/>
              <a:cs typeface="+mn-cs"/>
            </a:rPr>
            <a:t>：</a:t>
          </a:r>
          <a:endParaRPr lang="en-US" altLang="ja-JP" sz="1100" b="0" i="0">
            <a:solidFill>
              <a:schemeClr val="dk1"/>
            </a:solidFill>
            <a:effectLst/>
            <a:latin typeface="+mn-lt"/>
            <a:ea typeface="+mn-ea"/>
            <a:cs typeface="+mn-cs"/>
          </a:endParaRPr>
        </a:p>
        <a:p>
          <a:r>
            <a:rPr lang="ja-JP" altLang="en-US" sz="1100" b="0" i="0" u="sng">
              <a:solidFill>
                <a:schemeClr val="dk1"/>
              </a:solidFill>
              <a:effectLst/>
              <a:latin typeface="+mn-lt"/>
              <a:ea typeface="+mn-ea"/>
              <a:cs typeface="+mn-cs"/>
            </a:rPr>
            <a:t>画面が最初にロードされたときに、フォームフィールドや要素に適切なデフォルトデータがあるかをチェックします。</a:t>
          </a:r>
        </a:p>
        <a:p>
          <a:r>
            <a:rPr lang="ja-JP" altLang="en-US" sz="1100" b="0" i="0">
              <a:solidFill>
                <a:schemeClr val="dk1"/>
              </a:solidFill>
              <a:effectLst/>
              <a:latin typeface="+mn-lt"/>
              <a:ea typeface="+mn-ea"/>
              <a:cs typeface="+mn-cs"/>
            </a:rPr>
            <a:t>：</a:t>
          </a:r>
          <a:endParaRPr lang="en-US" altLang="ja-JP" sz="1100" b="0" i="0">
            <a:solidFill>
              <a:schemeClr val="dk1"/>
            </a:solidFill>
            <a:effectLst/>
            <a:latin typeface="+mn-lt"/>
            <a:ea typeface="+mn-ea"/>
            <a:cs typeface="+mn-cs"/>
          </a:endParaRPr>
        </a:p>
        <a:p>
          <a:r>
            <a:rPr lang="ja-JP" altLang="en-US" sz="1100" b="0" i="0" u="sng">
              <a:solidFill>
                <a:schemeClr val="dk1"/>
              </a:solidFill>
              <a:effectLst/>
              <a:latin typeface="+mn-lt"/>
              <a:ea typeface="+mn-ea"/>
              <a:cs typeface="+mn-cs"/>
            </a:rPr>
            <a:t>画面上のすべてのテキスト内容が正しいかを確認します。これには、ラベル、説明、エラーメッセージが含まれます。</a:t>
          </a:r>
        </a:p>
        <a:p>
          <a:r>
            <a:rPr lang="ja-JP" altLang="en-US" sz="1100" b="1" i="0">
              <a:solidFill>
                <a:schemeClr val="dk1"/>
              </a:solidFill>
              <a:effectLst/>
              <a:latin typeface="+mn-lt"/>
              <a:ea typeface="+mn-ea"/>
              <a:cs typeface="+mn-cs"/>
            </a:rPr>
            <a:t>文字の</a:t>
          </a:r>
          <a:r>
            <a:rPr lang="ja-JP" altLang="en-US" sz="1100" b="1" i="0" baseline="0">
              <a:solidFill>
                <a:schemeClr val="dk1"/>
              </a:solidFill>
              <a:effectLst/>
              <a:latin typeface="+mn-lt"/>
              <a:ea typeface="+mn-ea"/>
              <a:cs typeface="+mn-cs"/>
            </a:rPr>
            <a:t>　　　</a:t>
          </a:r>
          <a:r>
            <a:rPr lang="ja-JP" altLang="en-US" sz="1100" b="1" i="0">
              <a:solidFill>
                <a:schemeClr val="dk1"/>
              </a:solidFill>
              <a:effectLst/>
              <a:latin typeface="+mn-lt"/>
              <a:ea typeface="+mn-ea"/>
              <a:cs typeface="+mn-cs"/>
            </a:rPr>
            <a:t>と書式</a:t>
          </a:r>
          <a:r>
            <a:rPr lang="ja-JP" altLang="en-US" sz="1100" b="0" i="0">
              <a:solidFill>
                <a:schemeClr val="dk1"/>
              </a:solidFill>
              <a:effectLst/>
              <a:latin typeface="+mn-lt"/>
              <a:ea typeface="+mn-ea"/>
              <a:cs typeface="+mn-cs"/>
            </a:rPr>
            <a:t>：</a:t>
          </a:r>
          <a:endParaRPr lang="en-US" altLang="ja-JP" sz="1100" b="0" i="0">
            <a:solidFill>
              <a:schemeClr val="dk1"/>
            </a:solidFill>
            <a:effectLst/>
            <a:latin typeface="+mn-lt"/>
            <a:ea typeface="+mn-ea"/>
            <a:cs typeface="+mn-cs"/>
          </a:endParaRPr>
        </a:p>
        <a:p>
          <a:r>
            <a:rPr lang="ja-JP" altLang="en-US" sz="1100" b="0" i="0" u="sng">
              <a:solidFill>
                <a:schemeClr val="dk1"/>
              </a:solidFill>
              <a:effectLst/>
              <a:latin typeface="+mn-lt"/>
              <a:ea typeface="+mn-ea"/>
              <a:cs typeface="+mn-cs"/>
            </a:rPr>
            <a:t>テキストが正しいサイズとフォーマットで表示されているかを検証します。</a:t>
          </a:r>
        </a:p>
        <a:p>
          <a:r>
            <a:rPr lang="ja-JP" altLang="en-US" sz="1100" b="0" i="0">
              <a:solidFill>
                <a:schemeClr val="dk1"/>
              </a:solidFill>
              <a:effectLst/>
              <a:latin typeface="+mn-lt"/>
              <a:ea typeface="+mn-ea"/>
              <a:cs typeface="+mn-cs"/>
            </a:rPr>
            <a:t>：</a:t>
          </a:r>
          <a:endParaRPr lang="en-US" altLang="ja-JP" sz="1100" b="0" i="0">
            <a:solidFill>
              <a:schemeClr val="dk1"/>
            </a:solidFill>
            <a:effectLst/>
            <a:latin typeface="+mn-lt"/>
            <a:ea typeface="+mn-ea"/>
            <a:cs typeface="+mn-cs"/>
          </a:endParaRPr>
        </a:p>
        <a:p>
          <a:r>
            <a:rPr lang="ja-JP" altLang="en-US" sz="1100" b="0" i="0" u="sng">
              <a:solidFill>
                <a:schemeClr val="dk1"/>
              </a:solidFill>
              <a:effectLst/>
              <a:latin typeface="+mn-lt"/>
              <a:ea typeface="+mn-ea"/>
              <a:cs typeface="+mn-cs"/>
            </a:rPr>
            <a:t>様々な条件下で要素が適切に表示または隠されているかをテストします。</a:t>
          </a:r>
        </a:p>
        <a:p>
          <a:r>
            <a:rPr lang="ja-JP" altLang="en-US" sz="1100" b="1" i="0">
              <a:solidFill>
                <a:schemeClr val="dk1"/>
              </a:solidFill>
              <a:effectLst/>
              <a:latin typeface="+mn-lt"/>
              <a:ea typeface="+mn-ea"/>
              <a:cs typeface="+mn-cs"/>
            </a:rPr>
            <a:t>活性・非活性</a:t>
          </a:r>
          <a:r>
            <a:rPr lang="ja-JP" altLang="en-US" sz="1100" b="0" i="0">
              <a:solidFill>
                <a:schemeClr val="dk1"/>
              </a:solidFill>
              <a:effectLst/>
              <a:latin typeface="+mn-lt"/>
              <a:ea typeface="+mn-ea"/>
              <a:cs typeface="+mn-cs"/>
            </a:rPr>
            <a:t>：</a:t>
          </a:r>
          <a:endParaRPr lang="en-US" altLang="ja-JP" sz="1100" b="0" i="0">
            <a:solidFill>
              <a:schemeClr val="dk1"/>
            </a:solidFill>
            <a:effectLst/>
            <a:latin typeface="+mn-lt"/>
            <a:ea typeface="+mn-ea"/>
            <a:cs typeface="+mn-cs"/>
          </a:endParaRPr>
        </a:p>
        <a:p>
          <a:r>
            <a:rPr lang="ja-JP" altLang="en-US" sz="1100" b="0" i="0" u="sng">
              <a:solidFill>
                <a:schemeClr val="dk1"/>
              </a:solidFill>
              <a:effectLst/>
              <a:latin typeface="+mn-lt"/>
              <a:ea typeface="+mn-ea"/>
              <a:cs typeface="+mn-cs"/>
            </a:rPr>
            <a:t>ボタンやフィールドなどの要素が予想通りに有効または無効になっているかをチェックします。</a:t>
          </a:r>
        </a:p>
        <a:p>
          <a:r>
            <a:rPr lang="ja-JP" altLang="en-US" sz="1100" b="1" i="0">
              <a:solidFill>
                <a:schemeClr val="dk1"/>
              </a:solidFill>
              <a:effectLst/>
              <a:latin typeface="+mn-lt"/>
              <a:ea typeface="+mn-ea"/>
              <a:cs typeface="+mn-cs"/>
            </a:rPr>
            <a:t>画面遷移</a:t>
          </a:r>
          <a:r>
            <a:rPr lang="ja-JP" altLang="en-US" sz="1100" b="0" i="0">
              <a:solidFill>
                <a:schemeClr val="dk1"/>
              </a:solidFill>
              <a:effectLst/>
              <a:latin typeface="+mn-lt"/>
              <a:ea typeface="+mn-ea"/>
              <a:cs typeface="+mn-cs"/>
            </a:rPr>
            <a:t>：</a:t>
          </a:r>
          <a:endParaRPr lang="en-US" altLang="ja-JP" sz="1100" b="0" i="0">
            <a:solidFill>
              <a:schemeClr val="dk1"/>
            </a:solidFill>
            <a:effectLst/>
            <a:latin typeface="+mn-lt"/>
            <a:ea typeface="+mn-ea"/>
            <a:cs typeface="+mn-cs"/>
          </a:endParaRPr>
        </a:p>
        <a:p>
          <a:r>
            <a:rPr lang="ja-JP" altLang="en-US" sz="1100" b="0" i="0" u="sng">
              <a:solidFill>
                <a:schemeClr val="dk1"/>
              </a:solidFill>
              <a:effectLst/>
              <a:latin typeface="+mn-lt"/>
              <a:ea typeface="+mn-ea"/>
              <a:cs typeface="+mn-cs"/>
            </a:rPr>
            <a:t>フォームの送信やボタンクリックなどの特定のアクション後に正しい画面が表示されるかを確認します。</a:t>
          </a:r>
        </a:p>
        <a:p>
          <a:r>
            <a:rPr lang="ja-JP" altLang="en-US" sz="1100" b="0" i="0">
              <a:solidFill>
                <a:schemeClr val="dk1"/>
              </a:solidFill>
              <a:effectLst/>
              <a:latin typeface="+mn-lt"/>
              <a:ea typeface="+mn-ea"/>
              <a:cs typeface="+mn-cs"/>
            </a:rPr>
            <a:t>：</a:t>
          </a:r>
          <a:endParaRPr lang="en-US" altLang="ja-JP" sz="1100" b="0" i="0">
            <a:solidFill>
              <a:schemeClr val="dk1"/>
            </a:solidFill>
            <a:effectLst/>
            <a:latin typeface="+mn-lt"/>
            <a:ea typeface="+mn-ea"/>
            <a:cs typeface="+mn-cs"/>
          </a:endParaRPr>
        </a:p>
        <a:p>
          <a:r>
            <a:rPr lang="ja-JP" altLang="en-US" sz="1100" b="0" i="0" u="sng">
              <a:solidFill>
                <a:schemeClr val="dk1"/>
              </a:solidFill>
              <a:effectLst/>
              <a:latin typeface="+mn-lt"/>
              <a:ea typeface="+mn-ea"/>
              <a:cs typeface="+mn-cs"/>
            </a:rPr>
            <a:t>必須とマークされたフィールドが空のままではフォーム送信を防ぐかを検証します。</a:t>
          </a:r>
        </a:p>
        <a:p>
          <a:r>
            <a:rPr lang="ja-JP" altLang="en-US" sz="1100" b="0" i="0">
              <a:solidFill>
                <a:schemeClr val="dk1"/>
              </a:solidFill>
              <a:effectLst/>
              <a:latin typeface="+mn-lt"/>
              <a:ea typeface="+mn-ea"/>
              <a:cs typeface="+mn-cs"/>
            </a:rPr>
            <a:t>：</a:t>
          </a:r>
          <a:endParaRPr lang="en-US" altLang="ja-JP" sz="1100" b="0" i="0">
            <a:solidFill>
              <a:schemeClr val="dk1"/>
            </a:solidFill>
            <a:effectLst/>
            <a:latin typeface="+mn-lt"/>
            <a:ea typeface="+mn-ea"/>
            <a:cs typeface="+mn-cs"/>
          </a:endParaRPr>
        </a:p>
        <a:p>
          <a:r>
            <a:rPr lang="ja-JP" altLang="en-US" sz="1100" b="0" i="0" u="sng">
              <a:solidFill>
                <a:schemeClr val="dk1"/>
              </a:solidFill>
              <a:effectLst/>
              <a:latin typeface="+mn-lt"/>
              <a:ea typeface="+mn-ea"/>
              <a:cs typeface="+mn-cs"/>
            </a:rPr>
            <a:t>数値フィールドが定義された要件に基づいて数字を正しく受け入れるか拒否するかをチェックします。</a:t>
          </a:r>
        </a:p>
        <a:p>
          <a:r>
            <a:rPr lang="ja-JP" altLang="en-US" sz="1100" b="0" i="0">
              <a:solidFill>
                <a:schemeClr val="dk1"/>
              </a:solidFill>
              <a:effectLst/>
              <a:latin typeface="+mn-lt"/>
              <a:ea typeface="+mn-ea"/>
              <a:cs typeface="+mn-cs"/>
            </a:rPr>
            <a:t>：</a:t>
          </a:r>
          <a:endParaRPr lang="en-US" altLang="ja-JP" sz="1100" b="0" i="0">
            <a:solidFill>
              <a:schemeClr val="dk1"/>
            </a:solidFill>
            <a:effectLst/>
            <a:latin typeface="+mn-lt"/>
            <a:ea typeface="+mn-ea"/>
            <a:cs typeface="+mn-cs"/>
          </a:endParaRPr>
        </a:p>
        <a:p>
          <a:r>
            <a:rPr lang="ja-JP" altLang="en-US" sz="1100" b="0" i="0" u="sng">
              <a:solidFill>
                <a:schemeClr val="dk1"/>
              </a:solidFill>
              <a:effectLst/>
              <a:latin typeface="+mn-lt"/>
              <a:ea typeface="+mn-ea"/>
              <a:cs typeface="+mn-cs"/>
            </a:rPr>
            <a:t>フィールドが正しいタイプの文字（例：英数字、特殊文字）を受け入れるかを確認します。</a:t>
          </a:r>
        </a:p>
        <a:p>
          <a:r>
            <a:rPr lang="ja-JP" altLang="en-US" sz="1100" b="1" i="0">
              <a:solidFill>
                <a:schemeClr val="dk1"/>
              </a:solidFill>
              <a:effectLst/>
              <a:latin typeface="+mn-lt"/>
              <a:ea typeface="+mn-ea"/>
              <a:cs typeface="+mn-cs"/>
            </a:rPr>
            <a:t>形式チェック</a:t>
          </a:r>
          <a:r>
            <a:rPr lang="ja-JP" altLang="en-US" sz="1100" b="0" i="0">
              <a:solidFill>
                <a:schemeClr val="dk1"/>
              </a:solidFill>
              <a:effectLst/>
              <a:latin typeface="+mn-lt"/>
              <a:ea typeface="+mn-ea"/>
              <a:cs typeface="+mn-cs"/>
            </a:rPr>
            <a:t>：</a:t>
          </a:r>
          <a:endParaRPr lang="en-US" altLang="ja-JP" sz="1100" b="0" i="0">
            <a:solidFill>
              <a:schemeClr val="dk1"/>
            </a:solidFill>
            <a:effectLst/>
            <a:latin typeface="+mn-lt"/>
            <a:ea typeface="+mn-ea"/>
            <a:cs typeface="+mn-cs"/>
          </a:endParaRPr>
        </a:p>
        <a:p>
          <a:r>
            <a:rPr lang="ja-JP" altLang="en-US" sz="1100" b="0" i="0" u="sng">
              <a:solidFill>
                <a:schemeClr val="dk1"/>
              </a:solidFill>
              <a:effectLst/>
              <a:latin typeface="+mn-lt"/>
              <a:ea typeface="+mn-ea"/>
              <a:cs typeface="+mn-cs"/>
            </a:rPr>
            <a:t>入力されたデータが正しい形式（例：日付形式、電話番号）に従っているかを検証します。</a:t>
          </a:r>
        </a:p>
        <a:p>
          <a:r>
            <a:rPr lang="ja-JP" altLang="en-US" sz="1100" b="1" i="0">
              <a:solidFill>
                <a:schemeClr val="dk1"/>
              </a:solidFill>
              <a:effectLst/>
              <a:latin typeface="+mn-lt"/>
              <a:ea typeface="+mn-ea"/>
              <a:cs typeface="+mn-cs"/>
            </a:rPr>
            <a:t>エラーハンドリング</a:t>
          </a:r>
          <a:r>
            <a:rPr lang="ja-JP" altLang="en-US" sz="1100" b="0" i="0">
              <a:solidFill>
                <a:schemeClr val="dk1"/>
              </a:solidFill>
              <a:effectLst/>
              <a:latin typeface="+mn-lt"/>
              <a:ea typeface="+mn-ea"/>
              <a:cs typeface="+mn-cs"/>
            </a:rPr>
            <a:t>：</a:t>
          </a:r>
          <a:endParaRPr lang="en-US" altLang="ja-JP" sz="1100" b="0" i="0">
            <a:solidFill>
              <a:schemeClr val="dk1"/>
            </a:solidFill>
            <a:effectLst/>
            <a:latin typeface="+mn-lt"/>
            <a:ea typeface="+mn-ea"/>
            <a:cs typeface="+mn-cs"/>
          </a:endParaRPr>
        </a:p>
        <a:p>
          <a:r>
            <a:rPr kumimoji="0" lang="ja-JP" altLang="en-US" sz="1100" b="0" i="0" u="sng">
              <a:solidFill>
                <a:schemeClr val="dk1"/>
              </a:solidFill>
              <a:effectLst/>
              <a:latin typeface="+mn-lt"/>
              <a:ea typeface="+mn-ea"/>
              <a:cs typeface="+mn-cs"/>
            </a:rPr>
            <a:t>アプリケーションがクラッシュやオフライン、</a:t>
          </a:r>
          <a:r>
            <a:rPr kumimoji="0" lang="en-US" altLang="ja-JP" sz="1100" b="0" i="0" u="sng">
              <a:solidFill>
                <a:schemeClr val="dk1"/>
              </a:solidFill>
              <a:effectLst/>
              <a:latin typeface="+mn-lt"/>
              <a:ea typeface="+mn-ea"/>
              <a:cs typeface="+mn-cs"/>
            </a:rPr>
            <a:t>API</a:t>
          </a:r>
          <a:r>
            <a:rPr kumimoji="0" lang="ja-JP" altLang="en-US" sz="1100" b="0" i="0" u="sng">
              <a:solidFill>
                <a:schemeClr val="dk1"/>
              </a:solidFill>
              <a:effectLst/>
              <a:latin typeface="+mn-lt"/>
              <a:ea typeface="+mn-ea"/>
              <a:cs typeface="+mn-cs"/>
            </a:rPr>
            <a:t>通信の失敗時などでも処理が行われることを確認します。</a:t>
          </a:r>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11</xdr:col>
          <xdr:colOff>678180</xdr:colOff>
          <xdr:row>2</xdr:row>
          <xdr:rowOff>12700</xdr:rowOff>
        </xdr:to>
        <xdr:pic>
          <xdr:nvPicPr>
            <xdr:cNvPr id="3" name="図 2">
              <a:extLst>
                <a:ext uri="{FF2B5EF4-FFF2-40B4-BE49-F238E27FC236}">
                  <a16:creationId xmlns:a16="http://schemas.microsoft.com/office/drawing/2014/main" id="{98253346-F8C1-6263-FB54-D9E1E9D3EA33}"/>
                </a:ext>
              </a:extLst>
            </xdr:cNvPr>
            <xdr:cNvPicPr>
              <a:picLocks noChangeAspect="1" noChangeArrowheads="1"/>
              <a:extLst>
                <a:ext uri="{84589F7E-364E-4C9E-8A38-B11213B215E9}">
                  <a14:cameraTool cellRange="ヘッダー!$A$5:$P$6" spid="_x0000_s6276"/>
                </a:ext>
              </a:extLst>
            </xdr:cNvPicPr>
          </xdr:nvPicPr>
          <xdr:blipFill>
            <a:blip xmlns:r="http://schemas.openxmlformats.org/officeDocument/2006/relationships" r:embed="rId1"/>
            <a:srcRect/>
            <a:stretch>
              <a:fillRect/>
            </a:stretch>
          </xdr:blipFill>
          <xdr:spPr bwMode="auto">
            <a:xfrm>
              <a:off x="0" y="0"/>
              <a:ext cx="10982325" cy="485775"/>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drawings/drawing5.xml><?xml version="1.0" encoding="utf-8"?>
<xdr:wsDr xmlns:xdr="http://schemas.openxmlformats.org/drawingml/2006/spreadsheetDrawing" xmlns:a="http://schemas.openxmlformats.org/drawingml/2006/main">
  <xdr:twoCellAnchor editAs="oneCell">
    <xdr:from>
      <xdr:col>9</xdr:col>
      <xdr:colOff>441960</xdr:colOff>
      <xdr:row>0</xdr:row>
      <xdr:rowOff>0</xdr:rowOff>
    </xdr:from>
    <xdr:to>
      <xdr:col>21</xdr:col>
      <xdr:colOff>167640</xdr:colOff>
      <xdr:row>18</xdr:row>
      <xdr:rowOff>62865</xdr:rowOff>
    </xdr:to>
    <xdr:pic>
      <xdr:nvPicPr>
        <xdr:cNvPr id="3" name="図 2">
          <a:extLst>
            <a:ext uri="{FF2B5EF4-FFF2-40B4-BE49-F238E27FC236}">
              <a16:creationId xmlns:a16="http://schemas.microsoft.com/office/drawing/2014/main" id="{E5A78F94-0B8C-5FB7-C075-6B4AA96F450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477000" y="0"/>
          <a:ext cx="7772400" cy="4177665"/>
        </a:xfrm>
        <a:prstGeom prst="rect">
          <a:avLst/>
        </a:prstGeom>
      </xdr:spPr>
    </xdr:pic>
    <xdr:clientData/>
  </xdr:twoCellAnchor>
  <xdr:twoCellAnchor editAs="oneCell">
    <xdr:from>
      <xdr:col>0</xdr:col>
      <xdr:colOff>0</xdr:colOff>
      <xdr:row>0</xdr:row>
      <xdr:rowOff>0</xdr:rowOff>
    </xdr:from>
    <xdr:to>
      <xdr:col>9</xdr:col>
      <xdr:colOff>365760</xdr:colOff>
      <xdr:row>18</xdr:row>
      <xdr:rowOff>42333</xdr:rowOff>
    </xdr:to>
    <xdr:pic>
      <xdr:nvPicPr>
        <xdr:cNvPr id="5" name="図 4">
          <a:extLst>
            <a:ext uri="{FF2B5EF4-FFF2-40B4-BE49-F238E27FC236}">
              <a16:creationId xmlns:a16="http://schemas.microsoft.com/office/drawing/2014/main" id="{CE0B637B-1F2A-29F3-62D4-8C13F49D227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6400800" cy="415713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396240</xdr:colOff>
      <xdr:row>18</xdr:row>
      <xdr:rowOff>62865</xdr:rowOff>
    </xdr:to>
    <xdr:pic>
      <xdr:nvPicPr>
        <xdr:cNvPr id="3" name="図 2">
          <a:extLst>
            <a:ext uri="{FF2B5EF4-FFF2-40B4-BE49-F238E27FC236}">
              <a16:creationId xmlns:a16="http://schemas.microsoft.com/office/drawing/2014/main" id="{499573B6-5962-8425-E340-56C5489539C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7772400" cy="4177665"/>
        </a:xfrm>
        <a:prstGeom prst="rect">
          <a:avLst/>
        </a:prstGeom>
      </xdr:spPr>
    </xdr:pic>
    <xdr:clientData/>
  </xdr:twoCellAnchor>
  <xdr:twoCellAnchor editAs="oneCell">
    <xdr:from>
      <xdr:col>11</xdr:col>
      <xdr:colOff>426720</xdr:colOff>
      <xdr:row>0</xdr:row>
      <xdr:rowOff>0</xdr:rowOff>
    </xdr:from>
    <xdr:to>
      <xdr:col>23</xdr:col>
      <xdr:colOff>152400</xdr:colOff>
      <xdr:row>18</xdr:row>
      <xdr:rowOff>62865</xdr:rowOff>
    </xdr:to>
    <xdr:pic>
      <xdr:nvPicPr>
        <xdr:cNvPr id="5" name="図 4">
          <a:extLst>
            <a:ext uri="{FF2B5EF4-FFF2-40B4-BE49-F238E27FC236}">
              <a16:creationId xmlns:a16="http://schemas.microsoft.com/office/drawing/2014/main" id="{E5D72D34-1ED9-48E4-8EDF-D3767A52E11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802880" y="0"/>
          <a:ext cx="7772400" cy="417766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15</xdr:row>
      <xdr:rowOff>0</xdr:rowOff>
    </xdr:from>
    <xdr:to>
      <xdr:col>11</xdr:col>
      <xdr:colOff>396240</xdr:colOff>
      <xdr:row>32</xdr:row>
      <xdr:rowOff>64112</xdr:rowOff>
    </xdr:to>
    <xdr:pic>
      <xdr:nvPicPr>
        <xdr:cNvPr id="5" name="図 4">
          <a:extLst>
            <a:ext uri="{FF2B5EF4-FFF2-40B4-BE49-F238E27FC236}">
              <a16:creationId xmlns:a16="http://schemas.microsoft.com/office/drawing/2014/main" id="{23E4E1F3-CBF3-7760-4DFB-27BEC5DC815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3429000"/>
          <a:ext cx="7772400" cy="3950312"/>
        </a:xfrm>
        <a:prstGeom prst="rect">
          <a:avLst/>
        </a:prstGeom>
      </xdr:spPr>
    </xdr:pic>
    <xdr:clientData/>
  </xdr:twoCellAnchor>
  <xdr:twoCellAnchor editAs="oneCell">
    <xdr:from>
      <xdr:col>11</xdr:col>
      <xdr:colOff>426720</xdr:colOff>
      <xdr:row>14</xdr:row>
      <xdr:rowOff>220980</xdr:rowOff>
    </xdr:from>
    <xdr:to>
      <xdr:col>22</xdr:col>
      <xdr:colOff>403860</xdr:colOff>
      <xdr:row>32</xdr:row>
      <xdr:rowOff>58579</xdr:rowOff>
    </xdr:to>
    <xdr:pic>
      <xdr:nvPicPr>
        <xdr:cNvPr id="7" name="図 6">
          <a:extLst>
            <a:ext uri="{FF2B5EF4-FFF2-40B4-BE49-F238E27FC236}">
              <a16:creationId xmlns:a16="http://schemas.microsoft.com/office/drawing/2014/main" id="{E489A61B-7DBE-AA8B-533B-23B083D96AC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802880" y="3421380"/>
          <a:ext cx="7353300" cy="3952399"/>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9</xdr:col>
      <xdr:colOff>403860</xdr:colOff>
      <xdr:row>0</xdr:row>
      <xdr:rowOff>0</xdr:rowOff>
    </xdr:from>
    <xdr:to>
      <xdr:col>21</xdr:col>
      <xdr:colOff>129540</xdr:colOff>
      <xdr:row>18</xdr:row>
      <xdr:rowOff>62865</xdr:rowOff>
    </xdr:to>
    <xdr:pic>
      <xdr:nvPicPr>
        <xdr:cNvPr id="3" name="図 2">
          <a:extLst>
            <a:ext uri="{FF2B5EF4-FFF2-40B4-BE49-F238E27FC236}">
              <a16:creationId xmlns:a16="http://schemas.microsoft.com/office/drawing/2014/main" id="{F1DDAB11-0FC2-4F48-E8AD-EE20DFA72B5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438900" y="0"/>
          <a:ext cx="7772400" cy="4177665"/>
        </a:xfrm>
        <a:prstGeom prst="rect">
          <a:avLst/>
        </a:prstGeom>
      </xdr:spPr>
    </xdr:pic>
    <xdr:clientData/>
  </xdr:twoCellAnchor>
  <xdr:twoCellAnchor editAs="oneCell">
    <xdr:from>
      <xdr:col>0</xdr:col>
      <xdr:colOff>0</xdr:colOff>
      <xdr:row>0</xdr:row>
      <xdr:rowOff>30480</xdr:rowOff>
    </xdr:from>
    <xdr:to>
      <xdr:col>9</xdr:col>
      <xdr:colOff>381000</xdr:colOff>
      <xdr:row>18</xdr:row>
      <xdr:rowOff>82711</xdr:rowOff>
    </xdr:to>
    <xdr:pic>
      <xdr:nvPicPr>
        <xdr:cNvPr id="5" name="図 4">
          <a:extLst>
            <a:ext uri="{FF2B5EF4-FFF2-40B4-BE49-F238E27FC236}">
              <a16:creationId xmlns:a16="http://schemas.microsoft.com/office/drawing/2014/main" id="{2322D936-92A9-8DF5-C081-0CFF2BCD146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30480"/>
          <a:ext cx="6416040" cy="4167031"/>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396240</xdr:colOff>
      <xdr:row>18</xdr:row>
      <xdr:rowOff>21461</xdr:rowOff>
    </xdr:to>
    <xdr:pic>
      <xdr:nvPicPr>
        <xdr:cNvPr id="3" name="図 2">
          <a:extLst>
            <a:ext uri="{FF2B5EF4-FFF2-40B4-BE49-F238E27FC236}">
              <a16:creationId xmlns:a16="http://schemas.microsoft.com/office/drawing/2014/main" id="{108CE656-B2C9-96D5-ED33-F379E7B1C4A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7772400" cy="4136261"/>
        </a:xfrm>
        <a:prstGeom prst="rect">
          <a:avLst/>
        </a:prstGeom>
      </xdr:spPr>
    </xdr:pic>
    <xdr:clientData/>
  </xdr:twoCellAnchor>
  <xdr:twoCellAnchor editAs="oneCell">
    <xdr:from>
      <xdr:col>11</xdr:col>
      <xdr:colOff>518160</xdr:colOff>
      <xdr:row>0</xdr:row>
      <xdr:rowOff>0</xdr:rowOff>
    </xdr:from>
    <xdr:to>
      <xdr:col>23</xdr:col>
      <xdr:colOff>243840</xdr:colOff>
      <xdr:row>18</xdr:row>
      <xdr:rowOff>62865</xdr:rowOff>
    </xdr:to>
    <xdr:pic>
      <xdr:nvPicPr>
        <xdr:cNvPr id="5" name="図 4">
          <a:extLst>
            <a:ext uri="{FF2B5EF4-FFF2-40B4-BE49-F238E27FC236}">
              <a16:creationId xmlns:a16="http://schemas.microsoft.com/office/drawing/2014/main" id="{2617A00E-2715-FDEC-BD03-25CF7DD3D41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894320" y="0"/>
          <a:ext cx="7772400" cy="417766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9</xdr:col>
      <xdr:colOff>480060</xdr:colOff>
      <xdr:row>0</xdr:row>
      <xdr:rowOff>0</xdr:rowOff>
    </xdr:from>
    <xdr:to>
      <xdr:col>21</xdr:col>
      <xdr:colOff>205740</xdr:colOff>
      <xdr:row>18</xdr:row>
      <xdr:rowOff>62865</xdr:rowOff>
    </xdr:to>
    <xdr:pic>
      <xdr:nvPicPr>
        <xdr:cNvPr id="3" name="図 2">
          <a:extLst>
            <a:ext uri="{FF2B5EF4-FFF2-40B4-BE49-F238E27FC236}">
              <a16:creationId xmlns:a16="http://schemas.microsoft.com/office/drawing/2014/main" id="{23048883-5BF2-C77F-3EAB-43211697434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515100" y="0"/>
          <a:ext cx="7772400" cy="4177665"/>
        </a:xfrm>
        <a:prstGeom prst="rect">
          <a:avLst/>
        </a:prstGeom>
      </xdr:spPr>
    </xdr:pic>
    <xdr:clientData/>
  </xdr:twoCellAnchor>
  <xdr:twoCellAnchor editAs="oneCell">
    <xdr:from>
      <xdr:col>0</xdr:col>
      <xdr:colOff>0</xdr:colOff>
      <xdr:row>0</xdr:row>
      <xdr:rowOff>0</xdr:rowOff>
    </xdr:from>
    <xdr:to>
      <xdr:col>9</xdr:col>
      <xdr:colOff>449580</xdr:colOff>
      <xdr:row>18</xdr:row>
      <xdr:rowOff>96771</xdr:rowOff>
    </xdr:to>
    <xdr:pic>
      <xdr:nvPicPr>
        <xdr:cNvPr id="5" name="図 4">
          <a:extLst>
            <a:ext uri="{FF2B5EF4-FFF2-40B4-BE49-F238E27FC236}">
              <a16:creationId xmlns:a16="http://schemas.microsoft.com/office/drawing/2014/main" id="{97074AC8-25F3-B7FB-A6D1-B7DC53BA3EA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6484620" cy="4211571"/>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396240</xdr:colOff>
      <xdr:row>18</xdr:row>
      <xdr:rowOff>62865</xdr:rowOff>
    </xdr:to>
    <xdr:pic>
      <xdr:nvPicPr>
        <xdr:cNvPr id="3" name="図 2">
          <a:extLst>
            <a:ext uri="{FF2B5EF4-FFF2-40B4-BE49-F238E27FC236}">
              <a16:creationId xmlns:a16="http://schemas.microsoft.com/office/drawing/2014/main" id="{B2C95AE1-5C70-499E-45A0-13165EFF621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7772400" cy="4177665"/>
        </a:xfrm>
        <a:prstGeom prst="rect">
          <a:avLst/>
        </a:prstGeom>
      </xdr:spPr>
    </xdr:pic>
    <xdr:clientData/>
  </xdr:twoCellAnchor>
  <xdr:twoCellAnchor editAs="oneCell">
    <xdr:from>
      <xdr:col>11</xdr:col>
      <xdr:colOff>403860</xdr:colOff>
      <xdr:row>0</xdr:row>
      <xdr:rowOff>0</xdr:rowOff>
    </xdr:from>
    <xdr:to>
      <xdr:col>23</xdr:col>
      <xdr:colOff>129540</xdr:colOff>
      <xdr:row>18</xdr:row>
      <xdr:rowOff>62865</xdr:rowOff>
    </xdr:to>
    <xdr:pic>
      <xdr:nvPicPr>
        <xdr:cNvPr id="5" name="図 4">
          <a:extLst>
            <a:ext uri="{FF2B5EF4-FFF2-40B4-BE49-F238E27FC236}">
              <a16:creationId xmlns:a16="http://schemas.microsoft.com/office/drawing/2014/main" id="{43579EE6-8FDB-5101-D4A0-9465392CA6D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780020" y="0"/>
          <a:ext cx="7772400" cy="4177665"/>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10</xdr:col>
      <xdr:colOff>579120</xdr:colOff>
      <xdr:row>18</xdr:row>
      <xdr:rowOff>34853</xdr:rowOff>
    </xdr:to>
    <xdr:pic>
      <xdr:nvPicPr>
        <xdr:cNvPr id="5" name="図 4">
          <a:extLst>
            <a:ext uri="{FF2B5EF4-FFF2-40B4-BE49-F238E27FC236}">
              <a16:creationId xmlns:a16="http://schemas.microsoft.com/office/drawing/2014/main" id="{2F8EF084-384E-23C4-66B9-A3AFBE94CA2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
          <a:ext cx="7284720" cy="4149652"/>
        </a:xfrm>
        <a:prstGeom prst="rect">
          <a:avLst/>
        </a:prstGeom>
      </xdr:spPr>
    </xdr:pic>
    <xdr:clientData/>
  </xdr:twoCellAnchor>
  <xdr:twoCellAnchor editAs="oneCell">
    <xdr:from>
      <xdr:col>10</xdr:col>
      <xdr:colOff>601980</xdr:colOff>
      <xdr:row>0</xdr:row>
      <xdr:rowOff>0</xdr:rowOff>
    </xdr:from>
    <xdr:to>
      <xdr:col>22</xdr:col>
      <xdr:colOff>327660</xdr:colOff>
      <xdr:row>18</xdr:row>
      <xdr:rowOff>62865</xdr:rowOff>
    </xdr:to>
    <xdr:pic>
      <xdr:nvPicPr>
        <xdr:cNvPr id="7" name="図 6">
          <a:extLst>
            <a:ext uri="{FF2B5EF4-FFF2-40B4-BE49-F238E27FC236}">
              <a16:creationId xmlns:a16="http://schemas.microsoft.com/office/drawing/2014/main" id="{FDE4095A-EA8E-441F-4AB7-0C6ECA7EE8B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307580" y="0"/>
          <a:ext cx="7772400" cy="4177665"/>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11</xdr:col>
      <xdr:colOff>396240</xdr:colOff>
      <xdr:row>0</xdr:row>
      <xdr:rowOff>0</xdr:rowOff>
    </xdr:from>
    <xdr:to>
      <xdr:col>23</xdr:col>
      <xdr:colOff>121920</xdr:colOff>
      <xdr:row>18</xdr:row>
      <xdr:rowOff>62865</xdr:rowOff>
    </xdr:to>
    <xdr:pic>
      <xdr:nvPicPr>
        <xdr:cNvPr id="7" name="図 6">
          <a:extLst>
            <a:ext uri="{FF2B5EF4-FFF2-40B4-BE49-F238E27FC236}">
              <a16:creationId xmlns:a16="http://schemas.microsoft.com/office/drawing/2014/main" id="{6DE1BD55-5F02-93D2-FC7B-6BE43F926B4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772400" y="0"/>
          <a:ext cx="7772400" cy="4177665"/>
        </a:xfrm>
        <a:prstGeom prst="rect">
          <a:avLst/>
        </a:prstGeom>
      </xdr:spPr>
    </xdr:pic>
    <xdr:clientData/>
  </xdr:twoCellAnchor>
  <xdr:twoCellAnchor editAs="oneCell">
    <xdr:from>
      <xdr:col>0</xdr:col>
      <xdr:colOff>0</xdr:colOff>
      <xdr:row>0</xdr:row>
      <xdr:rowOff>0</xdr:rowOff>
    </xdr:from>
    <xdr:to>
      <xdr:col>11</xdr:col>
      <xdr:colOff>396240</xdr:colOff>
      <xdr:row>18</xdr:row>
      <xdr:rowOff>15026</xdr:rowOff>
    </xdr:to>
    <xdr:pic>
      <xdr:nvPicPr>
        <xdr:cNvPr id="9" name="図 8">
          <a:extLst>
            <a:ext uri="{FF2B5EF4-FFF2-40B4-BE49-F238E27FC236}">
              <a16:creationId xmlns:a16="http://schemas.microsoft.com/office/drawing/2014/main" id="{05B51FD5-74FD-AC65-6B85-6F2F3BB8FB8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7772400" cy="4129826"/>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396240</xdr:colOff>
      <xdr:row>18</xdr:row>
      <xdr:rowOff>103098</xdr:rowOff>
    </xdr:to>
    <xdr:pic>
      <xdr:nvPicPr>
        <xdr:cNvPr id="3" name="図 2">
          <a:extLst>
            <a:ext uri="{FF2B5EF4-FFF2-40B4-BE49-F238E27FC236}">
              <a16:creationId xmlns:a16="http://schemas.microsoft.com/office/drawing/2014/main" id="{33EA5603-77F2-988E-53A7-7C7C0B96BC5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7772400" cy="4217898"/>
        </a:xfrm>
        <a:prstGeom prst="rect">
          <a:avLst/>
        </a:prstGeom>
      </xdr:spPr>
    </xdr:pic>
    <xdr:clientData/>
  </xdr:twoCellAnchor>
  <xdr:twoCellAnchor editAs="oneCell">
    <xdr:from>
      <xdr:col>11</xdr:col>
      <xdr:colOff>419100</xdr:colOff>
      <xdr:row>0</xdr:row>
      <xdr:rowOff>0</xdr:rowOff>
    </xdr:from>
    <xdr:to>
      <xdr:col>23</xdr:col>
      <xdr:colOff>144780</xdr:colOff>
      <xdr:row>18</xdr:row>
      <xdr:rowOff>62865</xdr:rowOff>
    </xdr:to>
    <xdr:pic>
      <xdr:nvPicPr>
        <xdr:cNvPr id="5" name="図 4">
          <a:extLst>
            <a:ext uri="{FF2B5EF4-FFF2-40B4-BE49-F238E27FC236}">
              <a16:creationId xmlns:a16="http://schemas.microsoft.com/office/drawing/2014/main" id="{23A4750A-22AA-70D8-C1C3-AB474133F22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795260" y="0"/>
          <a:ext cx="7772400" cy="4177665"/>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11</xdr:col>
      <xdr:colOff>388620</xdr:colOff>
      <xdr:row>0</xdr:row>
      <xdr:rowOff>0</xdr:rowOff>
    </xdr:from>
    <xdr:to>
      <xdr:col>23</xdr:col>
      <xdr:colOff>114300</xdr:colOff>
      <xdr:row>18</xdr:row>
      <xdr:rowOff>62865</xdr:rowOff>
    </xdr:to>
    <xdr:pic>
      <xdr:nvPicPr>
        <xdr:cNvPr id="3" name="図 2">
          <a:extLst>
            <a:ext uri="{FF2B5EF4-FFF2-40B4-BE49-F238E27FC236}">
              <a16:creationId xmlns:a16="http://schemas.microsoft.com/office/drawing/2014/main" id="{5B5F70F4-8EB4-DD78-289B-957092619E0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764780" y="0"/>
          <a:ext cx="7772400" cy="4177665"/>
        </a:xfrm>
        <a:prstGeom prst="rect">
          <a:avLst/>
        </a:prstGeom>
      </xdr:spPr>
    </xdr:pic>
    <xdr:clientData/>
  </xdr:twoCellAnchor>
  <xdr:twoCellAnchor editAs="oneCell">
    <xdr:from>
      <xdr:col>0</xdr:col>
      <xdr:colOff>0</xdr:colOff>
      <xdr:row>0</xdr:row>
      <xdr:rowOff>0</xdr:rowOff>
    </xdr:from>
    <xdr:to>
      <xdr:col>11</xdr:col>
      <xdr:colOff>396240</xdr:colOff>
      <xdr:row>18</xdr:row>
      <xdr:rowOff>62865</xdr:rowOff>
    </xdr:to>
    <xdr:pic>
      <xdr:nvPicPr>
        <xdr:cNvPr id="5" name="図 4">
          <a:extLst>
            <a:ext uri="{FF2B5EF4-FFF2-40B4-BE49-F238E27FC236}">
              <a16:creationId xmlns:a16="http://schemas.microsoft.com/office/drawing/2014/main" id="{D2D9ADD8-F0A6-1773-D45B-BC26EF248F5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7772400" cy="4177665"/>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396240</xdr:colOff>
      <xdr:row>18</xdr:row>
      <xdr:rowOff>62865</xdr:rowOff>
    </xdr:to>
    <xdr:pic>
      <xdr:nvPicPr>
        <xdr:cNvPr id="3" name="図 2">
          <a:extLst>
            <a:ext uri="{FF2B5EF4-FFF2-40B4-BE49-F238E27FC236}">
              <a16:creationId xmlns:a16="http://schemas.microsoft.com/office/drawing/2014/main" id="{602A7BCB-845B-C89A-D9A0-B9E74EDB33F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7772400" cy="4177665"/>
        </a:xfrm>
        <a:prstGeom prst="rect">
          <a:avLst/>
        </a:prstGeom>
      </xdr:spPr>
    </xdr:pic>
    <xdr:clientData/>
  </xdr:twoCellAnchor>
  <xdr:twoCellAnchor editAs="oneCell">
    <xdr:from>
      <xdr:col>11</xdr:col>
      <xdr:colOff>403860</xdr:colOff>
      <xdr:row>0</xdr:row>
      <xdr:rowOff>0</xdr:rowOff>
    </xdr:from>
    <xdr:to>
      <xdr:col>23</xdr:col>
      <xdr:colOff>129540</xdr:colOff>
      <xdr:row>18</xdr:row>
      <xdr:rowOff>62865</xdr:rowOff>
    </xdr:to>
    <xdr:pic>
      <xdr:nvPicPr>
        <xdr:cNvPr id="5" name="図 4">
          <a:extLst>
            <a:ext uri="{FF2B5EF4-FFF2-40B4-BE49-F238E27FC236}">
              <a16:creationId xmlns:a16="http://schemas.microsoft.com/office/drawing/2014/main" id="{EC75D245-95A4-6BE2-FDEC-476964AE561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780020" y="0"/>
          <a:ext cx="7772400" cy="4177665"/>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7620</xdr:colOff>
      <xdr:row>0</xdr:row>
      <xdr:rowOff>1</xdr:rowOff>
    </xdr:from>
    <xdr:to>
      <xdr:col>7</xdr:col>
      <xdr:colOff>502920</xdr:colOff>
      <xdr:row>12</xdr:row>
      <xdr:rowOff>12413</xdr:rowOff>
    </xdr:to>
    <xdr:pic>
      <xdr:nvPicPr>
        <xdr:cNvPr id="3" name="図 2">
          <a:extLst>
            <a:ext uri="{FF2B5EF4-FFF2-40B4-BE49-F238E27FC236}">
              <a16:creationId xmlns:a16="http://schemas.microsoft.com/office/drawing/2014/main" id="{3813B90A-1E67-D1D3-59BD-150F200173C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620" y="1"/>
          <a:ext cx="5189220" cy="2755612"/>
        </a:xfrm>
        <a:prstGeom prst="rect">
          <a:avLst/>
        </a:prstGeom>
      </xdr:spPr>
    </xdr:pic>
    <xdr:clientData/>
  </xdr:twoCellAnchor>
  <xdr:twoCellAnchor editAs="oneCell">
    <xdr:from>
      <xdr:col>8</xdr:col>
      <xdr:colOff>15240</xdr:colOff>
      <xdr:row>0</xdr:row>
      <xdr:rowOff>1</xdr:rowOff>
    </xdr:from>
    <xdr:to>
      <xdr:col>15</xdr:col>
      <xdr:colOff>502920</xdr:colOff>
      <xdr:row>12</xdr:row>
      <xdr:rowOff>7307</xdr:rowOff>
    </xdr:to>
    <xdr:pic>
      <xdr:nvPicPr>
        <xdr:cNvPr id="5" name="図 4">
          <a:extLst>
            <a:ext uri="{FF2B5EF4-FFF2-40B4-BE49-F238E27FC236}">
              <a16:creationId xmlns:a16="http://schemas.microsoft.com/office/drawing/2014/main" id="{E421866A-698B-B1BE-6938-28CB9DF3ED9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379720" y="1"/>
          <a:ext cx="5181600" cy="2750506"/>
        </a:xfrm>
        <a:prstGeom prst="rect">
          <a:avLst/>
        </a:prstGeom>
      </xdr:spPr>
    </xdr:pic>
    <xdr:clientData/>
  </xdr:twoCellAnchor>
  <xdr:twoCellAnchor editAs="oneCell">
    <xdr:from>
      <xdr:col>5</xdr:col>
      <xdr:colOff>655320</xdr:colOff>
      <xdr:row>12</xdr:row>
      <xdr:rowOff>83821</xdr:rowOff>
    </xdr:from>
    <xdr:to>
      <xdr:col>15</xdr:col>
      <xdr:colOff>513553</xdr:colOff>
      <xdr:row>27</xdr:row>
      <xdr:rowOff>182881</xdr:rowOff>
    </xdr:to>
    <xdr:pic>
      <xdr:nvPicPr>
        <xdr:cNvPr id="7" name="図 6">
          <a:extLst>
            <a:ext uri="{FF2B5EF4-FFF2-40B4-BE49-F238E27FC236}">
              <a16:creationId xmlns:a16="http://schemas.microsoft.com/office/drawing/2014/main" id="{4846527A-6F39-4115-9302-E0CA1AD2D1D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008120" y="2827021"/>
          <a:ext cx="6563833" cy="3528060"/>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E66E8-A12E-464B-B8BF-111BB200612D}">
  <dimension ref="B6:W23"/>
  <sheetViews>
    <sheetView zoomScaleNormal="100" zoomScaleSheetLayoutView="75" workbookViewId="0"/>
  </sheetViews>
  <sheetFormatPr defaultColWidth="6.8984375" defaultRowHeight="18" x14ac:dyDescent="0.45"/>
  <cols>
    <col min="1" max="1" width="6.8984375" style="2" customWidth="1"/>
    <col min="2" max="6" width="6.8984375" style="2"/>
    <col min="7" max="7" width="7" style="2" customWidth="1"/>
    <col min="8" max="8" width="6.8984375" style="2" customWidth="1"/>
    <col min="9" max="22" width="6.8984375" style="2"/>
    <col min="23" max="23" width="6.8984375" style="2" customWidth="1"/>
    <col min="24" max="16384" width="6.8984375" style="2"/>
  </cols>
  <sheetData>
    <row r="6" spans="2:23" ht="18.600000000000001" thickBot="1" x14ac:dyDescent="0.5"/>
    <row r="7" spans="2:23" x14ac:dyDescent="0.45">
      <c r="F7" s="62"/>
      <c r="G7" s="63"/>
      <c r="H7" s="63"/>
      <c r="I7" s="63"/>
      <c r="J7" s="63"/>
      <c r="K7" s="63"/>
      <c r="L7" s="63"/>
      <c r="M7" s="63"/>
      <c r="N7" s="63"/>
      <c r="O7" s="63"/>
      <c r="P7" s="63"/>
      <c r="Q7" s="64"/>
    </row>
    <row r="8" spans="2:23" ht="41.4" x14ac:dyDescent="0.45">
      <c r="B8" s="4"/>
      <c r="C8" s="4"/>
      <c r="D8" s="4"/>
      <c r="E8" s="4"/>
      <c r="F8" s="72" t="s">
        <v>18</v>
      </c>
      <c r="G8" s="73"/>
      <c r="H8" s="73"/>
      <c r="I8" s="73"/>
      <c r="J8" s="73"/>
      <c r="K8" s="73"/>
      <c r="L8" s="73"/>
      <c r="M8" s="73"/>
      <c r="N8" s="73"/>
      <c r="O8" s="73"/>
      <c r="P8" s="73"/>
      <c r="Q8" s="74"/>
      <c r="R8" s="4"/>
      <c r="S8" s="4"/>
      <c r="T8" s="4"/>
      <c r="U8" s="4"/>
      <c r="V8" s="4"/>
      <c r="W8" s="4"/>
    </row>
    <row r="9" spans="2:23" ht="26.4" x14ac:dyDescent="0.45">
      <c r="B9" s="6"/>
      <c r="C9" s="6"/>
      <c r="D9" s="6"/>
      <c r="E9" s="6"/>
      <c r="F9" s="8"/>
      <c r="G9" s="6"/>
      <c r="H9" s="6"/>
      <c r="I9" s="6"/>
      <c r="J9" s="6"/>
      <c r="K9" s="10" t="s">
        <v>17</v>
      </c>
      <c r="L9" s="9" t="s">
        <v>16</v>
      </c>
      <c r="M9" s="6"/>
      <c r="N9" s="6"/>
      <c r="O9" s="6"/>
      <c r="P9" s="6"/>
      <c r="Q9" s="7"/>
      <c r="R9" s="6"/>
      <c r="S9" s="6"/>
      <c r="T9" s="6"/>
      <c r="U9" s="6"/>
      <c r="V9" s="6"/>
      <c r="W9" s="5"/>
    </row>
    <row r="10" spans="2:23" ht="18.600000000000001" thickBot="1" x14ac:dyDescent="0.5">
      <c r="F10" s="65"/>
      <c r="G10" s="66"/>
      <c r="H10" s="66"/>
      <c r="I10" s="66"/>
      <c r="J10" s="66"/>
      <c r="K10" s="66"/>
      <c r="L10" s="66"/>
      <c r="M10" s="66"/>
      <c r="N10" s="66"/>
      <c r="O10" s="66"/>
      <c r="P10" s="66"/>
      <c r="Q10" s="67"/>
    </row>
    <row r="11" spans="2:23" x14ac:dyDescent="0.45">
      <c r="F11" s="68"/>
      <c r="G11" s="68"/>
      <c r="H11" s="68"/>
      <c r="I11" s="68"/>
      <c r="J11" s="68"/>
      <c r="K11" s="68"/>
      <c r="L11" s="68"/>
      <c r="M11" s="68"/>
      <c r="N11" s="68"/>
      <c r="O11" s="68"/>
      <c r="P11" s="68"/>
      <c r="Q11" s="68"/>
    </row>
    <row r="15" spans="2:23" ht="18.600000000000001" thickBot="1" x14ac:dyDescent="0.5"/>
    <row r="16" spans="2:23" ht="19.8" x14ac:dyDescent="0.45">
      <c r="J16" s="70" t="s">
        <v>13</v>
      </c>
      <c r="K16" s="71"/>
      <c r="L16" s="77" t="s">
        <v>5</v>
      </c>
      <c r="M16" s="78"/>
    </row>
    <row r="17" spans="2:21" ht="20.399999999999999" thickBot="1" x14ac:dyDescent="0.5">
      <c r="J17" s="79" t="s">
        <v>14</v>
      </c>
      <c r="K17" s="80"/>
      <c r="L17" s="75">
        <v>45247</v>
      </c>
      <c r="M17" s="76"/>
    </row>
    <row r="23" spans="2:21" ht="19.8" x14ac:dyDescent="0.5">
      <c r="B23" s="69" t="s">
        <v>15</v>
      </c>
      <c r="C23" s="69"/>
      <c r="D23" s="69"/>
      <c r="E23" s="69"/>
      <c r="F23" s="69"/>
      <c r="G23" s="69"/>
      <c r="H23" s="69"/>
      <c r="I23" s="69"/>
      <c r="J23" s="69"/>
      <c r="K23" s="69"/>
      <c r="L23" s="69"/>
      <c r="M23" s="69"/>
      <c r="N23" s="69"/>
      <c r="O23" s="69"/>
      <c r="P23" s="69"/>
      <c r="Q23" s="69"/>
      <c r="R23" s="69"/>
      <c r="S23" s="69"/>
      <c r="T23" s="69"/>
      <c r="U23" s="69"/>
    </row>
  </sheetData>
  <mergeCells count="9">
    <mergeCell ref="F7:Q7"/>
    <mergeCell ref="F10:Q10"/>
    <mergeCell ref="F11:Q11"/>
    <mergeCell ref="B23:U23"/>
    <mergeCell ref="J16:K16"/>
    <mergeCell ref="F8:Q8"/>
    <mergeCell ref="L17:M17"/>
    <mergeCell ref="L16:M16"/>
    <mergeCell ref="J17:K17"/>
  </mergeCells>
  <phoneticPr fontId="1"/>
  <pageMargins left="0.7" right="0.7" top="0.75" bottom="0.75" header="0.3" footer="0.3"/>
  <pageSetup paperSize="9" scale="48"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2B8112-7037-445A-BA31-648D438383F4}">
  <dimension ref="A1:X26"/>
  <sheetViews>
    <sheetView zoomScaleNormal="100" zoomScaleSheetLayoutView="75" workbookViewId="0">
      <selection activeCell="A6" sqref="A6"/>
    </sheetView>
  </sheetViews>
  <sheetFormatPr defaultColWidth="6.8984375" defaultRowHeight="18" x14ac:dyDescent="0.45"/>
  <sheetData>
    <row r="1" spans="1:24" x14ac:dyDescent="0.45">
      <c r="A1" s="2" t="str" cm="1">
        <f t="array" aca="1" ref="A1" ca="1">MID(CELL("filename",A1),FIND("]",CELL("filename",A1))+1,255)</f>
        <v>更新履歴</v>
      </c>
      <c r="B1" s="2"/>
      <c r="C1" s="2"/>
      <c r="D1" s="2"/>
      <c r="E1" s="2"/>
      <c r="F1" s="2"/>
      <c r="G1" s="2"/>
      <c r="H1" s="2"/>
      <c r="I1" s="2"/>
      <c r="J1" s="2"/>
      <c r="K1" s="2"/>
      <c r="L1" s="2"/>
      <c r="M1" s="2"/>
      <c r="N1" s="2"/>
      <c r="O1" s="2"/>
      <c r="P1" s="2"/>
      <c r="Q1" s="2"/>
      <c r="R1" s="2"/>
      <c r="S1" s="2"/>
      <c r="T1" s="2"/>
      <c r="U1" s="2"/>
      <c r="V1" s="2"/>
      <c r="W1" s="2"/>
      <c r="X1" s="2"/>
    </row>
    <row r="2" spans="1:24" x14ac:dyDescent="0.45">
      <c r="A2" s="2"/>
      <c r="B2" s="2"/>
      <c r="C2" s="2"/>
      <c r="D2" s="2"/>
      <c r="E2" s="2"/>
      <c r="F2" s="2"/>
      <c r="G2" s="2"/>
      <c r="H2" s="2"/>
      <c r="I2" s="2"/>
      <c r="J2" s="2"/>
      <c r="K2" s="2"/>
      <c r="L2" s="2"/>
      <c r="M2" s="2"/>
      <c r="N2" s="2"/>
      <c r="O2" s="2"/>
      <c r="P2" s="2"/>
      <c r="Q2" s="2"/>
      <c r="R2" s="2"/>
      <c r="S2" s="2"/>
      <c r="T2" s="2"/>
      <c r="U2" s="2"/>
      <c r="V2" s="2"/>
      <c r="W2" s="2"/>
      <c r="X2" s="2"/>
    </row>
    <row r="3" spans="1:24" x14ac:dyDescent="0.45">
      <c r="A3" s="1"/>
      <c r="B3" s="2"/>
      <c r="C3" s="2"/>
      <c r="D3" s="2"/>
      <c r="E3" s="2"/>
      <c r="F3" s="2"/>
      <c r="G3" s="2"/>
      <c r="H3" s="2"/>
      <c r="I3" s="2"/>
      <c r="J3" s="2"/>
      <c r="K3" s="2"/>
      <c r="L3" s="2"/>
      <c r="M3" s="2"/>
      <c r="N3" s="2"/>
      <c r="O3" s="2"/>
      <c r="P3" s="2"/>
      <c r="Q3" s="2"/>
      <c r="R3" s="2"/>
      <c r="S3" s="2"/>
      <c r="T3" s="2"/>
      <c r="U3" s="2"/>
      <c r="V3" s="2"/>
      <c r="W3" s="2"/>
      <c r="X3" s="3"/>
    </row>
    <row r="4" spans="1:24" x14ac:dyDescent="0.45">
      <c r="A4" s="54" t="s">
        <v>6</v>
      </c>
      <c r="B4" s="81" t="s">
        <v>7</v>
      </c>
      <c r="C4" s="81"/>
      <c r="D4" s="81" t="s">
        <v>8</v>
      </c>
      <c r="E4" s="81"/>
      <c r="F4" s="81" t="s">
        <v>9</v>
      </c>
      <c r="G4" s="81"/>
      <c r="H4" s="81" t="s">
        <v>0</v>
      </c>
      <c r="I4" s="81"/>
      <c r="J4" s="81"/>
      <c r="K4" s="81"/>
      <c r="L4" s="81"/>
      <c r="M4" s="81"/>
      <c r="N4" s="81"/>
      <c r="O4" s="81"/>
      <c r="P4" s="81"/>
      <c r="Q4" s="81"/>
      <c r="R4" s="81"/>
      <c r="S4" s="81"/>
      <c r="T4" s="81"/>
      <c r="U4" s="81"/>
      <c r="V4" s="81" t="s">
        <v>10</v>
      </c>
      <c r="W4" s="81"/>
      <c r="X4" s="81"/>
    </row>
    <row r="5" spans="1:24" x14ac:dyDescent="0.45">
      <c r="A5" s="11">
        <v>1</v>
      </c>
      <c r="B5" s="82" t="s">
        <v>17</v>
      </c>
      <c r="C5" s="83"/>
      <c r="D5" s="84">
        <f>表紙!L17</f>
        <v>45247</v>
      </c>
      <c r="E5" s="84"/>
      <c r="F5" s="85" t="s">
        <v>11</v>
      </c>
      <c r="G5" s="85"/>
      <c r="H5" s="86" t="s">
        <v>12</v>
      </c>
      <c r="I5" s="86"/>
      <c r="J5" s="86"/>
      <c r="K5" s="86"/>
      <c r="L5" s="86"/>
      <c r="M5" s="86"/>
      <c r="N5" s="86"/>
      <c r="O5" s="86"/>
      <c r="P5" s="86"/>
      <c r="Q5" s="86"/>
      <c r="R5" s="86"/>
      <c r="S5" s="86"/>
      <c r="T5" s="86"/>
      <c r="U5" s="86"/>
      <c r="V5" s="84" t="str">
        <f>表紙!L16</f>
        <v>髙橋</v>
      </c>
      <c r="W5" s="85"/>
      <c r="X5" s="87"/>
    </row>
    <row r="6" spans="1:24" x14ac:dyDescent="0.45">
      <c r="A6" s="12"/>
      <c r="B6" s="88"/>
      <c r="C6" s="88"/>
      <c r="D6" s="89"/>
      <c r="E6" s="89"/>
      <c r="F6" s="90"/>
      <c r="G6" s="88"/>
      <c r="H6" s="91"/>
      <c r="I6" s="92"/>
      <c r="J6" s="92"/>
      <c r="K6" s="92"/>
      <c r="L6" s="92"/>
      <c r="M6" s="92"/>
      <c r="N6" s="92"/>
      <c r="O6" s="92"/>
      <c r="P6" s="92"/>
      <c r="Q6" s="92"/>
      <c r="R6" s="92"/>
      <c r="S6" s="92"/>
      <c r="T6" s="92"/>
      <c r="U6" s="92"/>
      <c r="V6" s="88"/>
      <c r="W6" s="88"/>
      <c r="X6" s="93"/>
    </row>
    <row r="7" spans="1:24" x14ac:dyDescent="0.45">
      <c r="A7" s="12" t="str">
        <f t="shared" ref="A7:A26" si="0">IF(B7&lt;&gt;"", A6 + 1, "")</f>
        <v/>
      </c>
      <c r="B7" s="88"/>
      <c r="C7" s="88"/>
      <c r="D7" s="89"/>
      <c r="E7" s="89"/>
      <c r="F7" s="88"/>
      <c r="G7" s="88"/>
      <c r="H7" s="92"/>
      <c r="I7" s="92"/>
      <c r="J7" s="92"/>
      <c r="K7" s="92"/>
      <c r="L7" s="92"/>
      <c r="M7" s="92"/>
      <c r="N7" s="92"/>
      <c r="O7" s="92"/>
      <c r="P7" s="92"/>
      <c r="Q7" s="92"/>
      <c r="R7" s="92"/>
      <c r="S7" s="92"/>
      <c r="T7" s="92"/>
      <c r="U7" s="92"/>
      <c r="V7" s="88"/>
      <c r="W7" s="88"/>
      <c r="X7" s="93"/>
    </row>
    <row r="8" spans="1:24" x14ac:dyDescent="0.45">
      <c r="A8" s="12" t="str">
        <f t="shared" si="0"/>
        <v/>
      </c>
      <c r="B8" s="88"/>
      <c r="C8" s="88"/>
      <c r="D8" s="89"/>
      <c r="E8" s="89"/>
      <c r="F8" s="88"/>
      <c r="G8" s="88"/>
      <c r="H8" s="92"/>
      <c r="I8" s="92"/>
      <c r="J8" s="92"/>
      <c r="K8" s="92"/>
      <c r="L8" s="92"/>
      <c r="M8" s="92"/>
      <c r="N8" s="92"/>
      <c r="O8" s="92"/>
      <c r="P8" s="92"/>
      <c r="Q8" s="92"/>
      <c r="R8" s="92"/>
      <c r="S8" s="92"/>
      <c r="T8" s="92"/>
      <c r="U8" s="92"/>
      <c r="V8" s="88"/>
      <c r="W8" s="88"/>
      <c r="X8" s="93"/>
    </row>
    <row r="9" spans="1:24" x14ac:dyDescent="0.45">
      <c r="A9" s="12" t="str">
        <f t="shared" si="0"/>
        <v/>
      </c>
      <c r="B9" s="88"/>
      <c r="C9" s="88"/>
      <c r="D9" s="89"/>
      <c r="E9" s="89"/>
      <c r="F9" s="88"/>
      <c r="G9" s="88"/>
      <c r="H9" s="92"/>
      <c r="I9" s="92"/>
      <c r="J9" s="92"/>
      <c r="K9" s="92"/>
      <c r="L9" s="92"/>
      <c r="M9" s="92"/>
      <c r="N9" s="92"/>
      <c r="O9" s="92"/>
      <c r="P9" s="92"/>
      <c r="Q9" s="92"/>
      <c r="R9" s="92"/>
      <c r="S9" s="92"/>
      <c r="T9" s="92"/>
      <c r="U9" s="92"/>
      <c r="V9" s="88"/>
      <c r="W9" s="88"/>
      <c r="X9" s="93"/>
    </row>
    <row r="10" spans="1:24" x14ac:dyDescent="0.45">
      <c r="A10" s="12" t="str">
        <f t="shared" si="0"/>
        <v/>
      </c>
      <c r="B10" s="88"/>
      <c r="C10" s="88"/>
      <c r="D10" s="89"/>
      <c r="E10" s="89"/>
      <c r="F10" s="88"/>
      <c r="G10" s="88"/>
      <c r="H10" s="92"/>
      <c r="I10" s="92"/>
      <c r="J10" s="92"/>
      <c r="K10" s="92"/>
      <c r="L10" s="92"/>
      <c r="M10" s="92"/>
      <c r="N10" s="92"/>
      <c r="O10" s="92"/>
      <c r="P10" s="92"/>
      <c r="Q10" s="92"/>
      <c r="R10" s="92"/>
      <c r="S10" s="92"/>
      <c r="T10" s="92"/>
      <c r="U10" s="92"/>
      <c r="V10" s="88"/>
      <c r="W10" s="88"/>
      <c r="X10" s="93"/>
    </row>
    <row r="11" spans="1:24" x14ac:dyDescent="0.45">
      <c r="A11" s="12" t="str">
        <f t="shared" si="0"/>
        <v/>
      </c>
      <c r="B11" s="88"/>
      <c r="C11" s="88"/>
      <c r="D11" s="89"/>
      <c r="E11" s="89"/>
      <c r="F11" s="88"/>
      <c r="G11" s="88"/>
      <c r="H11" s="92"/>
      <c r="I11" s="92"/>
      <c r="J11" s="92"/>
      <c r="K11" s="92"/>
      <c r="L11" s="92"/>
      <c r="M11" s="92"/>
      <c r="N11" s="92"/>
      <c r="O11" s="92"/>
      <c r="P11" s="92"/>
      <c r="Q11" s="92"/>
      <c r="R11" s="92"/>
      <c r="S11" s="92"/>
      <c r="T11" s="92"/>
      <c r="U11" s="92"/>
      <c r="V11" s="88"/>
      <c r="W11" s="88"/>
      <c r="X11" s="93"/>
    </row>
    <row r="12" spans="1:24" x14ac:dyDescent="0.45">
      <c r="A12" s="12" t="str">
        <f t="shared" si="0"/>
        <v/>
      </c>
      <c r="B12" s="88"/>
      <c r="C12" s="88"/>
      <c r="D12" s="89"/>
      <c r="E12" s="89"/>
      <c r="F12" s="88"/>
      <c r="G12" s="88"/>
      <c r="H12" s="92"/>
      <c r="I12" s="92"/>
      <c r="J12" s="92"/>
      <c r="K12" s="92"/>
      <c r="L12" s="92"/>
      <c r="M12" s="92"/>
      <c r="N12" s="92"/>
      <c r="O12" s="92"/>
      <c r="P12" s="92"/>
      <c r="Q12" s="92"/>
      <c r="R12" s="92"/>
      <c r="S12" s="92"/>
      <c r="T12" s="92"/>
      <c r="U12" s="92"/>
      <c r="V12" s="88"/>
      <c r="W12" s="88"/>
      <c r="X12" s="93"/>
    </row>
    <row r="13" spans="1:24" x14ac:dyDescent="0.45">
      <c r="A13" s="12" t="str">
        <f t="shared" si="0"/>
        <v/>
      </c>
      <c r="B13" s="88"/>
      <c r="C13" s="88"/>
      <c r="D13" s="89"/>
      <c r="E13" s="89"/>
      <c r="F13" s="88"/>
      <c r="G13" s="88"/>
      <c r="H13" s="92"/>
      <c r="I13" s="92"/>
      <c r="J13" s="92"/>
      <c r="K13" s="92"/>
      <c r="L13" s="92"/>
      <c r="M13" s="92"/>
      <c r="N13" s="92"/>
      <c r="O13" s="92"/>
      <c r="P13" s="92"/>
      <c r="Q13" s="92"/>
      <c r="R13" s="92"/>
      <c r="S13" s="92"/>
      <c r="T13" s="92"/>
      <c r="U13" s="92"/>
      <c r="V13" s="88"/>
      <c r="W13" s="88"/>
      <c r="X13" s="93"/>
    </row>
    <row r="14" spans="1:24" x14ac:dyDescent="0.45">
      <c r="A14" s="12" t="str">
        <f t="shared" si="0"/>
        <v/>
      </c>
      <c r="B14" s="88"/>
      <c r="C14" s="88"/>
      <c r="D14" s="89"/>
      <c r="E14" s="89"/>
      <c r="F14" s="88"/>
      <c r="G14" s="88"/>
      <c r="H14" s="92"/>
      <c r="I14" s="92"/>
      <c r="J14" s="92"/>
      <c r="K14" s="92"/>
      <c r="L14" s="92"/>
      <c r="M14" s="92"/>
      <c r="N14" s="92"/>
      <c r="O14" s="92"/>
      <c r="P14" s="92"/>
      <c r="Q14" s="92"/>
      <c r="R14" s="92"/>
      <c r="S14" s="92"/>
      <c r="T14" s="92"/>
      <c r="U14" s="92"/>
      <c r="V14" s="88"/>
      <c r="W14" s="88"/>
      <c r="X14" s="93"/>
    </row>
    <row r="15" spans="1:24" x14ac:dyDescent="0.45">
      <c r="A15" s="12" t="str">
        <f t="shared" si="0"/>
        <v/>
      </c>
      <c r="B15" s="88"/>
      <c r="C15" s="88"/>
      <c r="D15" s="89"/>
      <c r="E15" s="89"/>
      <c r="F15" s="88"/>
      <c r="G15" s="88"/>
      <c r="H15" s="92"/>
      <c r="I15" s="92"/>
      <c r="J15" s="92"/>
      <c r="K15" s="92"/>
      <c r="L15" s="92"/>
      <c r="M15" s="92"/>
      <c r="N15" s="92"/>
      <c r="O15" s="92"/>
      <c r="P15" s="92"/>
      <c r="Q15" s="92"/>
      <c r="R15" s="92"/>
      <c r="S15" s="92"/>
      <c r="T15" s="92"/>
      <c r="U15" s="92"/>
      <c r="V15" s="88"/>
      <c r="W15" s="88"/>
      <c r="X15" s="93"/>
    </row>
    <row r="16" spans="1:24" x14ac:dyDescent="0.45">
      <c r="A16" s="12" t="str">
        <f t="shared" si="0"/>
        <v/>
      </c>
      <c r="B16" s="88"/>
      <c r="C16" s="88"/>
      <c r="D16" s="89"/>
      <c r="E16" s="89"/>
      <c r="F16" s="88"/>
      <c r="G16" s="88"/>
      <c r="H16" s="92"/>
      <c r="I16" s="92"/>
      <c r="J16" s="92"/>
      <c r="K16" s="92"/>
      <c r="L16" s="92"/>
      <c r="M16" s="92"/>
      <c r="N16" s="92"/>
      <c r="O16" s="92"/>
      <c r="P16" s="92"/>
      <c r="Q16" s="92"/>
      <c r="R16" s="92"/>
      <c r="S16" s="92"/>
      <c r="T16" s="92"/>
      <c r="U16" s="92"/>
      <c r="V16" s="88"/>
      <c r="W16" s="88"/>
      <c r="X16" s="93"/>
    </row>
    <row r="17" spans="1:24" x14ac:dyDescent="0.45">
      <c r="A17" s="12" t="str">
        <f t="shared" si="0"/>
        <v/>
      </c>
      <c r="B17" s="88"/>
      <c r="C17" s="88"/>
      <c r="D17" s="89"/>
      <c r="E17" s="89"/>
      <c r="F17" s="88"/>
      <c r="G17" s="88"/>
      <c r="H17" s="92"/>
      <c r="I17" s="92"/>
      <c r="J17" s="92"/>
      <c r="K17" s="92"/>
      <c r="L17" s="92"/>
      <c r="M17" s="92"/>
      <c r="N17" s="92"/>
      <c r="O17" s="92"/>
      <c r="P17" s="92"/>
      <c r="Q17" s="92"/>
      <c r="R17" s="92"/>
      <c r="S17" s="92"/>
      <c r="T17" s="92"/>
      <c r="U17" s="92"/>
      <c r="V17" s="88"/>
      <c r="W17" s="88"/>
      <c r="X17" s="93"/>
    </row>
    <row r="18" spans="1:24" x14ac:dyDescent="0.45">
      <c r="A18" s="12" t="str">
        <f t="shared" si="0"/>
        <v/>
      </c>
      <c r="B18" s="88"/>
      <c r="C18" s="88"/>
      <c r="D18" s="89"/>
      <c r="E18" s="89"/>
      <c r="F18" s="88"/>
      <c r="G18" s="88"/>
      <c r="H18" s="92"/>
      <c r="I18" s="92"/>
      <c r="J18" s="92"/>
      <c r="K18" s="92"/>
      <c r="L18" s="92"/>
      <c r="M18" s="92"/>
      <c r="N18" s="92"/>
      <c r="O18" s="92"/>
      <c r="P18" s="92"/>
      <c r="Q18" s="92"/>
      <c r="R18" s="92"/>
      <c r="S18" s="92"/>
      <c r="T18" s="92"/>
      <c r="U18" s="92"/>
      <c r="V18" s="88"/>
      <c r="W18" s="88"/>
      <c r="X18" s="93"/>
    </row>
    <row r="19" spans="1:24" x14ac:dyDescent="0.45">
      <c r="A19" s="12" t="str">
        <f t="shared" si="0"/>
        <v/>
      </c>
      <c r="B19" s="88"/>
      <c r="C19" s="88"/>
      <c r="D19" s="89"/>
      <c r="E19" s="89"/>
      <c r="F19" s="88"/>
      <c r="G19" s="88"/>
      <c r="H19" s="92"/>
      <c r="I19" s="92"/>
      <c r="J19" s="92"/>
      <c r="K19" s="92"/>
      <c r="L19" s="92"/>
      <c r="M19" s="92"/>
      <c r="N19" s="92"/>
      <c r="O19" s="92"/>
      <c r="P19" s="92"/>
      <c r="Q19" s="92"/>
      <c r="R19" s="92"/>
      <c r="S19" s="92"/>
      <c r="T19" s="92"/>
      <c r="U19" s="92"/>
      <c r="V19" s="88"/>
      <c r="W19" s="88"/>
      <c r="X19" s="93"/>
    </row>
    <row r="20" spans="1:24" x14ac:dyDescent="0.45">
      <c r="A20" s="12" t="str">
        <f t="shared" si="0"/>
        <v/>
      </c>
      <c r="B20" s="88"/>
      <c r="C20" s="88"/>
      <c r="D20" s="89"/>
      <c r="E20" s="89"/>
      <c r="F20" s="88"/>
      <c r="G20" s="88"/>
      <c r="H20" s="92"/>
      <c r="I20" s="92"/>
      <c r="J20" s="92"/>
      <c r="K20" s="92"/>
      <c r="L20" s="92"/>
      <c r="M20" s="92"/>
      <c r="N20" s="92"/>
      <c r="O20" s="92"/>
      <c r="P20" s="92"/>
      <c r="Q20" s="92"/>
      <c r="R20" s="92"/>
      <c r="S20" s="92"/>
      <c r="T20" s="92"/>
      <c r="U20" s="92"/>
      <c r="V20" s="88"/>
      <c r="W20" s="88"/>
      <c r="X20" s="93"/>
    </row>
    <row r="21" spans="1:24" x14ac:dyDescent="0.45">
      <c r="A21" s="12" t="str">
        <f t="shared" si="0"/>
        <v/>
      </c>
      <c r="B21" s="88"/>
      <c r="C21" s="88"/>
      <c r="D21" s="89"/>
      <c r="E21" s="89"/>
      <c r="F21" s="88"/>
      <c r="G21" s="88"/>
      <c r="H21" s="92"/>
      <c r="I21" s="92"/>
      <c r="J21" s="92"/>
      <c r="K21" s="92"/>
      <c r="L21" s="92"/>
      <c r="M21" s="92"/>
      <c r="N21" s="92"/>
      <c r="O21" s="92"/>
      <c r="P21" s="92"/>
      <c r="Q21" s="92"/>
      <c r="R21" s="92"/>
      <c r="S21" s="92"/>
      <c r="T21" s="92"/>
      <c r="U21" s="92"/>
      <c r="V21" s="88"/>
      <c r="W21" s="88"/>
      <c r="X21" s="93"/>
    </row>
    <row r="22" spans="1:24" x14ac:dyDescent="0.45">
      <c r="A22" s="12" t="str">
        <f t="shared" si="0"/>
        <v/>
      </c>
      <c r="B22" s="88"/>
      <c r="C22" s="88"/>
      <c r="D22" s="89"/>
      <c r="E22" s="89"/>
      <c r="F22" s="88"/>
      <c r="G22" s="88"/>
      <c r="H22" s="92"/>
      <c r="I22" s="92"/>
      <c r="J22" s="92"/>
      <c r="K22" s="92"/>
      <c r="L22" s="92"/>
      <c r="M22" s="92"/>
      <c r="N22" s="92"/>
      <c r="O22" s="92"/>
      <c r="P22" s="92"/>
      <c r="Q22" s="92"/>
      <c r="R22" s="92"/>
      <c r="S22" s="92"/>
      <c r="T22" s="92"/>
      <c r="U22" s="92"/>
      <c r="V22" s="88"/>
      <c r="W22" s="88"/>
      <c r="X22" s="93"/>
    </row>
    <row r="23" spans="1:24" x14ac:dyDescent="0.45">
      <c r="A23" s="12" t="str">
        <f t="shared" si="0"/>
        <v/>
      </c>
      <c r="B23" s="88"/>
      <c r="C23" s="88"/>
      <c r="D23" s="89"/>
      <c r="E23" s="89"/>
      <c r="F23" s="88"/>
      <c r="G23" s="88"/>
      <c r="H23" s="92"/>
      <c r="I23" s="92"/>
      <c r="J23" s="92"/>
      <c r="K23" s="92"/>
      <c r="L23" s="92"/>
      <c r="M23" s="92"/>
      <c r="N23" s="92"/>
      <c r="O23" s="92"/>
      <c r="P23" s="92"/>
      <c r="Q23" s="92"/>
      <c r="R23" s="92"/>
      <c r="S23" s="92"/>
      <c r="T23" s="92"/>
      <c r="U23" s="92"/>
      <c r="V23" s="88"/>
      <c r="W23" s="88"/>
      <c r="X23" s="93"/>
    </row>
    <row r="24" spans="1:24" x14ac:dyDescent="0.45">
      <c r="A24" s="12" t="str">
        <f t="shared" si="0"/>
        <v/>
      </c>
      <c r="B24" s="88"/>
      <c r="C24" s="88"/>
      <c r="D24" s="89"/>
      <c r="E24" s="89"/>
      <c r="F24" s="88"/>
      <c r="G24" s="88"/>
      <c r="H24" s="92"/>
      <c r="I24" s="92"/>
      <c r="J24" s="92"/>
      <c r="K24" s="92"/>
      <c r="L24" s="92"/>
      <c r="M24" s="92"/>
      <c r="N24" s="92"/>
      <c r="O24" s="92"/>
      <c r="P24" s="92"/>
      <c r="Q24" s="92"/>
      <c r="R24" s="92"/>
      <c r="S24" s="92"/>
      <c r="T24" s="92"/>
      <c r="U24" s="92"/>
      <c r="V24" s="88"/>
      <c r="W24" s="88"/>
      <c r="X24" s="93"/>
    </row>
    <row r="25" spans="1:24" x14ac:dyDescent="0.45">
      <c r="A25" s="12" t="str">
        <f t="shared" si="0"/>
        <v/>
      </c>
      <c r="B25" s="88"/>
      <c r="C25" s="88"/>
      <c r="D25" s="89"/>
      <c r="E25" s="89"/>
      <c r="F25" s="88"/>
      <c r="G25" s="88"/>
      <c r="H25" s="92"/>
      <c r="I25" s="92"/>
      <c r="J25" s="92"/>
      <c r="K25" s="92"/>
      <c r="L25" s="92"/>
      <c r="M25" s="92"/>
      <c r="N25" s="92"/>
      <c r="O25" s="92"/>
      <c r="P25" s="92"/>
      <c r="Q25" s="92"/>
      <c r="R25" s="92"/>
      <c r="S25" s="92"/>
      <c r="T25" s="92"/>
      <c r="U25" s="92"/>
      <c r="V25" s="88"/>
      <c r="W25" s="88"/>
      <c r="X25" s="93"/>
    </row>
    <row r="26" spans="1:24" x14ac:dyDescent="0.45">
      <c r="A26" s="13" t="str">
        <f t="shared" si="0"/>
        <v/>
      </c>
      <c r="B26" s="94"/>
      <c r="C26" s="94"/>
      <c r="D26" s="95"/>
      <c r="E26" s="95"/>
      <c r="F26" s="94"/>
      <c r="G26" s="94"/>
      <c r="H26" s="96"/>
      <c r="I26" s="96"/>
      <c r="J26" s="96"/>
      <c r="K26" s="96"/>
      <c r="L26" s="96"/>
      <c r="M26" s="96"/>
      <c r="N26" s="96"/>
      <c r="O26" s="96"/>
      <c r="P26" s="96"/>
      <c r="Q26" s="96"/>
      <c r="R26" s="96"/>
      <c r="S26" s="96"/>
      <c r="T26" s="96"/>
      <c r="U26" s="96"/>
      <c r="V26" s="94"/>
      <c r="W26" s="94"/>
      <c r="X26" s="97"/>
    </row>
  </sheetData>
  <mergeCells count="115">
    <mergeCell ref="B26:C26"/>
    <mergeCell ref="D26:E26"/>
    <mergeCell ref="F26:G26"/>
    <mergeCell ref="H26:U26"/>
    <mergeCell ref="V26:X26"/>
    <mergeCell ref="B24:C24"/>
    <mergeCell ref="D24:E24"/>
    <mergeCell ref="F24:G24"/>
    <mergeCell ref="H24:U24"/>
    <mergeCell ref="V24:X24"/>
    <mergeCell ref="B25:C25"/>
    <mergeCell ref="D25:E25"/>
    <mergeCell ref="F25:G25"/>
    <mergeCell ref="H25:U25"/>
    <mergeCell ref="V25:X25"/>
    <mergeCell ref="B22:C22"/>
    <mergeCell ref="D22:E22"/>
    <mergeCell ref="F22:G22"/>
    <mergeCell ref="H22:U22"/>
    <mergeCell ref="V22:X22"/>
    <mergeCell ref="B23:C23"/>
    <mergeCell ref="D23:E23"/>
    <mergeCell ref="F23:G23"/>
    <mergeCell ref="H23:U23"/>
    <mergeCell ref="V23:X23"/>
    <mergeCell ref="B20:C20"/>
    <mergeCell ref="D20:E20"/>
    <mergeCell ref="F20:G20"/>
    <mergeCell ref="H20:U20"/>
    <mergeCell ref="V20:X20"/>
    <mergeCell ref="B21:C21"/>
    <mergeCell ref="D21:E21"/>
    <mergeCell ref="F21:G21"/>
    <mergeCell ref="H21:U21"/>
    <mergeCell ref="V21:X21"/>
    <mergeCell ref="B18:C18"/>
    <mergeCell ref="D18:E18"/>
    <mergeCell ref="F18:G18"/>
    <mergeCell ref="H18:U18"/>
    <mergeCell ref="V18:X18"/>
    <mergeCell ref="B19:C19"/>
    <mergeCell ref="D19:E19"/>
    <mergeCell ref="F19:G19"/>
    <mergeCell ref="H19:U19"/>
    <mergeCell ref="V19:X19"/>
    <mergeCell ref="B16:C16"/>
    <mergeCell ref="D16:E16"/>
    <mergeCell ref="F16:G16"/>
    <mergeCell ref="H16:U16"/>
    <mergeCell ref="V16:X16"/>
    <mergeCell ref="B17:C17"/>
    <mergeCell ref="D17:E17"/>
    <mergeCell ref="F17:G17"/>
    <mergeCell ref="H17:U17"/>
    <mergeCell ref="V17:X17"/>
    <mergeCell ref="B14:C14"/>
    <mergeCell ref="D14:E14"/>
    <mergeCell ref="F14:G14"/>
    <mergeCell ref="H14:U14"/>
    <mergeCell ref="V14:X14"/>
    <mergeCell ref="B15:C15"/>
    <mergeCell ref="D15:E15"/>
    <mergeCell ref="F15:G15"/>
    <mergeCell ref="H15:U15"/>
    <mergeCell ref="V15:X15"/>
    <mergeCell ref="B12:C12"/>
    <mergeCell ref="D12:E12"/>
    <mergeCell ref="F12:G12"/>
    <mergeCell ref="H12:U12"/>
    <mergeCell ref="V12:X12"/>
    <mergeCell ref="B13:C13"/>
    <mergeCell ref="D13:E13"/>
    <mergeCell ref="F13:G13"/>
    <mergeCell ref="H13:U13"/>
    <mergeCell ref="V13:X13"/>
    <mergeCell ref="B10:C10"/>
    <mergeCell ref="D10:E10"/>
    <mergeCell ref="F10:G10"/>
    <mergeCell ref="H10:U10"/>
    <mergeCell ref="V10:X10"/>
    <mergeCell ref="B11:C11"/>
    <mergeCell ref="D11:E11"/>
    <mergeCell ref="F11:G11"/>
    <mergeCell ref="H11:U11"/>
    <mergeCell ref="V11:X11"/>
    <mergeCell ref="B8:C8"/>
    <mergeCell ref="D8:E8"/>
    <mergeCell ref="F8:G8"/>
    <mergeCell ref="H8:U8"/>
    <mergeCell ref="V8:X8"/>
    <mergeCell ref="B9:C9"/>
    <mergeCell ref="D9:E9"/>
    <mergeCell ref="F9:G9"/>
    <mergeCell ref="H9:U9"/>
    <mergeCell ref="V9:X9"/>
    <mergeCell ref="B6:C6"/>
    <mergeCell ref="D6:E6"/>
    <mergeCell ref="F6:G6"/>
    <mergeCell ref="H6:U6"/>
    <mergeCell ref="V6:X6"/>
    <mergeCell ref="B7:C7"/>
    <mergeCell ref="D7:E7"/>
    <mergeCell ref="F7:G7"/>
    <mergeCell ref="H7:U7"/>
    <mergeCell ref="V7:X7"/>
    <mergeCell ref="B4:C4"/>
    <mergeCell ref="D4:E4"/>
    <mergeCell ref="F4:G4"/>
    <mergeCell ref="H4:U4"/>
    <mergeCell ref="V4:X4"/>
    <mergeCell ref="B5:C5"/>
    <mergeCell ref="D5:E5"/>
    <mergeCell ref="F5:G5"/>
    <mergeCell ref="H5:U5"/>
    <mergeCell ref="V5:X5"/>
  </mergeCells>
  <phoneticPr fontId="1"/>
  <pageMargins left="0.7" right="0.7" top="0.75" bottom="0.75" header="0.3" footer="0.3"/>
  <pageSetup paperSize="9" scale="48" orientation="portrait"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E893AF-77B0-46EB-9C85-CB3A9E288BDF}">
  <dimension ref="A1:AC32"/>
  <sheetViews>
    <sheetView view="pageBreakPreview" zoomScale="75" zoomScaleNormal="75" zoomScaleSheetLayoutView="75" workbookViewId="0"/>
  </sheetViews>
  <sheetFormatPr defaultColWidth="9" defaultRowHeight="15" x14ac:dyDescent="0.4"/>
  <cols>
    <col min="1" max="1" width="4.69921875" style="18" customWidth="1"/>
    <col min="2" max="3" width="23.59765625" style="18" customWidth="1"/>
    <col min="4" max="29" width="4.5" style="18" customWidth="1"/>
    <col min="30" max="16384" width="9" style="18"/>
  </cols>
  <sheetData>
    <row r="1" spans="1:29" s="2" customFormat="1" ht="18" x14ac:dyDescent="0.45">
      <c r="A1" s="14" t="str" cm="1">
        <f t="array" aca="1" ref="A1" ca="1">MID(CELL("filename",A1),FIND("]",CELL("filename",A1))+1,255)</f>
        <v>テスト観点表</v>
      </c>
      <c r="B1" s="14"/>
      <c r="C1" s="14"/>
      <c r="D1" s="14"/>
      <c r="E1" s="14"/>
      <c r="F1" s="14"/>
      <c r="G1" s="14"/>
      <c r="H1" s="14"/>
      <c r="I1" s="14"/>
      <c r="J1" s="14"/>
      <c r="K1" s="14"/>
      <c r="L1" s="14"/>
      <c r="M1" s="14"/>
      <c r="N1" s="14"/>
      <c r="O1" s="14"/>
      <c r="P1" s="14"/>
      <c r="Q1" s="14"/>
      <c r="R1" s="14"/>
      <c r="S1" s="14"/>
      <c r="T1" s="14"/>
      <c r="U1" s="14"/>
      <c r="V1" s="14"/>
      <c r="W1" s="14"/>
      <c r="X1" s="14"/>
      <c r="Y1" s="14"/>
      <c r="Z1" s="14"/>
      <c r="AA1" s="14"/>
      <c r="AB1" s="14"/>
      <c r="AC1" s="14"/>
    </row>
    <row r="2" spans="1:29" s="2" customFormat="1" ht="18" x14ac:dyDescent="0.45">
      <c r="A2" s="14"/>
      <c r="B2" s="14"/>
      <c r="C2" s="14"/>
      <c r="D2" s="14"/>
      <c r="E2" s="14"/>
      <c r="F2" s="14"/>
      <c r="G2" s="14"/>
      <c r="H2" s="14"/>
      <c r="I2" s="14"/>
      <c r="J2" s="14"/>
      <c r="K2" s="14"/>
      <c r="L2" s="14"/>
      <c r="M2" s="14"/>
      <c r="N2" s="14"/>
      <c r="O2" s="14"/>
      <c r="P2" s="14"/>
      <c r="Q2" s="14"/>
      <c r="R2" s="17"/>
      <c r="S2" s="17"/>
      <c r="T2" s="17"/>
      <c r="U2" s="17"/>
      <c r="V2" s="17"/>
      <c r="W2" s="17"/>
      <c r="X2" s="17"/>
      <c r="Y2" s="17"/>
      <c r="Z2" s="17"/>
      <c r="AA2" s="17"/>
      <c r="AB2" s="17"/>
      <c r="AC2" s="17"/>
    </row>
    <row r="4" spans="1:29" x14ac:dyDescent="0.4">
      <c r="D4" s="115" t="s">
        <v>39</v>
      </c>
      <c r="E4" s="120"/>
      <c r="F4" s="120"/>
      <c r="G4" s="120"/>
      <c r="H4" s="120"/>
      <c r="I4" s="120"/>
      <c r="J4" s="120"/>
      <c r="K4" s="120"/>
      <c r="L4" s="120"/>
      <c r="M4" s="120"/>
      <c r="N4" s="120"/>
      <c r="O4" s="120"/>
      <c r="P4" s="120"/>
      <c r="Q4" s="120"/>
      <c r="R4" s="120"/>
      <c r="S4" s="120"/>
      <c r="T4" s="120"/>
      <c r="U4" s="116"/>
    </row>
    <row r="5" spans="1:29" x14ac:dyDescent="0.4">
      <c r="D5" s="115" t="s">
        <v>54</v>
      </c>
      <c r="E5" s="120"/>
      <c r="F5" s="120"/>
      <c r="G5" s="120"/>
      <c r="H5" s="120"/>
      <c r="I5" s="120"/>
      <c r="J5" s="120"/>
      <c r="K5" s="120"/>
      <c r="L5" s="120"/>
      <c r="M5" s="120"/>
      <c r="N5" s="120"/>
      <c r="O5" s="120"/>
      <c r="P5" s="120"/>
      <c r="Q5" s="120"/>
      <c r="R5" s="120"/>
      <c r="S5" s="120"/>
      <c r="T5" s="115" t="s">
        <v>55</v>
      </c>
      <c r="U5" s="116"/>
    </row>
    <row r="6" spans="1:29" x14ac:dyDescent="0.4">
      <c r="D6" s="114" t="s">
        <v>52</v>
      </c>
      <c r="E6" s="114"/>
      <c r="F6" s="115" t="s">
        <v>53</v>
      </c>
      <c r="G6" s="120"/>
      <c r="H6" s="120"/>
      <c r="I6" s="120"/>
      <c r="J6" s="120"/>
      <c r="K6" s="120"/>
      <c r="L6" s="120"/>
      <c r="M6" s="120"/>
      <c r="N6" s="120"/>
      <c r="O6" s="120"/>
      <c r="P6" s="120"/>
      <c r="Q6" s="120"/>
      <c r="R6" s="120"/>
      <c r="S6" s="120"/>
      <c r="T6" s="115" t="s">
        <v>53</v>
      </c>
      <c r="U6" s="116"/>
    </row>
    <row r="7" spans="1:29" x14ac:dyDescent="0.4">
      <c r="C7" s="57" t="s">
        <v>56</v>
      </c>
      <c r="D7" s="114" t="s">
        <v>41</v>
      </c>
      <c r="E7" s="114"/>
      <c r="F7" s="114" t="s">
        <v>40</v>
      </c>
      <c r="G7" s="114"/>
      <c r="H7" s="114"/>
      <c r="I7" s="114"/>
      <c r="J7" s="114"/>
      <c r="K7" s="114"/>
      <c r="L7" s="114" t="s">
        <v>45</v>
      </c>
      <c r="M7" s="114"/>
      <c r="N7" s="114"/>
      <c r="O7" s="114" t="s">
        <v>49</v>
      </c>
      <c r="P7" s="114"/>
      <c r="Q7" s="114"/>
      <c r="R7" s="114"/>
      <c r="S7" s="114"/>
      <c r="T7" s="115" t="s">
        <v>60</v>
      </c>
      <c r="U7" s="116"/>
    </row>
    <row r="8" spans="1:29" ht="146.25" customHeight="1" x14ac:dyDescent="0.4">
      <c r="C8" s="57" t="s">
        <v>57</v>
      </c>
      <c r="D8" s="19"/>
      <c r="E8" s="19" t="s">
        <v>42</v>
      </c>
      <c r="F8" s="19"/>
      <c r="G8" s="19"/>
      <c r="H8" s="19"/>
      <c r="I8" s="19" t="s">
        <v>43</v>
      </c>
      <c r="J8" s="19"/>
      <c r="K8" s="19" t="s">
        <v>44</v>
      </c>
      <c r="L8" s="19" t="s">
        <v>46</v>
      </c>
      <c r="M8" s="19" t="s">
        <v>47</v>
      </c>
      <c r="N8" s="19" t="s">
        <v>48</v>
      </c>
      <c r="O8" s="19"/>
      <c r="P8" s="19"/>
      <c r="Q8" s="19"/>
      <c r="R8" s="19" t="s">
        <v>50</v>
      </c>
      <c r="S8" s="19" t="s">
        <v>51</v>
      </c>
      <c r="T8" s="19" t="s">
        <v>58</v>
      </c>
      <c r="U8" s="19" t="s">
        <v>59</v>
      </c>
    </row>
    <row r="9" spans="1:29" x14ac:dyDescent="0.4">
      <c r="A9" s="117" t="s">
        <v>6</v>
      </c>
      <c r="B9" s="118" t="s">
        <v>35</v>
      </c>
      <c r="C9" s="119"/>
      <c r="D9" s="104"/>
      <c r="E9" s="104"/>
      <c r="F9" s="104"/>
      <c r="G9" s="104"/>
      <c r="H9" s="104"/>
      <c r="I9" s="104"/>
      <c r="J9" s="104"/>
      <c r="K9" s="104"/>
      <c r="L9" s="104"/>
      <c r="M9" s="104"/>
      <c r="N9" s="104"/>
      <c r="O9" s="104"/>
      <c r="P9" s="104"/>
      <c r="Q9" s="104"/>
      <c r="R9" s="104"/>
      <c r="S9" s="104"/>
      <c r="T9" s="104"/>
      <c r="U9" s="104"/>
      <c r="V9" s="105" t="s">
        <v>33</v>
      </c>
      <c r="W9" s="106"/>
      <c r="X9" s="106"/>
      <c r="Y9" s="106"/>
      <c r="Z9" s="106"/>
      <c r="AA9" s="106"/>
      <c r="AB9" s="106"/>
      <c r="AC9" s="107"/>
    </row>
    <row r="10" spans="1:29" x14ac:dyDescent="0.4">
      <c r="A10" s="117"/>
      <c r="B10" s="55" t="s">
        <v>20</v>
      </c>
      <c r="C10" s="55" t="s">
        <v>21</v>
      </c>
      <c r="D10" s="104"/>
      <c r="E10" s="104"/>
      <c r="F10" s="104"/>
      <c r="G10" s="104"/>
      <c r="H10" s="104"/>
      <c r="I10" s="104"/>
      <c r="J10" s="104"/>
      <c r="K10" s="104"/>
      <c r="L10" s="104"/>
      <c r="M10" s="104"/>
      <c r="N10" s="104"/>
      <c r="O10" s="104"/>
      <c r="P10" s="104"/>
      <c r="Q10" s="104"/>
      <c r="R10" s="104"/>
      <c r="S10" s="104"/>
      <c r="T10" s="104"/>
      <c r="U10" s="104"/>
      <c r="V10" s="108"/>
      <c r="W10" s="109"/>
      <c r="X10" s="109"/>
      <c r="Y10" s="109"/>
      <c r="Z10" s="109"/>
      <c r="AA10" s="109"/>
      <c r="AB10" s="109"/>
      <c r="AC10" s="110"/>
    </row>
    <row r="11" spans="1:29" ht="18.75" customHeight="1" x14ac:dyDescent="0.4">
      <c r="A11" s="20"/>
      <c r="B11" s="21"/>
      <c r="C11" s="22"/>
      <c r="D11" s="20"/>
      <c r="E11" s="23"/>
      <c r="F11" s="20"/>
      <c r="G11" s="24"/>
      <c r="H11" s="24"/>
      <c r="I11" s="24"/>
      <c r="J11" s="24"/>
      <c r="K11" s="23"/>
      <c r="L11" s="20"/>
      <c r="M11" s="24"/>
      <c r="N11" s="23"/>
      <c r="O11" s="20"/>
      <c r="P11" s="24"/>
      <c r="Q11" s="24"/>
      <c r="R11" s="24"/>
      <c r="S11" s="23"/>
      <c r="T11" s="20"/>
      <c r="U11" s="25"/>
      <c r="V11" s="111"/>
      <c r="W11" s="112"/>
      <c r="X11" s="112"/>
      <c r="Y11" s="112"/>
      <c r="Z11" s="112"/>
      <c r="AA11" s="112"/>
      <c r="AB11" s="112"/>
      <c r="AC11" s="113"/>
    </row>
    <row r="12" spans="1:29" ht="18.75" customHeight="1" x14ac:dyDescent="0.4">
      <c r="A12" s="26"/>
      <c r="B12" s="27"/>
      <c r="C12" s="28"/>
      <c r="D12" s="26"/>
      <c r="E12" s="29"/>
      <c r="F12" s="26"/>
      <c r="G12" s="30"/>
      <c r="H12" s="30"/>
      <c r="I12" s="30"/>
      <c r="J12" s="30"/>
      <c r="K12" s="29"/>
      <c r="L12" s="26"/>
      <c r="M12" s="30"/>
      <c r="N12" s="29"/>
      <c r="O12" s="26"/>
      <c r="P12" s="30"/>
      <c r="Q12" s="30"/>
      <c r="R12" s="30"/>
      <c r="S12" s="29"/>
      <c r="T12" s="26"/>
      <c r="U12" s="31"/>
      <c r="V12" s="98"/>
      <c r="W12" s="99"/>
      <c r="X12" s="99"/>
      <c r="Y12" s="99"/>
      <c r="Z12" s="99"/>
      <c r="AA12" s="99"/>
      <c r="AB12" s="99"/>
      <c r="AC12" s="100"/>
    </row>
    <row r="13" spans="1:29" ht="18.75" customHeight="1" x14ac:dyDescent="0.4">
      <c r="A13" s="26"/>
      <c r="B13" s="27"/>
      <c r="C13" s="28"/>
      <c r="D13" s="26"/>
      <c r="E13" s="29"/>
      <c r="F13" s="26"/>
      <c r="G13" s="30"/>
      <c r="H13" s="30"/>
      <c r="I13" s="30"/>
      <c r="J13" s="30"/>
      <c r="K13" s="29"/>
      <c r="L13" s="26"/>
      <c r="M13" s="30"/>
      <c r="N13" s="29"/>
      <c r="O13" s="26"/>
      <c r="P13" s="30"/>
      <c r="Q13" s="30"/>
      <c r="R13" s="30"/>
      <c r="S13" s="29"/>
      <c r="T13" s="26"/>
      <c r="U13" s="31"/>
      <c r="V13" s="98"/>
      <c r="W13" s="99"/>
      <c r="X13" s="99"/>
      <c r="Y13" s="99"/>
      <c r="Z13" s="99"/>
      <c r="AA13" s="99"/>
      <c r="AB13" s="99"/>
      <c r="AC13" s="100"/>
    </row>
    <row r="14" spans="1:29" ht="18.75" customHeight="1" x14ac:dyDescent="0.4">
      <c r="A14" s="26"/>
      <c r="B14" s="27"/>
      <c r="C14" s="28"/>
      <c r="D14" s="26"/>
      <c r="E14" s="29"/>
      <c r="F14" s="26"/>
      <c r="G14" s="30"/>
      <c r="H14" s="30"/>
      <c r="I14" s="30"/>
      <c r="J14" s="30"/>
      <c r="K14" s="29"/>
      <c r="L14" s="26"/>
      <c r="M14" s="30"/>
      <c r="N14" s="29"/>
      <c r="O14" s="26"/>
      <c r="P14" s="30"/>
      <c r="Q14" s="30"/>
      <c r="R14" s="30"/>
      <c r="S14" s="29"/>
      <c r="T14" s="26"/>
      <c r="U14" s="31"/>
      <c r="V14" s="98"/>
      <c r="W14" s="99"/>
      <c r="X14" s="99"/>
      <c r="Y14" s="99"/>
      <c r="Z14" s="99"/>
      <c r="AA14" s="99"/>
      <c r="AB14" s="99"/>
      <c r="AC14" s="100"/>
    </row>
    <row r="15" spans="1:29" ht="18.75" customHeight="1" x14ac:dyDescent="0.4">
      <c r="A15" s="26"/>
      <c r="B15" s="27"/>
      <c r="C15" s="28"/>
      <c r="D15" s="26"/>
      <c r="E15" s="29"/>
      <c r="F15" s="26"/>
      <c r="G15" s="30"/>
      <c r="H15" s="30"/>
      <c r="I15" s="30"/>
      <c r="J15" s="30"/>
      <c r="K15" s="29"/>
      <c r="L15" s="26"/>
      <c r="M15" s="30"/>
      <c r="N15" s="29"/>
      <c r="O15" s="26"/>
      <c r="P15" s="30"/>
      <c r="Q15" s="30"/>
      <c r="R15" s="30"/>
      <c r="S15" s="29"/>
      <c r="T15" s="26"/>
      <c r="U15" s="31"/>
      <c r="V15" s="98"/>
      <c r="W15" s="99"/>
      <c r="X15" s="99"/>
      <c r="Y15" s="99"/>
      <c r="Z15" s="99"/>
      <c r="AA15" s="99"/>
      <c r="AB15" s="99"/>
      <c r="AC15" s="100"/>
    </row>
    <row r="16" spans="1:29" ht="18.75" customHeight="1" x14ac:dyDescent="0.4">
      <c r="A16" s="26"/>
      <c r="B16" s="27"/>
      <c r="C16" s="28"/>
      <c r="D16" s="26"/>
      <c r="E16" s="29"/>
      <c r="F16" s="26"/>
      <c r="G16" s="30"/>
      <c r="H16" s="30"/>
      <c r="I16" s="30"/>
      <c r="J16" s="30"/>
      <c r="K16" s="29"/>
      <c r="L16" s="26"/>
      <c r="M16" s="30"/>
      <c r="N16" s="29"/>
      <c r="O16" s="26"/>
      <c r="P16" s="30"/>
      <c r="Q16" s="30"/>
      <c r="R16" s="30"/>
      <c r="S16" s="29"/>
      <c r="T16" s="26"/>
      <c r="U16" s="31"/>
      <c r="V16" s="98"/>
      <c r="W16" s="99"/>
      <c r="X16" s="99"/>
      <c r="Y16" s="99"/>
      <c r="Z16" s="99"/>
      <c r="AA16" s="99"/>
      <c r="AB16" s="99"/>
      <c r="AC16" s="100"/>
    </row>
    <row r="17" spans="1:29" ht="18.75" customHeight="1" x14ac:dyDescent="0.4">
      <c r="A17" s="26"/>
      <c r="B17" s="27"/>
      <c r="C17" s="28"/>
      <c r="D17" s="26"/>
      <c r="E17" s="29"/>
      <c r="F17" s="26"/>
      <c r="G17" s="30"/>
      <c r="H17" s="30"/>
      <c r="I17" s="30"/>
      <c r="J17" s="30"/>
      <c r="K17" s="29"/>
      <c r="L17" s="26"/>
      <c r="M17" s="30"/>
      <c r="N17" s="29"/>
      <c r="O17" s="26"/>
      <c r="P17" s="30"/>
      <c r="Q17" s="30"/>
      <c r="R17" s="30"/>
      <c r="S17" s="29"/>
      <c r="T17" s="26"/>
      <c r="U17" s="31"/>
      <c r="V17" s="98"/>
      <c r="W17" s="99"/>
      <c r="X17" s="99"/>
      <c r="Y17" s="99"/>
      <c r="Z17" s="99"/>
      <c r="AA17" s="99"/>
      <c r="AB17" s="99"/>
      <c r="AC17" s="100"/>
    </row>
    <row r="18" spans="1:29" ht="18.75" customHeight="1" x14ac:dyDescent="0.4">
      <c r="A18" s="26"/>
      <c r="B18" s="27"/>
      <c r="C18" s="28"/>
      <c r="D18" s="26"/>
      <c r="E18" s="29"/>
      <c r="F18" s="26"/>
      <c r="G18" s="30"/>
      <c r="H18" s="30"/>
      <c r="I18" s="30"/>
      <c r="J18" s="30"/>
      <c r="K18" s="29"/>
      <c r="L18" s="26"/>
      <c r="M18" s="30"/>
      <c r="N18" s="29"/>
      <c r="O18" s="26"/>
      <c r="P18" s="30"/>
      <c r="Q18" s="30"/>
      <c r="R18" s="30"/>
      <c r="S18" s="29"/>
      <c r="T18" s="26"/>
      <c r="U18" s="31"/>
      <c r="V18" s="98"/>
      <c r="W18" s="99"/>
      <c r="X18" s="99"/>
      <c r="Y18" s="99"/>
      <c r="Z18" s="99"/>
      <c r="AA18" s="99"/>
      <c r="AB18" s="99"/>
      <c r="AC18" s="100"/>
    </row>
    <row r="19" spans="1:29" ht="18.75" customHeight="1" x14ac:dyDescent="0.4">
      <c r="A19" s="26"/>
      <c r="B19" s="27"/>
      <c r="C19" s="28"/>
      <c r="D19" s="26"/>
      <c r="E19" s="29"/>
      <c r="F19" s="26"/>
      <c r="G19" s="30"/>
      <c r="H19" s="30"/>
      <c r="I19" s="30"/>
      <c r="J19" s="30"/>
      <c r="K19" s="29"/>
      <c r="L19" s="26"/>
      <c r="M19" s="30"/>
      <c r="N19" s="29"/>
      <c r="O19" s="26"/>
      <c r="P19" s="30"/>
      <c r="Q19" s="30"/>
      <c r="R19" s="30"/>
      <c r="S19" s="29"/>
      <c r="T19" s="26"/>
      <c r="U19" s="31"/>
      <c r="V19" s="98"/>
      <c r="W19" s="99"/>
      <c r="X19" s="99"/>
      <c r="Y19" s="99"/>
      <c r="Z19" s="99"/>
      <c r="AA19" s="99"/>
      <c r="AB19" s="99"/>
      <c r="AC19" s="100"/>
    </row>
    <row r="20" spans="1:29" ht="18.75" customHeight="1" x14ac:dyDescent="0.4">
      <c r="A20" s="26"/>
      <c r="B20" s="27"/>
      <c r="C20" s="28"/>
      <c r="D20" s="26"/>
      <c r="E20" s="29"/>
      <c r="F20" s="26"/>
      <c r="G20" s="30"/>
      <c r="H20" s="30"/>
      <c r="I20" s="30"/>
      <c r="J20" s="30"/>
      <c r="K20" s="29"/>
      <c r="L20" s="26"/>
      <c r="M20" s="30"/>
      <c r="N20" s="29"/>
      <c r="O20" s="26"/>
      <c r="P20" s="30"/>
      <c r="Q20" s="30"/>
      <c r="R20" s="30"/>
      <c r="S20" s="29"/>
      <c r="T20" s="26"/>
      <c r="U20" s="31"/>
      <c r="V20" s="98"/>
      <c r="W20" s="99"/>
      <c r="X20" s="99"/>
      <c r="Y20" s="99"/>
      <c r="Z20" s="99"/>
      <c r="AA20" s="99"/>
      <c r="AB20" s="99"/>
      <c r="AC20" s="100"/>
    </row>
    <row r="21" spans="1:29" ht="18.75" customHeight="1" x14ac:dyDescent="0.4">
      <c r="A21" s="26"/>
      <c r="B21" s="27"/>
      <c r="C21" s="28"/>
      <c r="D21" s="26"/>
      <c r="E21" s="29"/>
      <c r="F21" s="26"/>
      <c r="G21" s="30"/>
      <c r="H21" s="30"/>
      <c r="I21" s="30"/>
      <c r="J21" s="30"/>
      <c r="K21" s="29"/>
      <c r="L21" s="26"/>
      <c r="M21" s="30"/>
      <c r="N21" s="29"/>
      <c r="O21" s="26"/>
      <c r="P21" s="30"/>
      <c r="Q21" s="30"/>
      <c r="R21" s="30"/>
      <c r="S21" s="29"/>
      <c r="T21" s="26"/>
      <c r="U21" s="31"/>
      <c r="V21" s="98"/>
      <c r="W21" s="99"/>
      <c r="X21" s="99"/>
      <c r="Y21" s="99"/>
      <c r="Z21" s="99"/>
      <c r="AA21" s="99"/>
      <c r="AB21" s="99"/>
      <c r="AC21" s="100"/>
    </row>
    <row r="22" spans="1:29" ht="18.75" customHeight="1" x14ac:dyDescent="0.4">
      <c r="A22" s="26"/>
      <c r="B22" s="27"/>
      <c r="C22" s="28"/>
      <c r="D22" s="26"/>
      <c r="E22" s="29"/>
      <c r="F22" s="26"/>
      <c r="G22" s="30"/>
      <c r="H22" s="30"/>
      <c r="I22" s="30"/>
      <c r="J22" s="30"/>
      <c r="K22" s="29"/>
      <c r="L22" s="26"/>
      <c r="M22" s="30"/>
      <c r="N22" s="29"/>
      <c r="O22" s="26"/>
      <c r="P22" s="30"/>
      <c r="Q22" s="30"/>
      <c r="R22" s="30"/>
      <c r="S22" s="29"/>
      <c r="T22" s="26"/>
      <c r="U22" s="31"/>
      <c r="V22" s="98"/>
      <c r="W22" s="99"/>
      <c r="X22" s="99"/>
      <c r="Y22" s="99"/>
      <c r="Z22" s="99"/>
      <c r="AA22" s="99"/>
      <c r="AB22" s="99"/>
      <c r="AC22" s="100"/>
    </row>
    <row r="23" spans="1:29" ht="18.75" customHeight="1" x14ac:dyDescent="0.4">
      <c r="A23" s="26"/>
      <c r="B23" s="27"/>
      <c r="C23" s="28"/>
      <c r="D23" s="26"/>
      <c r="E23" s="29"/>
      <c r="F23" s="26"/>
      <c r="G23" s="30"/>
      <c r="H23" s="30"/>
      <c r="I23" s="30"/>
      <c r="J23" s="30"/>
      <c r="K23" s="29"/>
      <c r="L23" s="26"/>
      <c r="M23" s="30"/>
      <c r="N23" s="29"/>
      <c r="O23" s="26"/>
      <c r="P23" s="30"/>
      <c r="Q23" s="30"/>
      <c r="R23" s="30"/>
      <c r="S23" s="29"/>
      <c r="T23" s="26"/>
      <c r="U23" s="31"/>
      <c r="V23" s="98"/>
      <c r="W23" s="99"/>
      <c r="X23" s="99"/>
      <c r="Y23" s="99"/>
      <c r="Z23" s="99"/>
      <c r="AA23" s="99"/>
      <c r="AB23" s="99"/>
      <c r="AC23" s="100"/>
    </row>
    <row r="24" spans="1:29" ht="18.75" customHeight="1" x14ac:dyDescent="0.4">
      <c r="A24" s="26"/>
      <c r="B24" s="27"/>
      <c r="C24" s="28"/>
      <c r="D24" s="26"/>
      <c r="E24" s="29"/>
      <c r="F24" s="26"/>
      <c r="G24" s="30"/>
      <c r="H24" s="30"/>
      <c r="I24" s="30"/>
      <c r="J24" s="30"/>
      <c r="K24" s="29"/>
      <c r="L24" s="26"/>
      <c r="M24" s="30"/>
      <c r="N24" s="29"/>
      <c r="O24" s="26"/>
      <c r="P24" s="30"/>
      <c r="Q24" s="30"/>
      <c r="R24" s="30"/>
      <c r="S24" s="29"/>
      <c r="T24" s="26"/>
      <c r="U24" s="31"/>
      <c r="V24" s="98"/>
      <c r="W24" s="99"/>
      <c r="X24" s="99"/>
      <c r="Y24" s="99"/>
      <c r="Z24" s="99"/>
      <c r="AA24" s="99"/>
      <c r="AB24" s="99"/>
      <c r="AC24" s="100"/>
    </row>
    <row r="25" spans="1:29" ht="18.75" customHeight="1" x14ac:dyDescent="0.4">
      <c r="A25" s="26"/>
      <c r="B25" s="27"/>
      <c r="C25" s="28"/>
      <c r="D25" s="26"/>
      <c r="E25" s="29"/>
      <c r="F25" s="26"/>
      <c r="G25" s="30"/>
      <c r="H25" s="30"/>
      <c r="I25" s="30"/>
      <c r="J25" s="30"/>
      <c r="K25" s="29"/>
      <c r="L25" s="26"/>
      <c r="M25" s="30"/>
      <c r="N25" s="29"/>
      <c r="O25" s="26"/>
      <c r="P25" s="30"/>
      <c r="Q25" s="30"/>
      <c r="R25" s="30"/>
      <c r="S25" s="29"/>
      <c r="T25" s="26"/>
      <c r="U25" s="31"/>
      <c r="V25" s="98"/>
      <c r="W25" s="99"/>
      <c r="X25" s="99"/>
      <c r="Y25" s="99"/>
      <c r="Z25" s="99"/>
      <c r="AA25" s="99"/>
      <c r="AB25" s="99"/>
      <c r="AC25" s="100"/>
    </row>
    <row r="26" spans="1:29" ht="18.75" customHeight="1" x14ac:dyDescent="0.4">
      <c r="A26" s="26"/>
      <c r="B26" s="27"/>
      <c r="C26" s="28"/>
      <c r="D26" s="26"/>
      <c r="E26" s="29"/>
      <c r="F26" s="26"/>
      <c r="G26" s="30"/>
      <c r="H26" s="30"/>
      <c r="I26" s="30"/>
      <c r="J26" s="30"/>
      <c r="K26" s="29"/>
      <c r="L26" s="26"/>
      <c r="M26" s="30"/>
      <c r="N26" s="29"/>
      <c r="O26" s="26"/>
      <c r="P26" s="30"/>
      <c r="Q26" s="30"/>
      <c r="R26" s="30"/>
      <c r="S26" s="29"/>
      <c r="T26" s="26"/>
      <c r="U26" s="31"/>
      <c r="V26" s="98"/>
      <c r="W26" s="99"/>
      <c r="X26" s="99"/>
      <c r="Y26" s="99"/>
      <c r="Z26" s="99"/>
      <c r="AA26" s="99"/>
      <c r="AB26" s="99"/>
      <c r="AC26" s="100"/>
    </row>
    <row r="27" spans="1:29" ht="18.75" customHeight="1" x14ac:dyDescent="0.4">
      <c r="A27" s="26"/>
      <c r="B27" s="27"/>
      <c r="C27" s="28"/>
      <c r="D27" s="26"/>
      <c r="E27" s="29"/>
      <c r="F27" s="26"/>
      <c r="G27" s="30"/>
      <c r="H27" s="30"/>
      <c r="I27" s="30"/>
      <c r="J27" s="30"/>
      <c r="K27" s="29"/>
      <c r="L27" s="26"/>
      <c r="M27" s="30"/>
      <c r="N27" s="29"/>
      <c r="O27" s="26"/>
      <c r="P27" s="30"/>
      <c r="Q27" s="30"/>
      <c r="R27" s="30"/>
      <c r="S27" s="29"/>
      <c r="T27" s="26"/>
      <c r="U27" s="31"/>
      <c r="V27" s="98"/>
      <c r="W27" s="99"/>
      <c r="X27" s="99"/>
      <c r="Y27" s="99"/>
      <c r="Z27" s="99"/>
      <c r="AA27" s="99"/>
      <c r="AB27" s="99"/>
      <c r="AC27" s="100"/>
    </row>
    <row r="28" spans="1:29" ht="18.75" customHeight="1" x14ac:dyDescent="0.4">
      <c r="A28" s="26"/>
      <c r="B28" s="27"/>
      <c r="C28" s="28"/>
      <c r="D28" s="26"/>
      <c r="E28" s="29"/>
      <c r="F28" s="26"/>
      <c r="G28" s="30"/>
      <c r="H28" s="30"/>
      <c r="I28" s="30"/>
      <c r="J28" s="30"/>
      <c r="K28" s="29"/>
      <c r="L28" s="26"/>
      <c r="M28" s="30"/>
      <c r="N28" s="29"/>
      <c r="O28" s="26"/>
      <c r="P28" s="30"/>
      <c r="Q28" s="30"/>
      <c r="R28" s="30"/>
      <c r="S28" s="29"/>
      <c r="T28" s="26"/>
      <c r="U28" s="31"/>
      <c r="V28" s="98"/>
      <c r="W28" s="99"/>
      <c r="X28" s="99"/>
      <c r="Y28" s="99"/>
      <c r="Z28" s="99"/>
      <c r="AA28" s="99"/>
      <c r="AB28" s="99"/>
      <c r="AC28" s="100"/>
    </row>
    <row r="29" spans="1:29" ht="18.75" customHeight="1" x14ac:dyDescent="0.4">
      <c r="A29" s="26"/>
      <c r="B29" s="27"/>
      <c r="C29" s="28"/>
      <c r="D29" s="26"/>
      <c r="E29" s="29"/>
      <c r="F29" s="26"/>
      <c r="G29" s="30"/>
      <c r="H29" s="30"/>
      <c r="I29" s="30"/>
      <c r="J29" s="30"/>
      <c r="K29" s="29"/>
      <c r="L29" s="26"/>
      <c r="M29" s="30"/>
      <c r="N29" s="29"/>
      <c r="O29" s="26"/>
      <c r="P29" s="30"/>
      <c r="Q29" s="30"/>
      <c r="R29" s="30"/>
      <c r="S29" s="29"/>
      <c r="T29" s="26"/>
      <c r="U29" s="31"/>
      <c r="V29" s="98"/>
      <c r="W29" s="99"/>
      <c r="X29" s="99"/>
      <c r="Y29" s="99"/>
      <c r="Z29" s="99"/>
      <c r="AA29" s="99"/>
      <c r="AB29" s="99"/>
      <c r="AC29" s="100"/>
    </row>
    <row r="30" spans="1:29" ht="18.75" customHeight="1" x14ac:dyDescent="0.4">
      <c r="A30" s="26"/>
      <c r="B30" s="27"/>
      <c r="C30" s="28"/>
      <c r="D30" s="26"/>
      <c r="E30" s="29"/>
      <c r="F30" s="26"/>
      <c r="G30" s="30"/>
      <c r="H30" s="30"/>
      <c r="I30" s="30"/>
      <c r="J30" s="30"/>
      <c r="K30" s="29"/>
      <c r="L30" s="26"/>
      <c r="M30" s="30"/>
      <c r="N30" s="29"/>
      <c r="O30" s="26"/>
      <c r="P30" s="30"/>
      <c r="Q30" s="30"/>
      <c r="R30" s="30"/>
      <c r="S30" s="29"/>
      <c r="T30" s="26"/>
      <c r="U30" s="31"/>
      <c r="V30" s="98"/>
      <c r="W30" s="99"/>
      <c r="X30" s="99"/>
      <c r="Y30" s="99"/>
      <c r="Z30" s="99"/>
      <c r="AA30" s="99"/>
      <c r="AB30" s="99"/>
      <c r="AC30" s="100"/>
    </row>
    <row r="31" spans="1:29" ht="18.75" customHeight="1" x14ac:dyDescent="0.4">
      <c r="A31" s="26"/>
      <c r="B31" s="27"/>
      <c r="C31" s="28"/>
      <c r="D31" s="26"/>
      <c r="E31" s="29"/>
      <c r="F31" s="26"/>
      <c r="G31" s="30"/>
      <c r="H31" s="30"/>
      <c r="I31" s="30"/>
      <c r="J31" s="30"/>
      <c r="K31" s="29"/>
      <c r="L31" s="26"/>
      <c r="M31" s="30"/>
      <c r="N31" s="29"/>
      <c r="O31" s="26"/>
      <c r="P31" s="30"/>
      <c r="Q31" s="30"/>
      <c r="R31" s="30"/>
      <c r="S31" s="29"/>
      <c r="T31" s="26"/>
      <c r="U31" s="31"/>
      <c r="V31" s="98"/>
      <c r="W31" s="99"/>
      <c r="X31" s="99"/>
      <c r="Y31" s="99"/>
      <c r="Z31" s="99"/>
      <c r="AA31" s="99"/>
      <c r="AB31" s="99"/>
      <c r="AC31" s="100"/>
    </row>
    <row r="32" spans="1:29" ht="18.75" customHeight="1" x14ac:dyDescent="0.4">
      <c r="A32" s="32"/>
      <c r="B32" s="33"/>
      <c r="C32" s="34"/>
      <c r="D32" s="32"/>
      <c r="E32" s="35"/>
      <c r="F32" s="32"/>
      <c r="G32" s="36"/>
      <c r="H32" s="36"/>
      <c r="I32" s="36"/>
      <c r="J32" s="36"/>
      <c r="K32" s="35"/>
      <c r="L32" s="32"/>
      <c r="M32" s="36"/>
      <c r="N32" s="35"/>
      <c r="O32" s="32"/>
      <c r="P32" s="36"/>
      <c r="Q32" s="36"/>
      <c r="R32" s="36"/>
      <c r="S32" s="35"/>
      <c r="T32" s="32"/>
      <c r="U32" s="37"/>
      <c r="V32" s="101"/>
      <c r="W32" s="102"/>
      <c r="X32" s="102"/>
      <c r="Y32" s="102"/>
      <c r="Z32" s="102"/>
      <c r="AA32" s="102"/>
      <c r="AB32" s="102"/>
      <c r="AC32" s="103"/>
    </row>
  </sheetData>
  <mergeCells count="41">
    <mergeCell ref="D4:U4"/>
    <mergeCell ref="D5:S5"/>
    <mergeCell ref="T5:U5"/>
    <mergeCell ref="D6:E6"/>
    <mergeCell ref="F6:S6"/>
    <mergeCell ref="T6:U6"/>
    <mergeCell ref="A9:A10"/>
    <mergeCell ref="B9:C9"/>
    <mergeCell ref="D9:E10"/>
    <mergeCell ref="F9:K10"/>
    <mergeCell ref="L9:N10"/>
    <mergeCell ref="D7:E7"/>
    <mergeCell ref="F7:K7"/>
    <mergeCell ref="L7:N7"/>
    <mergeCell ref="O7:S7"/>
    <mergeCell ref="T7:U7"/>
    <mergeCell ref="V18:AC18"/>
    <mergeCell ref="O9:S10"/>
    <mergeCell ref="T9:U10"/>
    <mergeCell ref="V9:AC10"/>
    <mergeCell ref="V11:AC11"/>
    <mergeCell ref="V12:AC12"/>
    <mergeCell ref="V13:AC13"/>
    <mergeCell ref="V14:AC14"/>
    <mergeCell ref="V15:AC15"/>
    <mergeCell ref="V16:AC16"/>
    <mergeCell ref="V17:AC17"/>
    <mergeCell ref="V31:AC31"/>
    <mergeCell ref="V32:AC32"/>
    <mergeCell ref="V25:AC25"/>
    <mergeCell ref="V26:AC26"/>
    <mergeCell ref="V27:AC27"/>
    <mergeCell ref="V28:AC28"/>
    <mergeCell ref="V29:AC29"/>
    <mergeCell ref="V30:AC30"/>
    <mergeCell ref="V24:AC24"/>
    <mergeCell ref="V19:AC19"/>
    <mergeCell ref="V20:AC20"/>
    <mergeCell ref="V21:AC21"/>
    <mergeCell ref="V22:AC22"/>
    <mergeCell ref="V23:AC23"/>
  </mergeCells>
  <phoneticPr fontId="1"/>
  <dataValidations count="1">
    <dataValidation type="list" allowBlank="1" showInputMessage="1" showErrorMessage="1" sqref="D11:U32" xr:uid="{C93986A2-612F-4E38-ACB6-07673B8C61CF}">
      <formula1>"○,×"</formula1>
    </dataValidation>
  </dataValidations>
  <pageMargins left="0.7" right="0.7" top="0.75" bottom="0.75" header="0.3" footer="0.3"/>
  <pageSetup paperSize="9" scale="24"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D5DA72-9DEC-40B5-A7C3-061A786C7D2D}">
  <dimension ref="A1:X35"/>
  <sheetViews>
    <sheetView tabSelected="1" topLeftCell="A22" zoomScaleNormal="100" zoomScaleSheetLayoutView="75" workbookViewId="0">
      <selection activeCell="M27" sqref="M27"/>
    </sheetView>
  </sheetViews>
  <sheetFormatPr defaultColWidth="6.8984375" defaultRowHeight="15" x14ac:dyDescent="0.45"/>
  <cols>
    <col min="1" max="3" width="3" style="38" customWidth="1"/>
    <col min="4" max="9" width="17.8984375" style="38" customWidth="1"/>
    <col min="10" max="11" width="9.5" style="38" customWidth="1"/>
    <col min="12" max="12" width="28.8984375" style="38" customWidth="1"/>
    <col min="13" max="13" width="5.8984375" style="38" customWidth="1"/>
    <col min="14" max="15" width="9.5" style="38" customWidth="1"/>
    <col min="16" max="16" width="5.8984375" style="38" customWidth="1"/>
    <col min="17" max="18" width="9.5" style="38" customWidth="1"/>
    <col min="19" max="20" width="5.8984375" style="38" customWidth="1"/>
    <col min="21" max="22" width="9.5" style="38" customWidth="1"/>
    <col min="23" max="23" width="5.8984375" style="38" customWidth="1"/>
    <col min="24" max="24" width="15.5" style="38" customWidth="1"/>
    <col min="25" max="16384" width="6.8984375" style="38"/>
  </cols>
  <sheetData>
    <row r="1" spans="1:24" s="14" customFormat="1" ht="18" x14ac:dyDescent="0.45">
      <c r="A1" s="14" t="str" cm="1">
        <f t="array" aca="1" ref="A1" ca="1">MID(CELL("filename",A1),FIND("]",CELL("filename",A1))+1,255)</f>
        <v>テスト仕様書</v>
      </c>
      <c r="N1" s="121" t="s">
        <v>36</v>
      </c>
      <c r="O1" s="121"/>
      <c r="P1" s="121" t="s">
        <v>34</v>
      </c>
      <c r="Q1" s="121"/>
    </row>
    <row r="2" spans="1:24" s="14" customFormat="1" ht="18" x14ac:dyDescent="0.45">
      <c r="N2" s="121" t="s">
        <v>37</v>
      </c>
      <c r="O2" s="121"/>
      <c r="P2" s="121" t="str">
        <f>COUNT(A7:A35)&amp;"件"</f>
        <v>21件</v>
      </c>
      <c r="Q2" s="121"/>
      <c r="S2" s="17"/>
      <c r="W2" s="17"/>
    </row>
    <row r="3" spans="1:24" s="14" customFormat="1" ht="18" x14ac:dyDescent="0.45">
      <c r="A3" s="15"/>
      <c r="N3" s="121" t="s">
        <v>38</v>
      </c>
      <c r="O3" s="121"/>
      <c r="P3" s="121" t="str">
        <f>COUNTIF(P7:P35,"×")&amp;"件"</f>
        <v>0件</v>
      </c>
      <c r="Q3" s="121"/>
      <c r="S3" s="17"/>
      <c r="T3" s="17"/>
      <c r="U3" s="17"/>
      <c r="W3" s="17"/>
      <c r="X3" s="16"/>
    </row>
    <row r="4" spans="1:24" s="14" customFormat="1" ht="18" x14ac:dyDescent="0.45">
      <c r="A4" s="15"/>
      <c r="X4" s="16"/>
    </row>
    <row r="5" spans="1:24" x14ac:dyDescent="0.45">
      <c r="J5" s="122" t="s">
        <v>29</v>
      </c>
      <c r="K5" s="122"/>
      <c r="L5" s="122"/>
      <c r="M5" s="122"/>
      <c r="N5" s="122"/>
      <c r="O5" s="122"/>
      <c r="P5" s="122"/>
      <c r="Q5" s="122" t="s">
        <v>30</v>
      </c>
      <c r="R5" s="122"/>
      <c r="S5" s="122"/>
      <c r="T5" s="122"/>
      <c r="U5" s="122"/>
      <c r="V5" s="122"/>
      <c r="W5" s="122"/>
    </row>
    <row r="6" spans="1:24" x14ac:dyDescent="0.45">
      <c r="A6" s="58"/>
      <c r="B6" s="59" t="s">
        <v>19</v>
      </c>
      <c r="C6" s="58"/>
      <c r="D6" s="56" t="s">
        <v>20</v>
      </c>
      <c r="E6" s="59" t="s">
        <v>21</v>
      </c>
      <c r="F6" s="59" t="s">
        <v>22</v>
      </c>
      <c r="G6" s="59" t="s">
        <v>23</v>
      </c>
      <c r="H6" s="59" t="s">
        <v>24</v>
      </c>
      <c r="I6" s="59" t="s">
        <v>61</v>
      </c>
      <c r="J6" s="59" t="s">
        <v>26</v>
      </c>
      <c r="K6" s="59" t="s">
        <v>25</v>
      </c>
      <c r="L6" s="59" t="s">
        <v>28</v>
      </c>
      <c r="M6" s="59" t="s">
        <v>27</v>
      </c>
      <c r="N6" s="59" t="s">
        <v>31</v>
      </c>
      <c r="O6" s="59" t="s">
        <v>32</v>
      </c>
      <c r="P6" s="59" t="s">
        <v>27</v>
      </c>
      <c r="Q6" s="59" t="s">
        <v>26</v>
      </c>
      <c r="R6" s="59" t="s">
        <v>25</v>
      </c>
      <c r="S6" s="59" t="s">
        <v>28</v>
      </c>
      <c r="T6" s="59" t="s">
        <v>27</v>
      </c>
      <c r="U6" s="59" t="s">
        <v>31</v>
      </c>
      <c r="V6" s="59" t="s">
        <v>32</v>
      </c>
      <c r="W6" s="59" t="s">
        <v>27</v>
      </c>
      <c r="X6" s="59" t="s">
        <v>33</v>
      </c>
    </row>
    <row r="7" spans="1:24" ht="60" x14ac:dyDescent="0.45">
      <c r="A7" s="20">
        <f>IF(G7&lt;&gt;"", 1, "")</f>
        <v>1</v>
      </c>
      <c r="B7" s="24">
        <f>IF(G7&lt;&gt;"", 1, "")</f>
        <v>1</v>
      </c>
      <c r="C7" s="25">
        <f>IF(G7&lt;&gt;"", 1, "")</f>
        <v>1</v>
      </c>
      <c r="D7" s="39" t="s">
        <v>63</v>
      </c>
      <c r="E7" s="40" t="s">
        <v>52</v>
      </c>
      <c r="F7" s="41" t="s">
        <v>41</v>
      </c>
      <c r="G7" s="39" t="s">
        <v>72</v>
      </c>
      <c r="H7" s="40"/>
      <c r="I7" s="41" t="s">
        <v>66</v>
      </c>
      <c r="J7" s="20" t="s">
        <v>62</v>
      </c>
      <c r="K7" s="42">
        <v>45321</v>
      </c>
      <c r="L7" s="24" t="s">
        <v>103</v>
      </c>
      <c r="M7" s="24" t="s">
        <v>106</v>
      </c>
      <c r="N7" s="24"/>
      <c r="O7" s="42"/>
      <c r="P7" s="23"/>
      <c r="Q7" s="20"/>
      <c r="R7" s="42"/>
      <c r="S7" s="24"/>
      <c r="T7" s="24"/>
      <c r="U7" s="24"/>
      <c r="V7" s="42"/>
      <c r="W7" s="23"/>
      <c r="X7" s="43"/>
    </row>
    <row r="8" spans="1:24" ht="30" x14ac:dyDescent="0.45">
      <c r="A8" s="26">
        <f t="shared" ref="A8:A35" si="0">IF(AND(D8="", E8="", F8=""), "", IF(E8&lt;&gt;E7, A7 + 1, A7))</f>
        <v>2</v>
      </c>
      <c r="B8" s="30">
        <f t="shared" ref="B8:B35" si="1">IF(AND(D8="", E8="", F8=""), "", IF(A8&lt;&gt;A7, 1, IF(AND(E8=E7, F8&lt;&gt;F7), B7 + 1, B7)))</f>
        <v>1</v>
      </c>
      <c r="C8" s="31">
        <f t="shared" ref="C8:C35" si="2">IF(AND(D8="", E8="", F8=""), "", IF(OR(D8&lt;&gt;D7, AND(D8=D7, E8&lt;&gt;E7), AND(D8=D7, E8=E7, F8&lt;&gt;F7)), 1, C7 + 1))</f>
        <v>1</v>
      </c>
      <c r="D8" s="44" t="s">
        <v>63</v>
      </c>
      <c r="E8" s="45" t="s">
        <v>65</v>
      </c>
      <c r="F8" s="46" t="s">
        <v>64</v>
      </c>
      <c r="G8" s="44" t="s">
        <v>74</v>
      </c>
      <c r="H8" s="45"/>
      <c r="I8" s="46" t="s">
        <v>67</v>
      </c>
      <c r="J8" s="26" t="s">
        <v>62</v>
      </c>
      <c r="K8" s="47">
        <v>45321</v>
      </c>
      <c r="L8" s="30"/>
      <c r="M8" s="30" t="s">
        <v>106</v>
      </c>
      <c r="N8" s="30"/>
      <c r="O8" s="47"/>
      <c r="P8" s="29"/>
      <c r="Q8" s="26"/>
      <c r="R8" s="47"/>
      <c r="S8" s="30"/>
      <c r="T8" s="30"/>
      <c r="U8" s="30"/>
      <c r="V8" s="47"/>
      <c r="W8" s="29"/>
      <c r="X8" s="48"/>
    </row>
    <row r="9" spans="1:24" ht="45" x14ac:dyDescent="0.45">
      <c r="A9" s="26">
        <f t="shared" si="0"/>
        <v>2</v>
      </c>
      <c r="B9" s="30">
        <f t="shared" si="1"/>
        <v>1</v>
      </c>
      <c r="C9" s="31">
        <f t="shared" si="2"/>
        <v>2</v>
      </c>
      <c r="D9" s="44" t="s">
        <v>63</v>
      </c>
      <c r="E9" s="45" t="s">
        <v>65</v>
      </c>
      <c r="F9" s="46" t="s">
        <v>64</v>
      </c>
      <c r="G9" s="44" t="s">
        <v>75</v>
      </c>
      <c r="H9" s="45"/>
      <c r="I9" s="46" t="s">
        <v>67</v>
      </c>
      <c r="J9" s="26" t="s">
        <v>62</v>
      </c>
      <c r="K9" s="47">
        <v>45321</v>
      </c>
      <c r="L9" s="30"/>
      <c r="M9" s="30" t="s">
        <v>106</v>
      </c>
      <c r="N9" s="30"/>
      <c r="O9" s="47"/>
      <c r="P9" s="29"/>
      <c r="Q9" s="26"/>
      <c r="R9" s="47"/>
      <c r="S9" s="30"/>
      <c r="T9" s="30"/>
      <c r="U9" s="30"/>
      <c r="V9" s="47"/>
      <c r="W9" s="29"/>
      <c r="X9" s="48"/>
    </row>
    <row r="10" spans="1:24" ht="45" x14ac:dyDescent="0.45">
      <c r="A10" s="26">
        <f t="shared" si="0"/>
        <v>2</v>
      </c>
      <c r="B10" s="30">
        <f t="shared" si="1"/>
        <v>2</v>
      </c>
      <c r="C10" s="31">
        <f t="shared" si="2"/>
        <v>1</v>
      </c>
      <c r="D10" s="44" t="s">
        <v>63</v>
      </c>
      <c r="E10" s="45" t="s">
        <v>65</v>
      </c>
      <c r="F10" s="46" t="s">
        <v>45</v>
      </c>
      <c r="G10" s="44" t="s">
        <v>68</v>
      </c>
      <c r="H10" s="45"/>
      <c r="I10" s="46" t="s">
        <v>69</v>
      </c>
      <c r="J10" s="26" t="s">
        <v>62</v>
      </c>
      <c r="K10" s="47">
        <v>45321</v>
      </c>
      <c r="L10" s="30" t="s">
        <v>107</v>
      </c>
      <c r="M10" s="30" t="s">
        <v>106</v>
      </c>
      <c r="N10" s="30"/>
      <c r="O10" s="47"/>
      <c r="P10" s="29"/>
      <c r="Q10" s="26"/>
      <c r="R10" s="47"/>
      <c r="S10" s="30"/>
      <c r="T10" s="30"/>
      <c r="U10" s="30"/>
      <c r="V10" s="47"/>
      <c r="W10" s="29"/>
      <c r="X10" s="48"/>
    </row>
    <row r="11" spans="1:24" ht="60" x14ac:dyDescent="0.45">
      <c r="A11" s="26">
        <f t="shared" si="0"/>
        <v>2</v>
      </c>
      <c r="B11" s="30">
        <f t="shared" si="1"/>
        <v>2</v>
      </c>
      <c r="C11" s="31">
        <f t="shared" si="2"/>
        <v>2</v>
      </c>
      <c r="D11" s="44" t="s">
        <v>63</v>
      </c>
      <c r="E11" s="45" t="s">
        <v>65</v>
      </c>
      <c r="F11" s="46" t="s">
        <v>45</v>
      </c>
      <c r="G11" s="60" t="s">
        <v>70</v>
      </c>
      <c r="H11" s="45"/>
      <c r="I11" s="61" t="s">
        <v>69</v>
      </c>
      <c r="J11" s="26" t="s">
        <v>62</v>
      </c>
      <c r="K11" s="47">
        <v>45321</v>
      </c>
      <c r="L11" s="30" t="s">
        <v>111</v>
      </c>
      <c r="M11" s="30" t="s">
        <v>106</v>
      </c>
      <c r="N11" s="30"/>
      <c r="O11" s="47"/>
      <c r="P11" s="29"/>
      <c r="Q11" s="26"/>
      <c r="R11" s="47"/>
      <c r="S11" s="30"/>
      <c r="T11" s="30"/>
      <c r="U11" s="30"/>
      <c r="V11" s="47"/>
      <c r="W11" s="29"/>
      <c r="X11" s="48"/>
    </row>
    <row r="12" spans="1:24" ht="60" x14ac:dyDescent="0.45">
      <c r="A12" s="26">
        <f t="shared" si="0"/>
        <v>3</v>
      </c>
      <c r="B12" s="30">
        <f t="shared" si="1"/>
        <v>1</v>
      </c>
      <c r="C12" s="31">
        <f t="shared" si="2"/>
        <v>1</v>
      </c>
      <c r="D12" s="44" t="s">
        <v>71</v>
      </c>
      <c r="E12" s="45" t="s">
        <v>80</v>
      </c>
      <c r="F12" s="46" t="s">
        <v>41</v>
      </c>
      <c r="G12" s="44" t="s">
        <v>73</v>
      </c>
      <c r="H12" s="45"/>
      <c r="I12" s="46" t="s">
        <v>66</v>
      </c>
      <c r="J12" s="26" t="s">
        <v>62</v>
      </c>
      <c r="K12" s="47">
        <v>45321</v>
      </c>
      <c r="L12" s="30" t="s">
        <v>113</v>
      </c>
      <c r="M12" s="30" t="s">
        <v>106</v>
      </c>
      <c r="N12" s="30"/>
      <c r="O12" s="47"/>
      <c r="P12" s="29"/>
      <c r="Q12" s="26"/>
      <c r="R12" s="47"/>
      <c r="S12" s="30"/>
      <c r="T12" s="30"/>
      <c r="U12" s="30"/>
      <c r="V12" s="47"/>
      <c r="W12" s="29"/>
      <c r="X12" s="48"/>
    </row>
    <row r="13" spans="1:24" ht="45" x14ac:dyDescent="0.45">
      <c r="A13" s="26">
        <f t="shared" si="0"/>
        <v>4</v>
      </c>
      <c r="B13" s="30">
        <f t="shared" si="1"/>
        <v>1</v>
      </c>
      <c r="C13" s="31">
        <f t="shared" si="2"/>
        <v>1</v>
      </c>
      <c r="D13" s="44" t="s">
        <v>71</v>
      </c>
      <c r="E13" s="45" t="s">
        <v>76</v>
      </c>
      <c r="F13" s="46" t="s">
        <v>77</v>
      </c>
      <c r="G13" s="44" t="s">
        <v>79</v>
      </c>
      <c r="H13" s="45"/>
      <c r="I13" s="46" t="s">
        <v>78</v>
      </c>
      <c r="J13" s="26" t="s">
        <v>62</v>
      </c>
      <c r="K13" s="47">
        <v>45321</v>
      </c>
      <c r="L13" s="30" t="s">
        <v>116</v>
      </c>
      <c r="M13" s="30" t="s">
        <v>106</v>
      </c>
      <c r="N13" s="30"/>
      <c r="O13" s="47"/>
      <c r="P13" s="29"/>
      <c r="Q13" s="26"/>
      <c r="R13" s="47"/>
      <c r="S13" s="30"/>
      <c r="T13" s="30"/>
      <c r="U13" s="30"/>
      <c r="V13" s="47"/>
      <c r="W13" s="29"/>
      <c r="X13" s="48"/>
    </row>
    <row r="14" spans="1:24" ht="60" x14ac:dyDescent="0.45">
      <c r="A14" s="26">
        <f t="shared" si="0"/>
        <v>5</v>
      </c>
      <c r="B14" s="30">
        <f t="shared" si="1"/>
        <v>1</v>
      </c>
      <c r="C14" s="31">
        <f t="shared" si="2"/>
        <v>1</v>
      </c>
      <c r="D14" s="44" t="s">
        <v>71</v>
      </c>
      <c r="E14" s="45" t="s">
        <v>65</v>
      </c>
      <c r="F14" s="46" t="s">
        <v>41</v>
      </c>
      <c r="G14" s="44" t="s">
        <v>81</v>
      </c>
      <c r="H14" s="45"/>
      <c r="I14" s="46" t="s">
        <v>66</v>
      </c>
      <c r="J14" s="26" t="s">
        <v>62</v>
      </c>
      <c r="K14" s="47">
        <v>45321</v>
      </c>
      <c r="L14" s="30" t="s">
        <v>118</v>
      </c>
      <c r="M14" s="30" t="s">
        <v>106</v>
      </c>
      <c r="N14" s="30"/>
      <c r="O14" s="47"/>
      <c r="P14" s="29"/>
      <c r="Q14" s="26"/>
      <c r="R14" s="47"/>
      <c r="S14" s="30"/>
      <c r="T14" s="30"/>
      <c r="U14" s="30"/>
      <c r="V14" s="47"/>
      <c r="W14" s="29"/>
      <c r="X14" s="48"/>
    </row>
    <row r="15" spans="1:24" ht="30" x14ac:dyDescent="0.45">
      <c r="A15" s="26">
        <f t="shared" si="0"/>
        <v>5</v>
      </c>
      <c r="B15" s="30">
        <f t="shared" si="1"/>
        <v>2</v>
      </c>
      <c r="C15" s="31">
        <f t="shared" si="2"/>
        <v>1</v>
      </c>
      <c r="D15" s="44" t="s">
        <v>71</v>
      </c>
      <c r="E15" s="45" t="s">
        <v>65</v>
      </c>
      <c r="F15" s="46" t="s">
        <v>64</v>
      </c>
      <c r="G15" s="44" t="s">
        <v>74</v>
      </c>
      <c r="H15" s="45"/>
      <c r="I15" s="46" t="s">
        <v>67</v>
      </c>
      <c r="J15" s="26" t="s">
        <v>62</v>
      </c>
      <c r="K15" s="47">
        <v>45321</v>
      </c>
      <c r="L15" s="30"/>
      <c r="M15" s="30" t="s">
        <v>106</v>
      </c>
      <c r="N15" s="30"/>
      <c r="O15" s="47"/>
      <c r="P15" s="29"/>
      <c r="Q15" s="26"/>
      <c r="R15" s="47"/>
      <c r="S15" s="30"/>
      <c r="T15" s="30"/>
      <c r="U15" s="30"/>
      <c r="V15" s="47"/>
      <c r="W15" s="29"/>
      <c r="X15" s="48"/>
    </row>
    <row r="16" spans="1:24" ht="45" x14ac:dyDescent="0.45">
      <c r="A16" s="26">
        <f t="shared" si="0"/>
        <v>5</v>
      </c>
      <c r="B16" s="30">
        <f t="shared" si="1"/>
        <v>2</v>
      </c>
      <c r="C16" s="31">
        <f t="shared" si="2"/>
        <v>2</v>
      </c>
      <c r="D16" s="44" t="s">
        <v>71</v>
      </c>
      <c r="E16" s="45" t="s">
        <v>65</v>
      </c>
      <c r="F16" s="46" t="s">
        <v>64</v>
      </c>
      <c r="G16" s="44" t="s">
        <v>75</v>
      </c>
      <c r="H16" s="45"/>
      <c r="I16" s="46" t="s">
        <v>67</v>
      </c>
      <c r="J16" s="26" t="s">
        <v>62</v>
      </c>
      <c r="K16" s="47">
        <v>45321</v>
      </c>
      <c r="L16" s="30"/>
      <c r="M16" s="30" t="s">
        <v>106</v>
      </c>
      <c r="N16" s="30"/>
      <c r="O16" s="47"/>
      <c r="P16" s="29"/>
      <c r="Q16" s="26"/>
      <c r="R16" s="47"/>
      <c r="S16" s="30"/>
      <c r="T16" s="30"/>
      <c r="U16" s="30"/>
      <c r="V16" s="47"/>
      <c r="W16" s="29"/>
      <c r="X16" s="48"/>
    </row>
    <row r="17" spans="1:24" ht="45" x14ac:dyDescent="0.45">
      <c r="A17" s="26">
        <f t="shared" si="0"/>
        <v>5</v>
      </c>
      <c r="B17" s="30">
        <f t="shared" si="1"/>
        <v>3</v>
      </c>
      <c r="C17" s="31">
        <f t="shared" si="2"/>
        <v>1</v>
      </c>
      <c r="D17" s="44" t="s">
        <v>71</v>
      </c>
      <c r="E17" s="45" t="s">
        <v>65</v>
      </c>
      <c r="F17" s="46" t="s">
        <v>45</v>
      </c>
      <c r="G17" s="44" t="s">
        <v>68</v>
      </c>
      <c r="H17" s="45"/>
      <c r="I17" s="46" t="s">
        <v>69</v>
      </c>
      <c r="J17" s="26" t="s">
        <v>62</v>
      </c>
      <c r="K17" s="47">
        <v>45321</v>
      </c>
      <c r="L17" s="30" t="s">
        <v>122</v>
      </c>
      <c r="M17" s="30" t="s">
        <v>106</v>
      </c>
      <c r="N17" s="30"/>
      <c r="O17" s="47"/>
      <c r="P17" s="29"/>
      <c r="Q17" s="26"/>
      <c r="R17" s="47"/>
      <c r="S17" s="30"/>
      <c r="T17" s="30"/>
      <c r="U17" s="30"/>
      <c r="V17" s="47"/>
      <c r="W17" s="29"/>
      <c r="X17" s="48"/>
    </row>
    <row r="18" spans="1:24" ht="60" x14ac:dyDescent="0.45">
      <c r="A18" s="26">
        <f t="shared" si="0"/>
        <v>5</v>
      </c>
      <c r="B18" s="30">
        <f t="shared" si="1"/>
        <v>3</v>
      </c>
      <c r="C18" s="31">
        <f t="shared" si="2"/>
        <v>2</v>
      </c>
      <c r="D18" s="44" t="s">
        <v>71</v>
      </c>
      <c r="E18" s="45" t="s">
        <v>65</v>
      </c>
      <c r="F18" s="46" t="s">
        <v>45</v>
      </c>
      <c r="G18" s="60" t="s">
        <v>70</v>
      </c>
      <c r="H18" s="45"/>
      <c r="I18" s="61" t="s">
        <v>69</v>
      </c>
      <c r="J18" s="26" t="s">
        <v>62</v>
      </c>
      <c r="K18" s="47">
        <v>45321</v>
      </c>
      <c r="L18" s="30" t="s">
        <v>125</v>
      </c>
      <c r="M18" s="30" t="s">
        <v>106</v>
      </c>
      <c r="N18" s="30"/>
      <c r="O18" s="47"/>
      <c r="P18" s="29"/>
      <c r="Q18" s="26"/>
      <c r="R18" s="47"/>
      <c r="S18" s="30"/>
      <c r="T18" s="30"/>
      <c r="U18" s="30"/>
      <c r="V18" s="47"/>
      <c r="W18" s="29"/>
      <c r="X18" s="48"/>
    </row>
    <row r="19" spans="1:24" ht="45" x14ac:dyDescent="0.45">
      <c r="A19" s="26">
        <f t="shared" si="0"/>
        <v>5</v>
      </c>
      <c r="B19" s="30">
        <f t="shared" si="1"/>
        <v>4</v>
      </c>
      <c r="C19" s="31">
        <f t="shared" si="2"/>
        <v>1</v>
      </c>
      <c r="D19" s="44" t="s">
        <v>71</v>
      </c>
      <c r="E19" s="45" t="s">
        <v>65</v>
      </c>
      <c r="F19" s="46" t="s">
        <v>41</v>
      </c>
      <c r="G19" s="44" t="s">
        <v>82</v>
      </c>
      <c r="H19" s="45"/>
      <c r="I19" s="46" t="s">
        <v>83</v>
      </c>
      <c r="J19" s="26" t="s">
        <v>62</v>
      </c>
      <c r="K19" s="47">
        <v>45321</v>
      </c>
      <c r="L19" s="30" t="s">
        <v>123</v>
      </c>
      <c r="M19" s="30" t="s">
        <v>106</v>
      </c>
      <c r="N19" s="30"/>
      <c r="O19" s="47"/>
      <c r="P19" s="29"/>
      <c r="Q19" s="26"/>
      <c r="R19" s="47"/>
      <c r="S19" s="30"/>
      <c r="T19" s="30"/>
      <c r="U19" s="30"/>
      <c r="V19" s="47"/>
      <c r="W19" s="29"/>
      <c r="X19" s="48"/>
    </row>
    <row r="20" spans="1:24" ht="75" x14ac:dyDescent="0.45">
      <c r="A20" s="26">
        <f t="shared" si="0"/>
        <v>5</v>
      </c>
      <c r="B20" s="30">
        <f t="shared" si="1"/>
        <v>5</v>
      </c>
      <c r="C20" s="31">
        <f t="shared" si="2"/>
        <v>1</v>
      </c>
      <c r="D20" s="44" t="s">
        <v>71</v>
      </c>
      <c r="E20" s="45" t="s">
        <v>65</v>
      </c>
      <c r="F20" s="46" t="s">
        <v>85</v>
      </c>
      <c r="G20" s="44" t="s">
        <v>84</v>
      </c>
      <c r="H20" s="45"/>
      <c r="I20" s="46" t="s">
        <v>87</v>
      </c>
      <c r="J20" s="26" t="s">
        <v>62</v>
      </c>
      <c r="K20" s="47">
        <v>45321</v>
      </c>
      <c r="L20" s="30" t="s">
        <v>123</v>
      </c>
      <c r="M20" s="30" t="s">
        <v>106</v>
      </c>
      <c r="N20" s="30"/>
      <c r="O20" s="47"/>
      <c r="P20" s="29"/>
      <c r="Q20" s="26"/>
      <c r="R20" s="47"/>
      <c r="S20" s="30"/>
      <c r="T20" s="30"/>
      <c r="U20" s="30"/>
      <c r="V20" s="47"/>
      <c r="W20" s="29"/>
      <c r="X20" s="48"/>
    </row>
    <row r="21" spans="1:24" ht="30" x14ac:dyDescent="0.45">
      <c r="A21" s="26">
        <f t="shared" si="0"/>
        <v>5</v>
      </c>
      <c r="B21" s="30">
        <f t="shared" si="1"/>
        <v>6</v>
      </c>
      <c r="C21" s="31">
        <f t="shared" si="2"/>
        <v>1</v>
      </c>
      <c r="D21" s="44" t="s">
        <v>71</v>
      </c>
      <c r="E21" s="45" t="s">
        <v>65</v>
      </c>
      <c r="F21" s="46" t="s">
        <v>86</v>
      </c>
      <c r="G21" s="44" t="s">
        <v>84</v>
      </c>
      <c r="H21" s="45"/>
      <c r="I21" s="46" t="s">
        <v>88</v>
      </c>
      <c r="J21" s="26" t="s">
        <v>62</v>
      </c>
      <c r="K21" s="47">
        <v>45321</v>
      </c>
      <c r="L21" s="30" t="s">
        <v>123</v>
      </c>
      <c r="M21" s="30" t="s">
        <v>106</v>
      </c>
      <c r="N21" s="30"/>
      <c r="O21" s="47"/>
      <c r="P21" s="29"/>
      <c r="Q21" s="26"/>
      <c r="R21" s="47"/>
      <c r="S21" s="30"/>
      <c r="T21" s="30"/>
      <c r="U21" s="30"/>
      <c r="V21" s="47"/>
      <c r="W21" s="29"/>
      <c r="X21" s="48"/>
    </row>
    <row r="22" spans="1:24" ht="45" x14ac:dyDescent="0.45">
      <c r="A22" s="26">
        <f t="shared" si="0"/>
        <v>5</v>
      </c>
      <c r="B22" s="30">
        <f t="shared" si="1"/>
        <v>7</v>
      </c>
      <c r="C22" s="31">
        <f t="shared" si="2"/>
        <v>1</v>
      </c>
      <c r="D22" s="44" t="s">
        <v>71</v>
      </c>
      <c r="E22" s="45" t="s">
        <v>65</v>
      </c>
      <c r="F22" s="46" t="s">
        <v>89</v>
      </c>
      <c r="G22" s="44" t="s">
        <v>84</v>
      </c>
      <c r="H22" s="45"/>
      <c r="I22" s="46" t="s">
        <v>90</v>
      </c>
      <c r="J22" s="26" t="s">
        <v>62</v>
      </c>
      <c r="K22" s="47">
        <v>45321</v>
      </c>
      <c r="L22" s="30" t="s">
        <v>128</v>
      </c>
      <c r="M22" s="30" t="s">
        <v>106</v>
      </c>
      <c r="N22" s="30"/>
      <c r="O22" s="47"/>
      <c r="P22" s="29"/>
      <c r="Q22" s="26"/>
      <c r="R22" s="47"/>
      <c r="S22" s="30"/>
      <c r="T22" s="30"/>
      <c r="U22" s="30"/>
      <c r="V22" s="47"/>
      <c r="W22" s="29"/>
      <c r="X22" s="48"/>
    </row>
    <row r="23" spans="1:24" ht="45" x14ac:dyDescent="0.45">
      <c r="A23" s="26">
        <f t="shared" si="0"/>
        <v>5</v>
      </c>
      <c r="B23" s="30">
        <f t="shared" si="1"/>
        <v>7</v>
      </c>
      <c r="C23" s="31">
        <f t="shared" si="2"/>
        <v>2</v>
      </c>
      <c r="D23" s="44" t="s">
        <v>71</v>
      </c>
      <c r="E23" s="45" t="s">
        <v>65</v>
      </c>
      <c r="F23" s="46" t="s">
        <v>89</v>
      </c>
      <c r="G23" s="44" t="s">
        <v>84</v>
      </c>
      <c r="H23" s="45"/>
      <c r="I23" s="46" t="s">
        <v>91</v>
      </c>
      <c r="J23" s="26" t="s">
        <v>62</v>
      </c>
      <c r="K23" s="47">
        <v>45321</v>
      </c>
      <c r="L23" s="30" t="s">
        <v>128</v>
      </c>
      <c r="M23" s="30" t="s">
        <v>106</v>
      </c>
      <c r="N23" s="30"/>
      <c r="O23" s="47"/>
      <c r="P23" s="29"/>
      <c r="Q23" s="26"/>
      <c r="R23" s="47"/>
      <c r="S23" s="30"/>
      <c r="T23" s="30"/>
      <c r="U23" s="30"/>
      <c r="V23" s="47"/>
      <c r="W23" s="29"/>
      <c r="X23" s="48"/>
    </row>
    <row r="24" spans="1:24" ht="45" x14ac:dyDescent="0.45">
      <c r="A24" s="26">
        <f t="shared" si="0"/>
        <v>5</v>
      </c>
      <c r="B24" s="30">
        <f t="shared" si="1"/>
        <v>7</v>
      </c>
      <c r="C24" s="31">
        <f t="shared" si="2"/>
        <v>3</v>
      </c>
      <c r="D24" s="44" t="s">
        <v>71</v>
      </c>
      <c r="E24" s="45" t="s">
        <v>65</v>
      </c>
      <c r="F24" s="46" t="s">
        <v>89</v>
      </c>
      <c r="G24" s="44" t="s">
        <v>84</v>
      </c>
      <c r="H24" s="45"/>
      <c r="I24" s="46" t="s">
        <v>92</v>
      </c>
      <c r="J24" s="26" t="s">
        <v>62</v>
      </c>
      <c r="K24" s="47">
        <v>45321</v>
      </c>
      <c r="L24" s="30" t="s">
        <v>131</v>
      </c>
      <c r="M24" s="30" t="s">
        <v>106</v>
      </c>
      <c r="N24" s="30"/>
      <c r="O24" s="47"/>
      <c r="P24" s="29"/>
      <c r="Q24" s="26"/>
      <c r="R24" s="47"/>
      <c r="S24" s="30"/>
      <c r="T24" s="30"/>
      <c r="U24" s="30"/>
      <c r="V24" s="47"/>
      <c r="W24" s="29"/>
      <c r="X24" s="48"/>
    </row>
    <row r="25" spans="1:24" ht="60" x14ac:dyDescent="0.45">
      <c r="A25" s="26">
        <f t="shared" si="0"/>
        <v>6</v>
      </c>
      <c r="B25" s="30">
        <f t="shared" si="1"/>
        <v>1</v>
      </c>
      <c r="C25" s="31">
        <f t="shared" si="2"/>
        <v>1</v>
      </c>
      <c r="D25" s="44" t="s">
        <v>71</v>
      </c>
      <c r="E25" s="45" t="s">
        <v>93</v>
      </c>
      <c r="F25" s="46" t="s">
        <v>94</v>
      </c>
      <c r="G25" s="44" t="s">
        <v>95</v>
      </c>
      <c r="H25" s="45"/>
      <c r="I25" s="46" t="s">
        <v>102</v>
      </c>
      <c r="J25" s="26" t="s">
        <v>62</v>
      </c>
      <c r="K25" s="47">
        <v>45321</v>
      </c>
      <c r="L25" s="30" t="s">
        <v>133</v>
      </c>
      <c r="M25" s="30" t="s">
        <v>106</v>
      </c>
      <c r="N25" s="30"/>
      <c r="O25" s="47"/>
      <c r="P25" s="29"/>
      <c r="Q25" s="26"/>
      <c r="R25" s="47"/>
      <c r="S25" s="30"/>
      <c r="T25" s="30"/>
      <c r="U25" s="30"/>
      <c r="V25" s="47"/>
      <c r="W25" s="29"/>
      <c r="X25" s="48"/>
    </row>
    <row r="26" spans="1:24" ht="75" x14ac:dyDescent="0.45">
      <c r="A26" s="26">
        <f t="shared" si="0"/>
        <v>6</v>
      </c>
      <c r="B26" s="30">
        <f t="shared" si="1"/>
        <v>2</v>
      </c>
      <c r="C26" s="31">
        <f t="shared" si="2"/>
        <v>1</v>
      </c>
      <c r="D26" s="44" t="s">
        <v>71</v>
      </c>
      <c r="E26" s="45" t="s">
        <v>93</v>
      </c>
      <c r="F26" s="46" t="s">
        <v>96</v>
      </c>
      <c r="G26" s="44" t="s">
        <v>97</v>
      </c>
      <c r="H26" s="45"/>
      <c r="I26" s="46" t="s">
        <v>98</v>
      </c>
      <c r="J26" s="26" t="s">
        <v>62</v>
      </c>
      <c r="K26" s="47">
        <v>45321</v>
      </c>
      <c r="L26" s="30" t="s">
        <v>135</v>
      </c>
      <c r="M26" s="30" t="s">
        <v>106</v>
      </c>
      <c r="N26" s="30"/>
      <c r="O26" s="47"/>
      <c r="P26" s="29"/>
      <c r="Q26" s="26"/>
      <c r="R26" s="47"/>
      <c r="S26" s="30"/>
      <c r="T26" s="30"/>
      <c r="U26" s="30"/>
      <c r="V26" s="47"/>
      <c r="W26" s="29"/>
      <c r="X26" s="48"/>
    </row>
    <row r="27" spans="1:24" ht="60" x14ac:dyDescent="0.45">
      <c r="A27" s="26">
        <f t="shared" si="0"/>
        <v>6</v>
      </c>
      <c r="B27" s="30">
        <f t="shared" si="1"/>
        <v>3</v>
      </c>
      <c r="C27" s="31">
        <f t="shared" si="2"/>
        <v>1</v>
      </c>
      <c r="D27" s="44" t="s">
        <v>71</v>
      </c>
      <c r="E27" s="45" t="s">
        <v>93</v>
      </c>
      <c r="F27" s="46" t="s">
        <v>99</v>
      </c>
      <c r="G27" s="44" t="s">
        <v>100</v>
      </c>
      <c r="H27" s="45"/>
      <c r="I27" s="46" t="s">
        <v>101</v>
      </c>
      <c r="J27" s="26" t="s">
        <v>62</v>
      </c>
      <c r="K27" s="47">
        <v>45321</v>
      </c>
      <c r="L27" s="30" t="s">
        <v>136</v>
      </c>
      <c r="M27" s="30" t="s">
        <v>106</v>
      </c>
      <c r="N27" s="30"/>
      <c r="O27" s="47"/>
      <c r="P27" s="29"/>
      <c r="Q27" s="26"/>
      <c r="R27" s="47"/>
      <c r="S27" s="30"/>
      <c r="T27" s="30"/>
      <c r="U27" s="30"/>
      <c r="V27" s="47"/>
      <c r="W27" s="29"/>
      <c r="X27" s="48"/>
    </row>
    <row r="28" spans="1:24" x14ac:dyDescent="0.45">
      <c r="A28" s="26" t="str">
        <f t="shared" si="0"/>
        <v/>
      </c>
      <c r="B28" s="30" t="str">
        <f t="shared" si="1"/>
        <v/>
      </c>
      <c r="C28" s="31" t="str">
        <f t="shared" si="2"/>
        <v/>
      </c>
      <c r="D28" s="44"/>
      <c r="E28" s="45"/>
      <c r="F28" s="46"/>
      <c r="G28" s="44"/>
      <c r="H28" s="45"/>
      <c r="I28" s="46"/>
      <c r="J28" s="26"/>
      <c r="K28" s="47"/>
      <c r="L28" s="30"/>
      <c r="M28" s="30"/>
      <c r="N28" s="30"/>
      <c r="O28" s="47"/>
      <c r="P28" s="29"/>
      <c r="Q28" s="26"/>
      <c r="R28" s="47"/>
      <c r="S28" s="30"/>
      <c r="T28" s="30"/>
      <c r="U28" s="30"/>
      <c r="V28" s="47"/>
      <c r="W28" s="29"/>
      <c r="X28" s="48"/>
    </row>
    <row r="29" spans="1:24" x14ac:dyDescent="0.45">
      <c r="A29" s="26" t="str">
        <f t="shared" si="0"/>
        <v/>
      </c>
      <c r="B29" s="30" t="str">
        <f t="shared" si="1"/>
        <v/>
      </c>
      <c r="C29" s="31" t="str">
        <f t="shared" si="2"/>
        <v/>
      </c>
      <c r="D29" s="44"/>
      <c r="E29" s="45"/>
      <c r="F29" s="46"/>
      <c r="G29" s="44"/>
      <c r="H29" s="45"/>
      <c r="I29" s="46"/>
      <c r="J29" s="26"/>
      <c r="K29" s="47"/>
      <c r="L29" s="30"/>
      <c r="M29" s="30"/>
      <c r="N29" s="30"/>
      <c r="O29" s="47"/>
      <c r="P29" s="29"/>
      <c r="Q29" s="26"/>
      <c r="R29" s="47"/>
      <c r="S29" s="30"/>
      <c r="T29" s="30"/>
      <c r="U29" s="30"/>
      <c r="V29" s="47"/>
      <c r="W29" s="29"/>
      <c r="X29" s="48"/>
    </row>
    <row r="30" spans="1:24" x14ac:dyDescent="0.45">
      <c r="A30" s="26" t="str">
        <f t="shared" si="0"/>
        <v/>
      </c>
      <c r="B30" s="30" t="str">
        <f t="shared" si="1"/>
        <v/>
      </c>
      <c r="C30" s="31" t="str">
        <f t="shared" si="2"/>
        <v/>
      </c>
      <c r="D30" s="44"/>
      <c r="E30" s="45"/>
      <c r="F30" s="46"/>
      <c r="G30" s="44"/>
      <c r="H30" s="45"/>
      <c r="I30" s="46"/>
      <c r="J30" s="26"/>
      <c r="K30" s="47"/>
      <c r="L30" s="30"/>
      <c r="M30" s="30"/>
      <c r="N30" s="30"/>
      <c r="O30" s="47"/>
      <c r="P30" s="29"/>
      <c r="Q30" s="26"/>
      <c r="R30" s="47"/>
      <c r="S30" s="30"/>
      <c r="T30" s="30"/>
      <c r="U30" s="30"/>
      <c r="V30" s="47"/>
      <c r="W30" s="29"/>
      <c r="X30" s="48"/>
    </row>
    <row r="31" spans="1:24" x14ac:dyDescent="0.45">
      <c r="A31" s="26" t="str">
        <f t="shared" si="0"/>
        <v/>
      </c>
      <c r="B31" s="30" t="str">
        <f t="shared" si="1"/>
        <v/>
      </c>
      <c r="C31" s="31" t="str">
        <f t="shared" si="2"/>
        <v/>
      </c>
      <c r="D31" s="44"/>
      <c r="E31" s="45"/>
      <c r="F31" s="46"/>
      <c r="G31" s="44"/>
      <c r="H31" s="45"/>
      <c r="I31" s="46"/>
      <c r="J31" s="26"/>
      <c r="K31" s="47"/>
      <c r="L31" s="30"/>
      <c r="M31" s="30"/>
      <c r="N31" s="30"/>
      <c r="O31" s="47"/>
      <c r="P31" s="29"/>
      <c r="Q31" s="26"/>
      <c r="R31" s="47"/>
      <c r="S31" s="30"/>
      <c r="T31" s="30"/>
      <c r="U31" s="30"/>
      <c r="V31" s="47"/>
      <c r="W31" s="29"/>
      <c r="X31" s="48"/>
    </row>
    <row r="32" spans="1:24" x14ac:dyDescent="0.45">
      <c r="A32" s="26" t="str">
        <f t="shared" si="0"/>
        <v/>
      </c>
      <c r="B32" s="30" t="str">
        <f t="shared" si="1"/>
        <v/>
      </c>
      <c r="C32" s="31" t="str">
        <f t="shared" si="2"/>
        <v/>
      </c>
      <c r="D32" s="44"/>
      <c r="E32" s="45"/>
      <c r="F32" s="46"/>
      <c r="G32" s="44"/>
      <c r="H32" s="45"/>
      <c r="I32" s="46"/>
      <c r="J32" s="26"/>
      <c r="K32" s="47"/>
      <c r="L32" s="30"/>
      <c r="M32" s="30"/>
      <c r="N32" s="30"/>
      <c r="O32" s="47"/>
      <c r="P32" s="29"/>
      <c r="Q32" s="26"/>
      <c r="R32" s="47"/>
      <c r="S32" s="30"/>
      <c r="T32" s="30"/>
      <c r="U32" s="30"/>
      <c r="V32" s="47"/>
      <c r="W32" s="29"/>
      <c r="X32" s="48"/>
    </row>
    <row r="33" spans="1:24" x14ac:dyDescent="0.45">
      <c r="A33" s="26" t="str">
        <f t="shared" si="0"/>
        <v/>
      </c>
      <c r="B33" s="30" t="str">
        <f t="shared" si="1"/>
        <v/>
      </c>
      <c r="C33" s="31" t="str">
        <f t="shared" si="2"/>
        <v/>
      </c>
      <c r="D33" s="44"/>
      <c r="E33" s="45"/>
      <c r="F33" s="46"/>
      <c r="G33" s="44"/>
      <c r="H33" s="45"/>
      <c r="I33" s="46"/>
      <c r="J33" s="26"/>
      <c r="K33" s="47"/>
      <c r="L33" s="30"/>
      <c r="M33" s="30"/>
      <c r="N33" s="30"/>
      <c r="O33" s="47"/>
      <c r="P33" s="29"/>
      <c r="Q33" s="26"/>
      <c r="R33" s="47"/>
      <c r="S33" s="30"/>
      <c r="T33" s="30"/>
      <c r="U33" s="30"/>
      <c r="V33" s="47"/>
      <c r="W33" s="29"/>
      <c r="X33" s="48"/>
    </row>
    <row r="34" spans="1:24" x14ac:dyDescent="0.45">
      <c r="A34" s="26" t="str">
        <f t="shared" si="0"/>
        <v/>
      </c>
      <c r="B34" s="30" t="str">
        <f t="shared" si="1"/>
        <v/>
      </c>
      <c r="C34" s="31" t="str">
        <f t="shared" si="2"/>
        <v/>
      </c>
      <c r="D34" s="44"/>
      <c r="E34" s="45"/>
      <c r="F34" s="46"/>
      <c r="G34" s="44"/>
      <c r="H34" s="45"/>
      <c r="I34" s="46"/>
      <c r="J34" s="26"/>
      <c r="K34" s="47"/>
      <c r="L34" s="30"/>
      <c r="M34" s="30"/>
      <c r="N34" s="30"/>
      <c r="O34" s="47"/>
      <c r="P34" s="29"/>
      <c r="Q34" s="26"/>
      <c r="R34" s="47"/>
      <c r="S34" s="30"/>
      <c r="T34" s="30"/>
      <c r="U34" s="30"/>
      <c r="V34" s="47"/>
      <c r="W34" s="29"/>
      <c r="X34" s="48"/>
    </row>
    <row r="35" spans="1:24" x14ac:dyDescent="0.45">
      <c r="A35" s="32" t="str">
        <f t="shared" si="0"/>
        <v/>
      </c>
      <c r="B35" s="36" t="str">
        <f t="shared" si="1"/>
        <v/>
      </c>
      <c r="C35" s="37" t="str">
        <f t="shared" si="2"/>
        <v/>
      </c>
      <c r="D35" s="49"/>
      <c r="E35" s="50"/>
      <c r="F35" s="51"/>
      <c r="G35" s="49"/>
      <c r="H35" s="50"/>
      <c r="I35" s="51"/>
      <c r="J35" s="32"/>
      <c r="K35" s="52"/>
      <c r="L35" s="36"/>
      <c r="M35" s="36"/>
      <c r="N35" s="36"/>
      <c r="O35" s="52"/>
      <c r="P35" s="35"/>
      <c r="Q35" s="32"/>
      <c r="R35" s="52"/>
      <c r="S35" s="36"/>
      <c r="T35" s="36"/>
      <c r="U35" s="36"/>
      <c r="V35" s="52"/>
      <c r="W35" s="35"/>
      <c r="X35" s="53"/>
    </row>
  </sheetData>
  <autoFilter ref="A6:X6" xr:uid="{E9D5DA72-9DEC-40B5-A7C3-061A786C7D2D}"/>
  <dataConsolidate/>
  <mergeCells count="8">
    <mergeCell ref="N2:O2"/>
    <mergeCell ref="N3:O3"/>
    <mergeCell ref="Q5:W5"/>
    <mergeCell ref="J5:P5"/>
    <mergeCell ref="P1:Q1"/>
    <mergeCell ref="N1:O1"/>
    <mergeCell ref="P2:Q2"/>
    <mergeCell ref="P3:Q3"/>
  </mergeCells>
  <phoneticPr fontId="1"/>
  <dataValidations count="2">
    <dataValidation type="list" allowBlank="1" showInputMessage="1" showErrorMessage="1" sqref="S7:S35" xr:uid="{46614DFA-D495-4492-938B-CD8AF296C450}">
      <formula1>"有,無"</formula1>
    </dataValidation>
    <dataValidation type="list" allowBlank="1" showInputMessage="1" showErrorMessage="1" sqref="T7:T35 P7:P35 W7:W35 M7:M35" xr:uid="{7A92905F-CFD9-4F22-A5B3-83D997F07E59}">
      <formula1>"○,×"</formula1>
    </dataValidation>
  </dataValidations>
  <pageMargins left="0.7" right="0.7" top="0.75" bottom="0.75" header="0.3" footer="0.3"/>
  <pageSetup paperSize="9" scale="23" orientation="portrait" r:id="rId1"/>
  <drawing r:id="rId2"/>
  <legacy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96F97-69D3-4CC3-9AA0-B703E4946D8B}">
  <dimension ref="A20:A21"/>
  <sheetViews>
    <sheetView workbookViewId="0">
      <selection activeCell="A20" sqref="A20:A21"/>
    </sheetView>
  </sheetViews>
  <sheetFormatPr defaultRowHeight="18" x14ac:dyDescent="0.45"/>
  <sheetData>
    <row r="20" spans="1:1" x14ac:dyDescent="0.45">
      <c r="A20" t="s">
        <v>104</v>
      </c>
    </row>
    <row r="21" spans="1:1" x14ac:dyDescent="0.45">
      <c r="A21" t="s">
        <v>105</v>
      </c>
    </row>
  </sheetData>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E2AA-EEAC-4202-96AE-F9DD1237293F}">
  <dimension ref="A20:A23"/>
  <sheetViews>
    <sheetView topLeftCell="A3" workbookViewId="0">
      <selection activeCell="B24" sqref="B24"/>
    </sheetView>
  </sheetViews>
  <sheetFormatPr defaultRowHeight="18" x14ac:dyDescent="0.45"/>
  <sheetData>
    <row r="20" spans="1:1" x14ac:dyDescent="0.45">
      <c r="A20" t="s">
        <v>108</v>
      </c>
    </row>
    <row r="21" spans="1:1" x14ac:dyDescent="0.45">
      <c r="A21" t="s">
        <v>110</v>
      </c>
    </row>
    <row r="23" spans="1:1" x14ac:dyDescent="0.45">
      <c r="A23" t="s">
        <v>109</v>
      </c>
    </row>
  </sheetData>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F9DA22-DDFC-44BA-A54B-0D8F2478C146}">
  <dimension ref="A34:A37"/>
  <sheetViews>
    <sheetView topLeftCell="A17" workbookViewId="0">
      <selection activeCell="A38" sqref="A38"/>
    </sheetView>
  </sheetViews>
  <sheetFormatPr defaultRowHeight="18" x14ac:dyDescent="0.45"/>
  <sheetData>
    <row r="34" spans="1:1" x14ac:dyDescent="0.45">
      <c r="A34" t="s">
        <v>108</v>
      </c>
    </row>
    <row r="35" spans="1:1" x14ac:dyDescent="0.45">
      <c r="A35" t="s">
        <v>112</v>
      </c>
    </row>
    <row r="37" spans="1:1" x14ac:dyDescent="0.45">
      <c r="A37" t="s">
        <v>109</v>
      </c>
    </row>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71F307-4ABF-499D-80BC-2914017FC33E}">
  <dimension ref="A20:A22"/>
  <sheetViews>
    <sheetView topLeftCell="A2" workbookViewId="0">
      <selection activeCell="A20" sqref="A20:A22"/>
    </sheetView>
  </sheetViews>
  <sheetFormatPr defaultRowHeight="18" x14ac:dyDescent="0.45"/>
  <sheetData>
    <row r="20" spans="1:1" x14ac:dyDescent="0.45">
      <c r="A20" t="s">
        <v>104</v>
      </c>
    </row>
    <row r="21" spans="1:1" x14ac:dyDescent="0.45">
      <c r="A21" t="s">
        <v>105</v>
      </c>
    </row>
    <row r="22" spans="1:1" x14ac:dyDescent="0.45">
      <c r="A22" t="s">
        <v>117</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9DD976-507E-4DB7-A345-19ECB97E614D}">
  <dimension ref="A20:A24"/>
  <sheetViews>
    <sheetView topLeftCell="A4" workbookViewId="0">
      <selection activeCell="A25" sqref="A25"/>
    </sheetView>
  </sheetViews>
  <sheetFormatPr defaultRowHeight="18" x14ac:dyDescent="0.45"/>
  <sheetData>
    <row r="20" spans="1:1" x14ac:dyDescent="0.45">
      <c r="A20" t="s">
        <v>108</v>
      </c>
    </row>
    <row r="21" spans="1:1" x14ac:dyDescent="0.45">
      <c r="A21" t="s">
        <v>114</v>
      </c>
    </row>
    <row r="23" spans="1:1" x14ac:dyDescent="0.45">
      <c r="A23" t="s">
        <v>109</v>
      </c>
    </row>
    <row r="24" spans="1:1" x14ac:dyDescent="0.45">
      <c r="A24" t="s">
        <v>115</v>
      </c>
    </row>
  </sheetData>
  <phoneticPr fontId="1"/>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7EBE68-86A9-4CA2-A4B8-7D48D82A1097}">
  <dimension ref="A20:A22"/>
  <sheetViews>
    <sheetView workbookViewId="0">
      <selection activeCell="Q21" sqref="Q21"/>
    </sheetView>
  </sheetViews>
  <sheetFormatPr defaultRowHeight="18" x14ac:dyDescent="0.45"/>
  <sheetData>
    <row r="20" spans="1:1" x14ac:dyDescent="0.45">
      <c r="A20" t="s">
        <v>104</v>
      </c>
    </row>
    <row r="21" spans="1:1" x14ac:dyDescent="0.45">
      <c r="A21" t="s">
        <v>105</v>
      </c>
    </row>
    <row r="22" spans="1:1" x14ac:dyDescent="0.45">
      <c r="A22" t="s">
        <v>119</v>
      </c>
    </row>
  </sheetData>
  <phoneticPr fontId="1"/>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8FBCAA-B07C-40D9-B0AF-6FCF975FAE4C}">
  <dimension ref="A20:A21"/>
  <sheetViews>
    <sheetView workbookViewId="0">
      <selection activeCell="A20" sqref="A20:A21"/>
    </sheetView>
  </sheetViews>
  <sheetFormatPr defaultRowHeight="18" x14ac:dyDescent="0.45"/>
  <sheetData>
    <row r="20" spans="1:1" x14ac:dyDescent="0.45">
      <c r="A20" t="s">
        <v>120</v>
      </c>
    </row>
    <row r="21" spans="1:1" x14ac:dyDescent="0.45">
      <c r="A21" t="s">
        <v>121</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DBEB98-EA82-4700-B24F-7AD8EADBE6B4}">
  <dimension ref="A20:A21"/>
  <sheetViews>
    <sheetView workbookViewId="0">
      <selection activeCell="A20" sqref="A20"/>
    </sheetView>
  </sheetViews>
  <sheetFormatPr defaultRowHeight="18" x14ac:dyDescent="0.45"/>
  <sheetData>
    <row r="20" spans="1:1" x14ac:dyDescent="0.45">
      <c r="A20" t="s">
        <v>124</v>
      </c>
    </row>
    <row r="21" spans="1:1" x14ac:dyDescent="0.45">
      <c r="A21" t="s">
        <v>121</v>
      </c>
    </row>
  </sheetData>
  <phoneticPr fontId="1"/>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F85AAE-B9C6-4D5B-9E8E-BF5DA1BBA431}">
  <dimension ref="A20:A21"/>
  <sheetViews>
    <sheetView workbookViewId="0">
      <selection activeCell="A22" sqref="A22"/>
    </sheetView>
  </sheetViews>
  <sheetFormatPr defaultRowHeight="18" x14ac:dyDescent="0.45"/>
  <sheetData>
    <row r="20" spans="1:1" x14ac:dyDescent="0.45">
      <c r="A20" t="s">
        <v>126</v>
      </c>
    </row>
    <row r="21" spans="1:1" x14ac:dyDescent="0.45">
      <c r="A21" t="s">
        <v>127</v>
      </c>
    </row>
  </sheetData>
  <phoneticPr fontId="1"/>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CB9951-45F3-424C-86BE-D8233E7FB956}">
  <dimension ref="A20:A21"/>
  <sheetViews>
    <sheetView workbookViewId="0">
      <selection activeCell="A22" sqref="A22"/>
    </sheetView>
  </sheetViews>
  <sheetFormatPr defaultRowHeight="18" x14ac:dyDescent="0.45"/>
  <sheetData>
    <row r="20" spans="1:1" x14ac:dyDescent="0.45">
      <c r="A20" t="s">
        <v>129</v>
      </c>
    </row>
    <row r="21" spans="1:1" x14ac:dyDescent="0.45">
      <c r="A21" t="s">
        <v>130</v>
      </c>
    </row>
  </sheetData>
  <phoneticPr fontId="1"/>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E859ED-18C9-4F9B-8FB3-997068EFD4BA}">
  <dimension ref="A20"/>
  <sheetViews>
    <sheetView workbookViewId="0">
      <selection activeCell="A21" sqref="A21"/>
    </sheetView>
  </sheetViews>
  <sheetFormatPr defaultRowHeight="18" x14ac:dyDescent="0.45"/>
  <sheetData>
    <row r="20" spans="1:1" x14ac:dyDescent="0.45">
      <c r="A20" t="s">
        <v>132</v>
      </c>
    </row>
  </sheetData>
  <phoneticPr fontId="1"/>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3EAE2A-A6EB-491C-BFD3-CB17F023FB8C}">
  <dimension ref="A20"/>
  <sheetViews>
    <sheetView workbookViewId="0">
      <selection activeCell="A21" sqref="A21"/>
    </sheetView>
  </sheetViews>
  <sheetFormatPr defaultRowHeight="18" x14ac:dyDescent="0.45"/>
  <sheetData>
    <row r="20" spans="1:1" x14ac:dyDescent="0.45">
      <c r="A20" t="s">
        <v>134</v>
      </c>
    </row>
  </sheetData>
  <phoneticPr fontId="1"/>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8AF4AD-066D-4C36-9225-F2925936D90F}">
  <dimension ref="A15:A16"/>
  <sheetViews>
    <sheetView workbookViewId="0">
      <selection activeCell="C21" sqref="C21"/>
    </sheetView>
  </sheetViews>
  <sheetFormatPr defaultRowHeight="18" x14ac:dyDescent="0.45"/>
  <sheetData>
    <row r="15" spans="1:1" x14ac:dyDescent="0.45">
      <c r="A15" t="s">
        <v>137</v>
      </c>
    </row>
    <row r="16" spans="1:1" x14ac:dyDescent="0.45">
      <c r="A16" t="s">
        <v>138</v>
      </c>
    </row>
  </sheetData>
  <phoneticPr fontId="1"/>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22EBBD-680C-43EE-A512-3D8F9449155D}">
  <dimension ref="A1:P10"/>
  <sheetViews>
    <sheetView zoomScaleNormal="100" workbookViewId="0">
      <selection activeCell="M9" sqref="M9:N9"/>
    </sheetView>
  </sheetViews>
  <sheetFormatPr defaultRowHeight="18" x14ac:dyDescent="0.45"/>
  <sheetData>
    <row r="1" spans="1:16" x14ac:dyDescent="0.45">
      <c r="A1" s="125" t="str">
        <f>表紙!$F$8</f>
        <v>テスト仕様書</v>
      </c>
      <c r="B1" s="126"/>
      <c r="C1" s="126"/>
      <c r="D1" s="126"/>
      <c r="E1" s="126"/>
      <c r="F1" s="126"/>
      <c r="G1" s="126"/>
      <c r="H1" s="127"/>
      <c r="I1" s="128" t="s">
        <v>1</v>
      </c>
      <c r="J1" s="128"/>
      <c r="K1" s="128" t="s">
        <v>2</v>
      </c>
      <c r="L1" s="128"/>
      <c r="M1" s="128" t="s">
        <v>3</v>
      </c>
      <c r="N1" s="128"/>
      <c r="O1" s="128" t="s">
        <v>4</v>
      </c>
      <c r="P1" s="128"/>
    </row>
    <row r="2" spans="1:16" x14ac:dyDescent="0.45">
      <c r="A2" s="123" t="str">
        <f ca="1">更新履歴!A1</f>
        <v>更新履歴</v>
      </c>
      <c r="B2" s="123"/>
      <c r="C2" s="123"/>
      <c r="D2" s="123"/>
      <c r="E2" s="123"/>
      <c r="F2" s="123"/>
      <c r="G2" s="123"/>
      <c r="H2" s="123"/>
      <c r="I2" s="121" t="str">
        <f>表紙!$L$16</f>
        <v>髙橋</v>
      </c>
      <c r="J2" s="121"/>
      <c r="K2" s="124">
        <f>表紙!$L$17</f>
        <v>45247</v>
      </c>
      <c r="L2" s="124"/>
      <c r="M2" s="124" t="str">
        <f>IF(COUNTA(更新履歴!$D$6:$E$26)=0, "", INDEX(更新履歴!V:V, MATCH(MAX(更新履歴!$D$6:$E$26), 更新履歴!D:D, 0)))</f>
        <v/>
      </c>
      <c r="N2" s="121"/>
      <c r="O2" s="124" t="str">
        <f>IF(COUNTA(更新履歴!$D$6:$E$26)=0,"",MAX(更新履歴!$D$6:$E$26))</f>
        <v/>
      </c>
      <c r="P2" s="121"/>
    </row>
    <row r="3" spans="1:16" x14ac:dyDescent="0.45">
      <c r="A3" s="125" t="str">
        <f>表紙!$F$8</f>
        <v>テスト仕様書</v>
      </c>
      <c r="B3" s="126"/>
      <c r="C3" s="126"/>
      <c r="D3" s="126"/>
      <c r="E3" s="126"/>
      <c r="F3" s="126"/>
      <c r="G3" s="126"/>
      <c r="H3" s="127"/>
      <c r="I3" s="128" t="s">
        <v>1</v>
      </c>
      <c r="J3" s="128"/>
      <c r="K3" s="128" t="s">
        <v>2</v>
      </c>
      <c r="L3" s="128"/>
      <c r="M3" s="128" t="s">
        <v>3</v>
      </c>
      <c r="N3" s="128"/>
      <c r="O3" s="128" t="s">
        <v>4</v>
      </c>
      <c r="P3" s="128"/>
    </row>
    <row r="4" spans="1:16" x14ac:dyDescent="0.45">
      <c r="A4" s="123" t="str">
        <f ca="1">テスト観点表!A1</f>
        <v>テスト観点表</v>
      </c>
      <c r="B4" s="123"/>
      <c r="C4" s="123"/>
      <c r="D4" s="123"/>
      <c r="E4" s="123"/>
      <c r="F4" s="123"/>
      <c r="G4" s="123"/>
      <c r="H4" s="123"/>
      <c r="I4" s="121" t="str">
        <f>表紙!$L$16</f>
        <v>髙橋</v>
      </c>
      <c r="J4" s="121"/>
      <c r="K4" s="124">
        <f>表紙!$L$17</f>
        <v>45247</v>
      </c>
      <c r="L4" s="124"/>
      <c r="M4" s="124" t="str">
        <f>IF(COUNTA(更新履歴!$D$6:$E$26)=0, "", INDEX(更新履歴!V:V, MATCH(MAX(更新履歴!$D$6:$E$26), 更新履歴!D:D, 0)))</f>
        <v/>
      </c>
      <c r="N4" s="121"/>
      <c r="O4" s="124" t="str">
        <f>IF(COUNTA(更新履歴!$D$6:$E$26)=0,"",MAX(更新履歴!$D$6:$E$26))</f>
        <v/>
      </c>
      <c r="P4" s="121"/>
    </row>
    <row r="5" spans="1:16" x14ac:dyDescent="0.45">
      <c r="A5" s="125" t="str">
        <f>表紙!$F$8</f>
        <v>テスト仕様書</v>
      </c>
      <c r="B5" s="126"/>
      <c r="C5" s="126"/>
      <c r="D5" s="126"/>
      <c r="E5" s="126"/>
      <c r="F5" s="126"/>
      <c r="G5" s="126"/>
      <c r="H5" s="127"/>
      <c r="I5" s="128" t="s">
        <v>1</v>
      </c>
      <c r="J5" s="128"/>
      <c r="K5" s="128" t="s">
        <v>2</v>
      </c>
      <c r="L5" s="128"/>
      <c r="M5" s="128" t="s">
        <v>3</v>
      </c>
      <c r="N5" s="128"/>
      <c r="O5" s="128" t="s">
        <v>4</v>
      </c>
      <c r="P5" s="128"/>
    </row>
    <row r="6" spans="1:16" x14ac:dyDescent="0.45">
      <c r="A6" s="123" t="str">
        <f ca="1">テスト仕様書!A1</f>
        <v>テスト仕様書</v>
      </c>
      <c r="B6" s="123"/>
      <c r="C6" s="123"/>
      <c r="D6" s="123"/>
      <c r="E6" s="123"/>
      <c r="F6" s="123"/>
      <c r="G6" s="123"/>
      <c r="H6" s="123"/>
      <c r="I6" s="121" t="str">
        <f>表紙!$L$16</f>
        <v>髙橋</v>
      </c>
      <c r="J6" s="121"/>
      <c r="K6" s="124">
        <f>表紙!$L$17</f>
        <v>45247</v>
      </c>
      <c r="L6" s="124"/>
      <c r="M6" s="124" t="s">
        <v>62</v>
      </c>
      <c r="N6" s="121"/>
      <c r="O6" s="124">
        <v>45320</v>
      </c>
      <c r="P6" s="121"/>
    </row>
    <row r="7" spans="1:16" x14ac:dyDescent="0.45">
      <c r="A7" s="125" t="str">
        <f>表紙!$F$8</f>
        <v>テスト仕様書</v>
      </c>
      <c r="B7" s="126"/>
      <c r="C7" s="126"/>
      <c r="D7" s="126"/>
      <c r="E7" s="126"/>
      <c r="F7" s="126"/>
      <c r="G7" s="126"/>
      <c r="H7" s="127"/>
      <c r="I7" s="128" t="s">
        <v>1</v>
      </c>
      <c r="J7" s="128"/>
      <c r="K7" s="128" t="s">
        <v>2</v>
      </c>
      <c r="L7" s="128"/>
      <c r="M7" s="128" t="s">
        <v>3</v>
      </c>
      <c r="N7" s="128"/>
      <c r="O7" s="128" t="s">
        <v>4</v>
      </c>
      <c r="P7" s="128"/>
    </row>
    <row r="8" spans="1:16" x14ac:dyDescent="0.45">
      <c r="A8" s="123"/>
      <c r="B8" s="123"/>
      <c r="C8" s="123"/>
      <c r="D8" s="123"/>
      <c r="E8" s="123"/>
      <c r="F8" s="123"/>
      <c r="G8" s="123"/>
      <c r="H8" s="123"/>
      <c r="I8" s="121" t="str">
        <f>表紙!$L$16</f>
        <v>髙橋</v>
      </c>
      <c r="J8" s="121"/>
      <c r="K8" s="124">
        <f>表紙!$L$17</f>
        <v>45247</v>
      </c>
      <c r="L8" s="124"/>
      <c r="M8" s="124" t="s">
        <v>62</v>
      </c>
      <c r="N8" s="121"/>
      <c r="O8" s="124">
        <v>45320</v>
      </c>
      <c r="P8" s="121"/>
    </row>
    <row r="9" spans="1:16" x14ac:dyDescent="0.45">
      <c r="A9" s="125" t="str">
        <f>表紙!$F$8</f>
        <v>テスト仕様書</v>
      </c>
      <c r="B9" s="126"/>
      <c r="C9" s="126"/>
      <c r="D9" s="126"/>
      <c r="E9" s="126"/>
      <c r="F9" s="126"/>
      <c r="G9" s="126"/>
      <c r="H9" s="127"/>
      <c r="I9" s="128" t="s">
        <v>1</v>
      </c>
      <c r="J9" s="128"/>
      <c r="K9" s="128" t="s">
        <v>2</v>
      </c>
      <c r="L9" s="128"/>
      <c r="M9" s="128" t="s">
        <v>3</v>
      </c>
      <c r="N9" s="128"/>
      <c r="O9" s="128" t="s">
        <v>4</v>
      </c>
      <c r="P9" s="128"/>
    </row>
    <row r="10" spans="1:16" x14ac:dyDescent="0.45">
      <c r="A10" s="123"/>
      <c r="B10" s="123"/>
      <c r="C10" s="123"/>
      <c r="D10" s="123"/>
      <c r="E10" s="123"/>
      <c r="F10" s="123"/>
      <c r="G10" s="123"/>
      <c r="H10" s="123"/>
      <c r="I10" s="121" t="str">
        <f>表紙!$L$16</f>
        <v>髙橋</v>
      </c>
      <c r="J10" s="121"/>
      <c r="K10" s="124">
        <f>表紙!$L$17</f>
        <v>45247</v>
      </c>
      <c r="L10" s="124"/>
      <c r="M10" s="124" t="str">
        <f>IF(COUNTA(更新履歴!$D$6:$E$26)=0, "", INDEX(更新履歴!V:V, MATCH(MAX(更新履歴!$D$6:$E$26), 更新履歴!D:D, 0)))</f>
        <v/>
      </c>
      <c r="N10" s="121"/>
      <c r="O10" s="124" t="str">
        <f>IF(COUNTA(更新履歴!$D$6:$E$26)=0,"",MAX(更新履歴!$D$6:$E$26))</f>
        <v/>
      </c>
      <c r="P10" s="121"/>
    </row>
  </sheetData>
  <mergeCells count="50">
    <mergeCell ref="A1:H1"/>
    <mergeCell ref="A2:H2"/>
    <mergeCell ref="I1:J1"/>
    <mergeCell ref="K1:L1"/>
    <mergeCell ref="M1:N1"/>
    <mergeCell ref="O1:P1"/>
    <mergeCell ref="I2:J2"/>
    <mergeCell ref="K2:L2"/>
    <mergeCell ref="M2:N2"/>
    <mergeCell ref="O2:P2"/>
    <mergeCell ref="A3:H3"/>
    <mergeCell ref="I3:J3"/>
    <mergeCell ref="K3:L3"/>
    <mergeCell ref="M3:N3"/>
    <mergeCell ref="O3:P3"/>
    <mergeCell ref="A4:H4"/>
    <mergeCell ref="I4:J4"/>
    <mergeCell ref="K4:L4"/>
    <mergeCell ref="M4:N4"/>
    <mergeCell ref="O4:P4"/>
    <mergeCell ref="A5:H5"/>
    <mergeCell ref="I5:J5"/>
    <mergeCell ref="K5:L5"/>
    <mergeCell ref="M5:N5"/>
    <mergeCell ref="O5:P5"/>
    <mergeCell ref="A6:H6"/>
    <mergeCell ref="I6:J6"/>
    <mergeCell ref="K6:L6"/>
    <mergeCell ref="M6:N6"/>
    <mergeCell ref="O6:P6"/>
    <mergeCell ref="A7:H7"/>
    <mergeCell ref="I7:J7"/>
    <mergeCell ref="K7:L7"/>
    <mergeCell ref="M7:N7"/>
    <mergeCell ref="O7:P7"/>
    <mergeCell ref="A8:H8"/>
    <mergeCell ref="I8:J8"/>
    <mergeCell ref="K8:L8"/>
    <mergeCell ref="M8:N8"/>
    <mergeCell ref="O8:P8"/>
    <mergeCell ref="A9:H9"/>
    <mergeCell ref="I9:J9"/>
    <mergeCell ref="K9:L9"/>
    <mergeCell ref="M9:N9"/>
    <mergeCell ref="O9:P9"/>
    <mergeCell ref="A10:H10"/>
    <mergeCell ref="I10:J10"/>
    <mergeCell ref="K10:L10"/>
    <mergeCell ref="M10:N10"/>
    <mergeCell ref="O10:P10"/>
  </mergeCells>
  <phoneticPr fontId="1"/>
  <pageMargins left="0.7" right="0.7" top="0.75" bottom="0.75" header="0.3" footer="0.3"/>
  <pageSetup paperSize="9" scale="37"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18</vt:i4>
      </vt:variant>
      <vt:variant>
        <vt:lpstr>名前付き一覧</vt:lpstr>
      </vt:variant>
      <vt:variant>
        <vt:i4>4</vt:i4>
      </vt:variant>
    </vt:vector>
  </HeadingPairs>
  <TitlesOfParts>
    <vt:vector size="22" baseType="lpstr">
      <vt:lpstr>表紙</vt:lpstr>
      <vt:lpstr>更新履歴</vt:lpstr>
      <vt:lpstr>テスト観点表</vt:lpstr>
      <vt:lpstr>テスト仕様書</vt:lpstr>
      <vt:lpstr>試験番号1-1-1エビデンス</vt:lpstr>
      <vt:lpstr>試験番号2-2-1エビデンス</vt:lpstr>
      <vt:lpstr>試験番号2-2-2エビデンス</vt:lpstr>
      <vt:lpstr>試験番号3-1-1エビデンス</vt:lpstr>
      <vt:lpstr>試験番号4-1-1エビデンス</vt:lpstr>
      <vt:lpstr>試験番号5-1-1エビデンス</vt:lpstr>
      <vt:lpstr>試験番号5-3-1エビデンスシート</vt:lpstr>
      <vt:lpstr>試験番号5-3-2エビデンスシート</vt:lpstr>
      <vt:lpstr>試験番号5-7-1・5-7-2エビデンス</vt:lpstr>
      <vt:lpstr>試験番号5-7-3エビデンス</vt:lpstr>
      <vt:lpstr>試験番号6-1-1エビデンス</vt:lpstr>
      <vt:lpstr>試験番号6-2-1エビデンス</vt:lpstr>
      <vt:lpstr>試験番号6-3-1エビデンス</vt:lpstr>
      <vt:lpstr>ヘッダー</vt:lpstr>
      <vt:lpstr>テスト観点表!Print_Area</vt:lpstr>
      <vt:lpstr>テスト仕様書!Print_Area</vt:lpstr>
      <vt:lpstr>更新履歴!Print_Area</vt:lpstr>
      <vt:lpstr>表紙!Print_Area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minato sawada</dc:creator>
  <cp:lastModifiedBy>石川 篤</cp:lastModifiedBy>
  <dcterms:created xsi:type="dcterms:W3CDTF">2023-10-18T02:58:18Z</dcterms:created>
  <dcterms:modified xsi:type="dcterms:W3CDTF">2024-01-30T08:24:31Z</dcterms:modified>
</cp:coreProperties>
</file>