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2800" windowHeight="15460" tabRatio="500" activeTab="1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Sheet1!$B$5:$D$6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Sheet1!$B$10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" l="1"/>
  <c r="G24" i="2"/>
  <c r="H21" i="2"/>
  <c r="H24" i="2"/>
  <c r="I21" i="2"/>
  <c r="I24" i="2"/>
  <c r="G25" i="2"/>
  <c r="G23" i="2"/>
  <c r="G22" i="2"/>
  <c r="B22" i="2"/>
  <c r="B25" i="2"/>
  <c r="C24" i="2"/>
  <c r="D24" i="2"/>
  <c r="B24" i="2"/>
  <c r="B23" i="2"/>
  <c r="B21" i="2"/>
  <c r="C21" i="2"/>
  <c r="D21" i="2"/>
  <c r="I22" i="1"/>
  <c r="I30" i="1"/>
  <c r="I33" i="1"/>
  <c r="J30" i="1"/>
  <c r="J33" i="1"/>
  <c r="K30" i="1"/>
  <c r="K33" i="1"/>
  <c r="L30" i="1"/>
  <c r="L33" i="1"/>
  <c r="M30" i="1"/>
  <c r="M33" i="1"/>
  <c r="I34" i="1"/>
  <c r="I32" i="1"/>
  <c r="I18" i="1"/>
  <c r="J18" i="1"/>
  <c r="K18" i="1"/>
  <c r="L18" i="1"/>
  <c r="M18" i="1"/>
  <c r="I20" i="1"/>
  <c r="C18" i="1"/>
  <c r="D18" i="1"/>
  <c r="E18" i="1"/>
  <c r="F18" i="1"/>
  <c r="B18" i="1"/>
  <c r="C7" i="1"/>
  <c r="D7" i="1"/>
  <c r="B7" i="1"/>
  <c r="B8" i="1"/>
  <c r="C9" i="1"/>
  <c r="D9" i="1"/>
  <c r="B9" i="1"/>
  <c r="B20" i="1"/>
  <c r="B21" i="1"/>
  <c r="C21" i="1"/>
  <c r="D21" i="1"/>
  <c r="E21" i="1"/>
  <c r="F21" i="1"/>
  <c r="B22" i="1"/>
  <c r="E4" i="3"/>
  <c r="E3" i="3"/>
  <c r="E2" i="3"/>
  <c r="E4" i="2"/>
  <c r="E3" i="2"/>
  <c r="E2" i="2"/>
  <c r="B10" i="1"/>
  <c r="H2" i="1"/>
</calcChain>
</file>

<file path=xl/sharedStrings.xml><?xml version="1.0" encoding="utf-8"?>
<sst xmlns="http://schemas.openxmlformats.org/spreadsheetml/2006/main" count="195" uniqueCount="86">
  <si>
    <t>Avg</t>
  </si>
  <si>
    <t>C1</t>
  </si>
  <si>
    <t>C2</t>
  </si>
  <si>
    <t>C3</t>
  </si>
  <si>
    <t>C4</t>
  </si>
  <si>
    <t>C5</t>
  </si>
  <si>
    <t>C6</t>
  </si>
  <si>
    <t>Class Name</t>
  </si>
  <si>
    <t>Workload</t>
  </si>
  <si>
    <t>Quarter</t>
  </si>
  <si>
    <t>Fall</t>
  </si>
  <si>
    <t xml:space="preserve">Winter </t>
  </si>
  <si>
    <t>Summer</t>
  </si>
  <si>
    <t>Class 1</t>
  </si>
  <si>
    <t>Class 2</t>
  </si>
  <si>
    <t>Total workload</t>
  </si>
  <si>
    <t>max_deviation</t>
  </si>
  <si>
    <t>deviation</t>
  </si>
  <si>
    <t>Class 3</t>
  </si>
  <si>
    <t>Class 4</t>
  </si>
  <si>
    <t>Quarter 1</t>
  </si>
  <si>
    <t>Quarter 2</t>
  </si>
  <si>
    <t>Quarter 3</t>
  </si>
  <si>
    <t>average</t>
  </si>
  <si>
    <t>Class</t>
  </si>
  <si>
    <t>FE03</t>
  </si>
  <si>
    <t>MA01</t>
  </si>
  <si>
    <t>MA02</t>
  </si>
  <si>
    <t>FE04</t>
  </si>
  <si>
    <t>PH03</t>
  </si>
  <si>
    <t>IE12</t>
  </si>
  <si>
    <t>ME25</t>
  </si>
  <si>
    <t>ME33</t>
  </si>
  <si>
    <t>IE23</t>
  </si>
  <si>
    <t>IE33</t>
  </si>
  <si>
    <t>AA01</t>
  </si>
  <si>
    <t>PH04</t>
  </si>
  <si>
    <t>Group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</si>
  <si>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</si>
  <si>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</si>
  <si>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</si>
  <si>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</si>
  <si>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</si>
  <si>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</si>
  <si>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</si>
  <si>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</si>
  <si>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</si>
  <si>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</si>
  <si>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</si>
  <si>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</si>
  <si>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</si>
  <si>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</si>
  <si>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</si>
  <si>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</si>
  <si>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</si>
  <si>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</si>
  <si>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</si>
  <si>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</si>
  <si>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Quarter 4</t>
  </si>
  <si>
    <t>Quarter 5</t>
  </si>
  <si>
    <t>Average</t>
  </si>
  <si>
    <t>Deviation</t>
  </si>
  <si>
    <t>Max Deviation</t>
  </si>
  <si>
    <t>C07 (22 hrs)</t>
  </si>
  <si>
    <t>C09 (7.5 hrs)</t>
  </si>
  <si>
    <t>C14 (6 hrs)</t>
  </si>
  <si>
    <t>C5 (5.5hrs)</t>
  </si>
  <si>
    <t>C10 (5.5hrs)</t>
  </si>
  <si>
    <t>C6 (9hrs)</t>
  </si>
  <si>
    <t>C15 (16.5hrs)</t>
  </si>
  <si>
    <t>C11 (9.5hrs)</t>
  </si>
  <si>
    <t>C1 (10hrs)</t>
  </si>
  <si>
    <t>C16 (25.5hrs)</t>
  </si>
  <si>
    <t>C12 (9.5hrs)</t>
  </si>
  <si>
    <t>C17 (14.5hrs)</t>
  </si>
  <si>
    <t>C4 (15hrs)</t>
  </si>
  <si>
    <t>C2 (22.5hrs)</t>
  </si>
  <si>
    <t>C13 (5.5hrs)</t>
  </si>
  <si>
    <t>C18 (6.5hrs)</t>
  </si>
  <si>
    <t>C3 (7hrs)</t>
  </si>
  <si>
    <t>C8 (19hrs)</t>
  </si>
  <si>
    <t>C19 (10.5hrs)</t>
  </si>
  <si>
    <t>C20 (12.5hrs)</t>
  </si>
  <si>
    <t>Intermediate quarters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</si>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</sst>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164" fontId="0" fillId="0" borderId="9" xfId="0" applyNumberFormat="1" applyBorder="1"/>
    <xf numFmtId="1" fontId="0" fillId="0" borderId="0" xfId="0" applyNumberFormat="1"/>
    <xf numFmtId="1" fontId="0" fillId="0" borderId="9" xfId="0" applyNumberFormat="1" applyBorder="1"/>
    <xf numFmtId="165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4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H13:M22" totalsRowShown="0" headerRowDxfId="13">
  <autoFilter ref="H13:M22"/>
  <tableColumns count="6">
    <tableColumn id="1" name="Quarter"/>
    <tableColumn id="2" name="Quarter 1" dataDxfId="12"/>
    <tableColumn id="3" name="Quarter 2" dataDxfId="11"/>
    <tableColumn id="4" name="Quarter 3" dataDxfId="10"/>
    <tableColumn id="5" name="Quarter 4"/>
    <tableColumn id="6" name="Quarter 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H25:M34" totalsRowShown="0" headerRowDxfId="9">
  <autoFilter ref="H25:M34"/>
  <tableColumns count="6">
    <tableColumn id="1" name="Quarter"/>
    <tableColumn id="2" name="Quarter 1" dataDxfId="8"/>
    <tableColumn id="3" name="Quarter 2" dataDxfId="7"/>
    <tableColumn id="4" name="Quarter 3" dataDxfId="6"/>
    <tableColumn id="5" name="Quarter 4"/>
    <tableColumn id="6" name="Quarter 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4:F33" totalsRowShown="0">
  <autoFilter ref="A24:F33"/>
  <tableColumns count="6">
    <tableColumn id="1" name="Quarter"/>
    <tableColumn id="2" name="Quarter 1" dataDxfId="5"/>
    <tableColumn id="3" name="Quarter 2" dataDxfId="4"/>
    <tableColumn id="4" name="Quarter 3" dataDxfId="3"/>
    <tableColumn id="5" name="Quarter 4"/>
    <tableColumn id="6" name="Quarter 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36:F45" totalsRowShown="0">
  <autoFilter ref="A36:F45"/>
  <tableColumns count="6">
    <tableColumn id="1" name="Quarter"/>
    <tableColumn id="2" name="Quarter 1" dataDxfId="2"/>
    <tableColumn id="3" name="Quarter 2" dataDxfId="1"/>
    <tableColumn id="4" name="Quarter 3" dataDxfId="0"/>
    <tableColumn id="5" name="Quarter 4"/>
    <tableColumn id="6" name="Quarter 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35" sqref="B35"/>
    </sheetView>
  </sheetViews>
  <sheetFormatPr baseColWidth="10" defaultRowHeight="15" x14ac:dyDescent="0"/>
  <cols>
    <col min="1" max="1" width="16.6640625" customWidth="1"/>
    <col min="2" max="2" width="17.6640625" customWidth="1"/>
    <col min="3" max="3" width="15.6640625" customWidth="1"/>
    <col min="4" max="4" width="16.1640625" customWidth="1"/>
    <col min="5" max="5" width="16.83203125" customWidth="1"/>
    <col min="6" max="6" width="15.33203125" customWidth="1"/>
    <col min="8" max="8" width="18.83203125" customWidth="1"/>
    <col min="9" max="13" width="11.6640625" customWidth="1"/>
  </cols>
  <sheetData>
    <row r="1" spans="1:13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0</v>
      </c>
    </row>
    <row r="2" spans="1:13" ht="16" thickBot="1">
      <c r="A2" s="4" t="s">
        <v>8</v>
      </c>
      <c r="B2" s="5">
        <v>30</v>
      </c>
      <c r="C2" s="5">
        <v>26</v>
      </c>
      <c r="D2" s="5">
        <v>10</v>
      </c>
      <c r="E2" s="5">
        <v>20</v>
      </c>
      <c r="F2" s="5">
        <v>25</v>
      </c>
      <c r="G2" s="6">
        <v>15</v>
      </c>
      <c r="H2">
        <f>SUM(B2:G2)/3</f>
        <v>42</v>
      </c>
    </row>
    <row r="3" spans="1:13" ht="16" thickBot="1"/>
    <row r="4" spans="1:13">
      <c r="A4" s="1" t="s">
        <v>9</v>
      </c>
      <c r="B4" s="2" t="s">
        <v>10</v>
      </c>
      <c r="C4" s="2" t="s">
        <v>11</v>
      </c>
      <c r="D4" s="3" t="s">
        <v>12</v>
      </c>
    </row>
    <row r="5" spans="1:13">
      <c r="A5" s="7" t="s">
        <v>13</v>
      </c>
      <c r="B5" s="8">
        <v>26</v>
      </c>
      <c r="C5" s="8">
        <v>30</v>
      </c>
      <c r="D5" s="9">
        <v>10</v>
      </c>
    </row>
    <row r="6" spans="1:13">
      <c r="A6" s="7" t="s">
        <v>14</v>
      </c>
      <c r="B6" s="8">
        <v>20</v>
      </c>
      <c r="C6" s="8">
        <v>15</v>
      </c>
      <c r="D6" s="9">
        <v>25</v>
      </c>
    </row>
    <row r="7" spans="1:13" ht="16" thickBot="1">
      <c r="A7" s="4" t="s">
        <v>15</v>
      </c>
      <c r="B7" s="5">
        <f>SUM(B5:B6)</f>
        <v>46</v>
      </c>
      <c r="C7" s="5">
        <f t="shared" ref="C7:D7" si="0">SUM(C5:C6)</f>
        <v>45</v>
      </c>
      <c r="D7" s="5">
        <f t="shared" si="0"/>
        <v>35</v>
      </c>
    </row>
    <row r="8" spans="1:13">
      <c r="A8" s="10" t="s">
        <v>23</v>
      </c>
      <c r="B8">
        <f>AVERAGE(B7:D7)</f>
        <v>42</v>
      </c>
    </row>
    <row r="9" spans="1:13">
      <c r="A9" t="s">
        <v>17</v>
      </c>
      <c r="B9">
        <f>ABS(B7 - $B$8)</f>
        <v>4</v>
      </c>
      <c r="C9">
        <f t="shared" ref="C9:D9" si="1">ABS(C7 - $B$8)</f>
        <v>3</v>
      </c>
      <c r="D9">
        <f t="shared" si="1"/>
        <v>7</v>
      </c>
    </row>
    <row r="10" spans="1:13">
      <c r="A10" t="s">
        <v>16</v>
      </c>
      <c r="B10">
        <f>MAX(B9:D9)</f>
        <v>7</v>
      </c>
    </row>
    <row r="13" spans="1:13">
      <c r="A13" s="8" t="s">
        <v>9</v>
      </c>
      <c r="B13" s="8" t="s">
        <v>20</v>
      </c>
      <c r="C13" s="8" t="s">
        <v>21</v>
      </c>
      <c r="D13" s="8" t="s">
        <v>22</v>
      </c>
      <c r="E13" s="8" t="s">
        <v>58</v>
      </c>
      <c r="F13" s="8" t="s">
        <v>59</v>
      </c>
      <c r="H13" s="13" t="s">
        <v>9</v>
      </c>
      <c r="I13" s="13" t="s">
        <v>20</v>
      </c>
      <c r="J13" s="13" t="s">
        <v>21</v>
      </c>
      <c r="K13" s="13" t="s">
        <v>22</v>
      </c>
      <c r="L13" s="13" t="s">
        <v>58</v>
      </c>
      <c r="M13" s="13" t="s">
        <v>59</v>
      </c>
    </row>
    <row r="14" spans="1:13">
      <c r="A14" s="8" t="s">
        <v>13</v>
      </c>
      <c r="B14" s="8">
        <v>6</v>
      </c>
      <c r="C14" s="8">
        <v>16.5</v>
      </c>
      <c r="D14" s="8">
        <v>9.5</v>
      </c>
      <c r="E14" s="8">
        <v>5.5</v>
      </c>
      <c r="F14" s="8">
        <v>12.5</v>
      </c>
      <c r="H14" s="8" t="s">
        <v>13</v>
      </c>
      <c r="I14" s="8">
        <v>22</v>
      </c>
      <c r="J14" s="8">
        <v>5.5</v>
      </c>
      <c r="K14" s="8">
        <v>10</v>
      </c>
      <c r="L14" s="8">
        <v>22.5</v>
      </c>
      <c r="M14" s="8">
        <v>7</v>
      </c>
    </row>
    <row r="15" spans="1:13">
      <c r="A15" s="8" t="s">
        <v>14</v>
      </c>
      <c r="B15" s="8">
        <v>22</v>
      </c>
      <c r="C15" s="8">
        <v>5.5</v>
      </c>
      <c r="D15" s="8">
        <v>10</v>
      </c>
      <c r="E15" s="8">
        <v>15</v>
      </c>
      <c r="F15" s="8">
        <v>10.5</v>
      </c>
      <c r="H15" s="8" t="s">
        <v>14</v>
      </c>
      <c r="I15" s="8">
        <v>7.5</v>
      </c>
      <c r="J15" s="8">
        <v>9</v>
      </c>
      <c r="K15" s="8">
        <v>25.5</v>
      </c>
      <c r="L15" s="8">
        <v>15</v>
      </c>
      <c r="M15" s="8">
        <v>19</v>
      </c>
    </row>
    <row r="16" spans="1:13">
      <c r="A16" s="8" t="s">
        <v>18</v>
      </c>
      <c r="B16" s="10">
        <v>7.5</v>
      </c>
      <c r="C16" s="10">
        <v>9</v>
      </c>
      <c r="D16" s="10">
        <v>19</v>
      </c>
      <c r="E16" s="10">
        <v>22.5</v>
      </c>
      <c r="F16" s="10">
        <v>6.5</v>
      </c>
      <c r="H16" s="8" t="s">
        <v>18</v>
      </c>
      <c r="I16" s="10">
        <v>6</v>
      </c>
      <c r="J16" s="10">
        <v>16.5</v>
      </c>
      <c r="K16" s="10">
        <v>9.5</v>
      </c>
      <c r="L16" s="10">
        <v>5.5</v>
      </c>
      <c r="M16" s="10">
        <v>10.5</v>
      </c>
    </row>
    <row r="17" spans="1:13">
      <c r="A17" s="8" t="s">
        <v>19</v>
      </c>
      <c r="B17" s="10">
        <v>5.5</v>
      </c>
      <c r="C17" s="10">
        <v>9.5</v>
      </c>
      <c r="D17" s="10">
        <v>25.5</v>
      </c>
      <c r="E17" s="10">
        <v>14.5</v>
      </c>
      <c r="F17" s="10">
        <v>7</v>
      </c>
      <c r="H17" s="8" t="s">
        <v>19</v>
      </c>
      <c r="I17" s="10">
        <v>5.5</v>
      </c>
      <c r="J17" s="10">
        <v>9.5</v>
      </c>
      <c r="K17" s="10">
        <v>14.5</v>
      </c>
      <c r="L17" s="10">
        <v>6.5</v>
      </c>
      <c r="M17" s="10">
        <v>12.5</v>
      </c>
    </row>
    <row r="18" spans="1:13">
      <c r="A18" s="8" t="s">
        <v>15</v>
      </c>
      <c r="B18" s="12">
        <f>SUM(B14:B17)</f>
        <v>41</v>
      </c>
      <c r="C18" s="12">
        <f t="shared" ref="C18:F18" si="2">SUM(C14:C17)</f>
        <v>40.5</v>
      </c>
      <c r="D18" s="12">
        <f t="shared" si="2"/>
        <v>64</v>
      </c>
      <c r="E18" s="12">
        <f t="shared" si="2"/>
        <v>57.5</v>
      </c>
      <c r="F18" s="12">
        <f t="shared" si="2"/>
        <v>36.5</v>
      </c>
      <c r="H18" s="8" t="s">
        <v>15</v>
      </c>
      <c r="I18" s="12">
        <f>SUM(I14:I17)</f>
        <v>41</v>
      </c>
      <c r="J18" s="12">
        <f t="shared" ref="J18" si="3">SUM(J14:J17)</f>
        <v>40.5</v>
      </c>
      <c r="K18" s="12">
        <f t="shared" ref="K18" si="4">SUM(K14:K17)</f>
        <v>59.5</v>
      </c>
      <c r="L18" s="12">
        <f t="shared" ref="L18" si="5">SUM(L14:L17)</f>
        <v>49.5</v>
      </c>
      <c r="M18" s="12">
        <f t="shared" ref="M18" si="6">SUM(M14:M17)</f>
        <v>49</v>
      </c>
    </row>
    <row r="19" spans="1:13">
      <c r="A19" s="8"/>
      <c r="B19" s="12"/>
      <c r="C19" s="12"/>
      <c r="D19" s="12"/>
      <c r="H19" s="8"/>
      <c r="I19" s="12"/>
      <c r="J19" s="12"/>
      <c r="K19" s="12"/>
    </row>
    <row r="20" spans="1:13">
      <c r="A20" s="10" t="s">
        <v>23</v>
      </c>
      <c r="B20" s="11">
        <f>AVERAGE(B18:F18)</f>
        <v>47.9</v>
      </c>
      <c r="C20" s="11"/>
      <c r="D20" s="11"/>
      <c r="H20" s="14" t="s">
        <v>60</v>
      </c>
      <c r="I20" s="11">
        <f>AVERAGE(I18:M18)</f>
        <v>47.9</v>
      </c>
      <c r="J20" s="11"/>
      <c r="K20" s="11"/>
    </row>
    <row r="21" spans="1:13" ht="16" thickBot="1">
      <c r="A21" t="s">
        <v>17</v>
      </c>
      <c r="B21" s="11">
        <f>ABS(B18 - $B$20)</f>
        <v>6.8999999999999986</v>
      </c>
      <c r="C21" s="11">
        <f t="shared" ref="C21:F21" si="7">ABS(C18 - $B$20)</f>
        <v>7.3999999999999986</v>
      </c>
      <c r="D21" s="11">
        <f t="shared" si="7"/>
        <v>16.100000000000001</v>
      </c>
      <c r="E21" s="11">
        <f t="shared" si="7"/>
        <v>9.6000000000000014</v>
      </c>
      <c r="F21" s="11">
        <f t="shared" si="7"/>
        <v>11.399999999999999</v>
      </c>
      <c r="H21" s="15" t="s">
        <v>83</v>
      </c>
      <c r="I21" s="17">
        <v>1</v>
      </c>
      <c r="J21" s="17">
        <v>11</v>
      </c>
      <c r="K21" s="17">
        <v>0</v>
      </c>
      <c r="L21" s="17">
        <v>0</v>
      </c>
      <c r="M21" s="17">
        <v>0</v>
      </c>
    </row>
    <row r="22" spans="1:13" ht="16" thickBot="1">
      <c r="A22" t="s">
        <v>16</v>
      </c>
      <c r="B22" s="11">
        <f>MAX(B21:F21)</f>
        <v>16.100000000000001</v>
      </c>
      <c r="C22" s="11"/>
      <c r="D22" s="11"/>
      <c r="H22" s="15" t="s">
        <v>84</v>
      </c>
      <c r="I22" s="18">
        <f>SUM(I21:M21)</f>
        <v>12</v>
      </c>
      <c r="J22" s="11"/>
      <c r="K22" s="11"/>
    </row>
    <row r="23" spans="1:13">
      <c r="B23" s="11"/>
      <c r="C23" s="11"/>
      <c r="D23" s="11"/>
    </row>
    <row r="24" spans="1:13">
      <c r="A24" t="s">
        <v>9</v>
      </c>
      <c r="B24" t="s">
        <v>20</v>
      </c>
      <c r="C24" t="s">
        <v>21</v>
      </c>
      <c r="D24" t="s">
        <v>22</v>
      </c>
      <c r="E24" t="s">
        <v>58</v>
      </c>
      <c r="F24" t="s">
        <v>59</v>
      </c>
    </row>
    <row r="25" spans="1:13">
      <c r="A25" t="s">
        <v>13</v>
      </c>
      <c r="B25" t="s">
        <v>63</v>
      </c>
      <c r="C25" t="s">
        <v>66</v>
      </c>
      <c r="D25" t="s">
        <v>71</v>
      </c>
      <c r="E25" t="s">
        <v>76</v>
      </c>
      <c r="F25" t="s">
        <v>79</v>
      </c>
      <c r="H25" s="13" t="s">
        <v>9</v>
      </c>
      <c r="I25" s="13" t="s">
        <v>20</v>
      </c>
      <c r="J25" s="13" t="s">
        <v>21</v>
      </c>
      <c r="K25" s="13" t="s">
        <v>22</v>
      </c>
      <c r="L25" s="13" t="s">
        <v>58</v>
      </c>
      <c r="M25" s="13" t="s">
        <v>59</v>
      </c>
    </row>
    <row r="26" spans="1:13">
      <c r="A26" t="s">
        <v>14</v>
      </c>
      <c r="B26" t="s">
        <v>64</v>
      </c>
      <c r="C26" t="s">
        <v>68</v>
      </c>
      <c r="D26" t="s">
        <v>72</v>
      </c>
      <c r="E26" t="s">
        <v>75</v>
      </c>
      <c r="F26" t="s">
        <v>80</v>
      </c>
      <c r="H26" s="8" t="s">
        <v>13</v>
      </c>
      <c r="I26" s="8">
        <v>22</v>
      </c>
      <c r="J26" s="8">
        <v>5.5</v>
      </c>
      <c r="K26" s="8">
        <v>10</v>
      </c>
      <c r="L26" s="8">
        <v>22.5</v>
      </c>
      <c r="M26" s="8">
        <v>7</v>
      </c>
    </row>
    <row r="27" spans="1:13">
      <c r="A27" t="s">
        <v>18</v>
      </c>
      <c r="B27" t="s">
        <v>65</v>
      </c>
      <c r="C27" t="s">
        <v>69</v>
      </c>
      <c r="D27" t="s">
        <v>73</v>
      </c>
      <c r="E27" t="s">
        <v>77</v>
      </c>
      <c r="F27" t="s">
        <v>81</v>
      </c>
      <c r="H27" s="8" t="s">
        <v>14</v>
      </c>
      <c r="I27" s="8">
        <v>7.5</v>
      </c>
      <c r="J27" s="8">
        <v>9</v>
      </c>
      <c r="K27" s="8">
        <v>19</v>
      </c>
      <c r="L27" s="8">
        <v>15</v>
      </c>
      <c r="M27" s="8">
        <v>25.5</v>
      </c>
    </row>
    <row r="28" spans="1:13">
      <c r="A28" t="s">
        <v>19</v>
      </c>
      <c r="B28" t="s">
        <v>67</v>
      </c>
      <c r="C28" t="s">
        <v>70</v>
      </c>
      <c r="D28" t="s">
        <v>74</v>
      </c>
      <c r="E28" t="s">
        <v>78</v>
      </c>
      <c r="F28" t="s">
        <v>82</v>
      </c>
      <c r="H28" s="8" t="s">
        <v>18</v>
      </c>
      <c r="I28" s="10">
        <v>6</v>
      </c>
      <c r="J28" s="10">
        <v>16.5</v>
      </c>
      <c r="K28" s="10">
        <v>9.5</v>
      </c>
      <c r="L28" s="10">
        <v>5.5</v>
      </c>
      <c r="M28" s="10">
        <v>10.5</v>
      </c>
    </row>
    <row r="29" spans="1:13">
      <c r="A29" s="15" t="s">
        <v>15</v>
      </c>
      <c r="B29" s="11">
        <v>41</v>
      </c>
      <c r="C29" s="11">
        <v>40.5</v>
      </c>
      <c r="D29" s="11">
        <v>59.5</v>
      </c>
      <c r="E29" s="11">
        <v>49.5</v>
      </c>
      <c r="F29" s="11">
        <v>49</v>
      </c>
      <c r="H29" s="8" t="s">
        <v>19</v>
      </c>
      <c r="I29" s="10">
        <v>5.5</v>
      </c>
      <c r="J29" s="10">
        <v>9.5</v>
      </c>
      <c r="K29" s="10">
        <v>14.5</v>
      </c>
      <c r="L29" s="10">
        <v>6.5</v>
      </c>
      <c r="M29" s="10">
        <v>12.5</v>
      </c>
    </row>
    <row r="30" spans="1:13">
      <c r="B30" s="11"/>
      <c r="C30" s="11"/>
      <c r="D30" s="11"/>
      <c r="H30" s="8" t="s">
        <v>15</v>
      </c>
      <c r="I30" s="12">
        <f>SUM(I26:I29)</f>
        <v>41</v>
      </c>
      <c r="J30" s="12">
        <f t="shared" ref="J30:M30" si="8">SUM(J26:J29)</f>
        <v>40.5</v>
      </c>
      <c r="K30" s="12">
        <f t="shared" si="8"/>
        <v>53</v>
      </c>
      <c r="L30" s="12">
        <f t="shared" si="8"/>
        <v>49.5</v>
      </c>
      <c r="M30" s="12">
        <f t="shared" si="8"/>
        <v>55.5</v>
      </c>
    </row>
    <row r="31" spans="1:13">
      <c r="A31" s="15" t="s">
        <v>60</v>
      </c>
      <c r="B31" s="11">
        <v>47.9</v>
      </c>
      <c r="C31" s="11"/>
      <c r="D31" s="11"/>
      <c r="H31" s="8"/>
      <c r="I31" s="12"/>
      <c r="J31" s="12"/>
      <c r="K31" s="12"/>
    </row>
    <row r="32" spans="1:13" ht="16" thickBot="1">
      <c r="A32" s="15" t="s">
        <v>61</v>
      </c>
      <c r="B32" s="11">
        <v>6.8999999999999986</v>
      </c>
      <c r="C32" s="11">
        <v>7.3999999999999986</v>
      </c>
      <c r="D32" s="11">
        <v>11.600000000000001</v>
      </c>
      <c r="E32" s="11">
        <v>1.6000000000000014</v>
      </c>
      <c r="F32" s="11">
        <v>1.1000000000000014</v>
      </c>
      <c r="H32" s="14" t="s">
        <v>60</v>
      </c>
      <c r="I32" s="11">
        <f>AVERAGE(I30:M30)</f>
        <v>47.9</v>
      </c>
      <c r="J32" s="11"/>
      <c r="K32" s="11"/>
    </row>
    <row r="33" spans="1:13" ht="16" thickBot="1">
      <c r="A33" s="15" t="s">
        <v>62</v>
      </c>
      <c r="B33" s="16">
        <v>11.6</v>
      </c>
      <c r="C33" s="11"/>
      <c r="D33" s="11"/>
      <c r="H33" s="15" t="s">
        <v>61</v>
      </c>
      <c r="I33" s="11">
        <f>ABS(I30 - $B$20)</f>
        <v>6.8999999999999986</v>
      </c>
      <c r="J33" s="11">
        <f t="shared" ref="J33:M33" si="9">ABS(J30 - $B$20)</f>
        <v>7.3999999999999986</v>
      </c>
      <c r="K33" s="11">
        <f t="shared" si="9"/>
        <v>5.1000000000000014</v>
      </c>
      <c r="L33" s="11">
        <f t="shared" si="9"/>
        <v>1.6000000000000014</v>
      </c>
      <c r="M33" s="11">
        <f t="shared" si="9"/>
        <v>7.6000000000000014</v>
      </c>
    </row>
    <row r="34" spans="1:13" ht="16" thickBot="1">
      <c r="H34" s="15" t="s">
        <v>62</v>
      </c>
      <c r="I34" s="16">
        <f>MAX(I33:M33)</f>
        <v>7.6000000000000014</v>
      </c>
      <c r="J34" s="11"/>
      <c r="K34" s="11"/>
    </row>
    <row r="36" spans="1:13">
      <c r="A36" t="s">
        <v>9</v>
      </c>
      <c r="B36" t="s">
        <v>20</v>
      </c>
      <c r="C36" t="s">
        <v>21</v>
      </c>
      <c r="D36" t="s">
        <v>22</v>
      </c>
      <c r="E36" t="s">
        <v>58</v>
      </c>
      <c r="F36" t="s">
        <v>59</v>
      </c>
    </row>
    <row r="37" spans="1:13">
      <c r="A37" t="s">
        <v>13</v>
      </c>
      <c r="B37" t="s">
        <v>63</v>
      </c>
      <c r="C37" t="s">
        <v>66</v>
      </c>
      <c r="D37" t="s">
        <v>71</v>
      </c>
      <c r="E37" t="s">
        <v>76</v>
      </c>
      <c r="F37" t="s">
        <v>79</v>
      </c>
    </row>
    <row r="38" spans="1:13">
      <c r="A38" t="s">
        <v>14</v>
      </c>
      <c r="B38" t="s">
        <v>64</v>
      </c>
      <c r="C38" t="s">
        <v>68</v>
      </c>
      <c r="D38" t="s">
        <v>72</v>
      </c>
      <c r="E38" t="s">
        <v>75</v>
      </c>
      <c r="F38" t="s">
        <v>80</v>
      </c>
    </row>
    <row r="39" spans="1:13">
      <c r="A39" t="s">
        <v>18</v>
      </c>
      <c r="B39" t="s">
        <v>65</v>
      </c>
      <c r="C39" t="s">
        <v>69</v>
      </c>
      <c r="D39" t="s">
        <v>73</v>
      </c>
      <c r="E39" t="s">
        <v>77</v>
      </c>
      <c r="F39" t="s">
        <v>81</v>
      </c>
    </row>
    <row r="40" spans="1:13">
      <c r="A40" t="s">
        <v>19</v>
      </c>
      <c r="B40" t="s">
        <v>67</v>
      </c>
      <c r="C40" t="s">
        <v>70</v>
      </c>
      <c r="D40" t="s">
        <v>74</v>
      </c>
      <c r="E40" t="s">
        <v>78</v>
      </c>
      <c r="F40" t="s">
        <v>82</v>
      </c>
    </row>
    <row r="41" spans="1:13">
      <c r="A41" s="15" t="s">
        <v>15</v>
      </c>
      <c r="B41" s="11">
        <v>41</v>
      </c>
      <c r="C41" s="11">
        <v>40.5</v>
      </c>
      <c r="D41" s="11">
        <v>53</v>
      </c>
      <c r="E41" s="11">
        <v>49.5</v>
      </c>
      <c r="F41" s="11">
        <v>55.5</v>
      </c>
    </row>
    <row r="42" spans="1:13">
      <c r="A42" s="15"/>
      <c r="B42" s="11"/>
      <c r="C42" s="11"/>
      <c r="D42" s="11"/>
    </row>
    <row r="43" spans="1:13">
      <c r="A43" s="15" t="s">
        <v>60</v>
      </c>
      <c r="B43" s="11">
        <v>47.9</v>
      </c>
      <c r="C43" s="11"/>
      <c r="D43" s="11"/>
    </row>
    <row r="44" spans="1:13" ht="16" thickBot="1">
      <c r="A44" s="15" t="s">
        <v>61</v>
      </c>
      <c r="B44" s="11">
        <v>6.8999999999999986</v>
      </c>
      <c r="C44" s="11">
        <v>7.3999999999999986</v>
      </c>
      <c r="D44" s="11">
        <v>5.1000000000000014</v>
      </c>
      <c r="E44" s="11">
        <v>1.6000000000000014</v>
      </c>
      <c r="F44" s="11">
        <v>7.6000000000000014</v>
      </c>
    </row>
    <row r="45" spans="1:13" ht="16" thickBot="1">
      <c r="A45" s="15" t="s">
        <v>62</v>
      </c>
      <c r="B45" s="16">
        <v>7.6000000000000014</v>
      </c>
      <c r="C45" s="11"/>
      <c r="D45" s="11"/>
    </row>
  </sheetData>
  <pageMargins left="0.75" right="0.75" top="1" bottom="1" header="0.5" footer="0.5"/>
  <pageSetup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1" sqref="I21"/>
    </sheetView>
  </sheetViews>
  <sheetFormatPr baseColWidth="10" defaultRowHeight="15" x14ac:dyDescent="0"/>
  <sheetData>
    <row r="1" spans="1:9">
      <c r="A1" t="s">
        <v>24</v>
      </c>
      <c r="B1" t="s">
        <v>8</v>
      </c>
      <c r="D1" t="s">
        <v>37</v>
      </c>
      <c r="E1" t="s">
        <v>0</v>
      </c>
    </row>
    <row r="2" spans="1:9">
      <c r="A2" t="s">
        <v>29</v>
      </c>
      <c r="B2">
        <v>5.5</v>
      </c>
      <c r="D2">
        <v>1</v>
      </c>
      <c r="E2">
        <f>SUM(B2,B3,B12,B13)/4</f>
        <v>13.875</v>
      </c>
    </row>
    <row r="3" spans="1:9">
      <c r="A3" t="s">
        <v>33</v>
      </c>
      <c r="B3">
        <v>5.5</v>
      </c>
      <c r="D3">
        <v>2</v>
      </c>
      <c r="E3">
        <f>SUM(B4,B5,B11,B10)/4</f>
        <v>12.125</v>
      </c>
    </row>
    <row r="4" spans="1:9">
      <c r="A4" t="s">
        <v>27</v>
      </c>
      <c r="B4">
        <v>7</v>
      </c>
      <c r="D4">
        <v>3</v>
      </c>
      <c r="E4">
        <f>SUM(B6:B9)/4</f>
        <v>9.5</v>
      </c>
    </row>
    <row r="5" spans="1:9">
      <c r="A5" t="s">
        <v>32</v>
      </c>
      <c r="B5">
        <v>7.5</v>
      </c>
    </row>
    <row r="6" spans="1:9">
      <c r="A6" t="s">
        <v>36</v>
      </c>
      <c r="B6">
        <v>9</v>
      </c>
    </row>
    <row r="7" spans="1:9">
      <c r="A7" t="s">
        <v>34</v>
      </c>
      <c r="B7">
        <v>9.5</v>
      </c>
    </row>
    <row r="8" spans="1:9">
      <c r="A8" t="s">
        <v>35</v>
      </c>
      <c r="B8">
        <v>9.5</v>
      </c>
    </row>
    <row r="9" spans="1:9">
      <c r="A9" t="s">
        <v>25</v>
      </c>
      <c r="B9">
        <v>10</v>
      </c>
    </row>
    <row r="10" spans="1:9">
      <c r="A10" t="s">
        <v>28</v>
      </c>
      <c r="B10">
        <v>15</v>
      </c>
    </row>
    <row r="11" spans="1:9">
      <c r="A11" t="s">
        <v>31</v>
      </c>
      <c r="B11">
        <v>19</v>
      </c>
    </row>
    <row r="12" spans="1:9">
      <c r="A12" t="s">
        <v>30</v>
      </c>
      <c r="B12">
        <v>22</v>
      </c>
    </row>
    <row r="13" spans="1:9">
      <c r="A13" t="s">
        <v>26</v>
      </c>
      <c r="B13">
        <v>22.5</v>
      </c>
    </row>
    <row r="16" spans="1:9">
      <c r="A16" s="8" t="s">
        <v>9</v>
      </c>
      <c r="B16" s="8" t="s">
        <v>20</v>
      </c>
      <c r="C16" s="8" t="s">
        <v>21</v>
      </c>
      <c r="D16" s="8" t="s">
        <v>22</v>
      </c>
      <c r="F16" s="8" t="s">
        <v>9</v>
      </c>
      <c r="G16" s="8" t="s">
        <v>20</v>
      </c>
      <c r="H16" s="8" t="s">
        <v>21</v>
      </c>
      <c r="I16" s="8" t="s">
        <v>22</v>
      </c>
    </row>
    <row r="17" spans="1:9">
      <c r="A17" s="8" t="s">
        <v>13</v>
      </c>
      <c r="B17" s="8">
        <v>22</v>
      </c>
      <c r="C17" s="8">
        <v>9.5</v>
      </c>
      <c r="D17" s="8">
        <v>15</v>
      </c>
      <c r="F17" s="8" t="s">
        <v>13</v>
      </c>
      <c r="G17" s="8">
        <v>10</v>
      </c>
      <c r="H17" s="8">
        <v>9.5</v>
      </c>
      <c r="I17" s="8">
        <v>15</v>
      </c>
    </row>
    <row r="18" spans="1:9">
      <c r="A18" s="8" t="s">
        <v>14</v>
      </c>
      <c r="B18" s="8">
        <v>9.5</v>
      </c>
      <c r="C18" s="8">
        <v>10</v>
      </c>
      <c r="D18" s="8">
        <v>5.5</v>
      </c>
      <c r="F18" s="8" t="s">
        <v>14</v>
      </c>
      <c r="G18" s="8">
        <v>19</v>
      </c>
      <c r="H18" s="8">
        <v>9.5</v>
      </c>
      <c r="I18" s="8">
        <v>22</v>
      </c>
    </row>
    <row r="19" spans="1:9">
      <c r="A19" s="8" t="s">
        <v>18</v>
      </c>
      <c r="B19" s="10">
        <v>7</v>
      </c>
      <c r="C19" s="10">
        <v>22.5</v>
      </c>
      <c r="D19" s="10">
        <v>19</v>
      </c>
      <c r="F19" s="8" t="s">
        <v>18</v>
      </c>
      <c r="G19" s="10">
        <v>7.5</v>
      </c>
      <c r="H19" s="10">
        <v>22.5</v>
      </c>
      <c r="I19" s="10">
        <v>5.5</v>
      </c>
    </row>
    <row r="20" spans="1:9">
      <c r="A20" s="8" t="s">
        <v>19</v>
      </c>
      <c r="B20" s="10">
        <v>9</v>
      </c>
      <c r="C20" s="10">
        <v>5.5</v>
      </c>
      <c r="D20" s="10">
        <v>7.5</v>
      </c>
      <c r="F20" s="8" t="s">
        <v>19</v>
      </c>
      <c r="G20" s="10">
        <v>5.5</v>
      </c>
      <c r="H20" s="10">
        <v>9</v>
      </c>
      <c r="I20" s="10">
        <v>7</v>
      </c>
    </row>
    <row r="21" spans="1:9">
      <c r="A21" s="8" t="s">
        <v>15</v>
      </c>
      <c r="B21" s="12">
        <f>SUM(B17:B20)</f>
        <v>47.5</v>
      </c>
      <c r="C21" s="12">
        <f t="shared" ref="C21:D21" si="0">SUM(C17:C20)</f>
        <v>47.5</v>
      </c>
      <c r="D21" s="12">
        <f t="shared" si="0"/>
        <v>47</v>
      </c>
      <c r="F21" s="8" t="s">
        <v>15</v>
      </c>
      <c r="G21" s="12">
        <f>SUM(G17:G20)</f>
        <v>42</v>
      </c>
      <c r="H21" s="12">
        <f t="shared" ref="H21:I21" si="1">SUM(H17:H20)</f>
        <v>50.5</v>
      </c>
      <c r="I21" s="12">
        <f t="shared" si="1"/>
        <v>49.5</v>
      </c>
    </row>
    <row r="22" spans="1:9">
      <c r="A22" s="10" t="s">
        <v>85</v>
      </c>
      <c r="B22" s="12">
        <f>SUM(B21:D21)</f>
        <v>142</v>
      </c>
      <c r="C22" s="12"/>
      <c r="D22" s="12"/>
      <c r="F22" s="10" t="s">
        <v>85</v>
      </c>
      <c r="G22" s="12">
        <f>SUM(G21:I21)</f>
        <v>142</v>
      </c>
      <c r="H22" s="12"/>
      <c r="I22" s="12"/>
    </row>
    <row r="23" spans="1:9">
      <c r="A23" s="10" t="s">
        <v>23</v>
      </c>
      <c r="B23" s="11">
        <f>AVERAGE(B21:D21)</f>
        <v>47.333333333333336</v>
      </c>
      <c r="C23" s="11"/>
      <c r="D23" s="11"/>
      <c r="F23" s="10" t="s">
        <v>23</v>
      </c>
      <c r="G23" s="11">
        <f>AVERAGE(G21:I21)</f>
        <v>47.333333333333336</v>
      </c>
      <c r="H23" s="11"/>
      <c r="I23" s="11"/>
    </row>
    <row r="24" spans="1:9">
      <c r="A24" t="s">
        <v>17</v>
      </c>
      <c r="B24" s="11">
        <f>ABS(B21 - $B$23)</f>
        <v>0.1666666666666643</v>
      </c>
      <c r="C24" s="11">
        <f t="shared" ref="C24:D24" si="2">ABS(C21 - $B$23)</f>
        <v>0.1666666666666643</v>
      </c>
      <c r="D24" s="19">
        <f t="shared" si="2"/>
        <v>0.3333333333333357</v>
      </c>
      <c r="F24" t="s">
        <v>17</v>
      </c>
      <c r="G24" s="11">
        <f>ABS(G21 - $B$23)</f>
        <v>5.3333333333333357</v>
      </c>
      <c r="H24" s="11">
        <f t="shared" ref="H24:I24" si="3">ABS(H21 - $B$23)</f>
        <v>3.1666666666666643</v>
      </c>
      <c r="I24" s="19">
        <f t="shared" si="3"/>
        <v>2.1666666666666643</v>
      </c>
    </row>
    <row r="25" spans="1:9">
      <c r="A25" t="s">
        <v>16</v>
      </c>
      <c r="B25" s="11">
        <f>MAX(B24:D24)</f>
        <v>0.3333333333333357</v>
      </c>
      <c r="C25" s="11"/>
      <c r="D25" s="11"/>
      <c r="F25" t="s">
        <v>16</v>
      </c>
      <c r="G25" s="11">
        <f>MAX(G24:I24)</f>
        <v>5.3333333333333357</v>
      </c>
      <c r="H25" s="11"/>
      <c r="I25" s="11"/>
    </row>
  </sheetData>
  <sortState ref="A2:B1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8" sqref="A28"/>
    </sheetView>
  </sheetViews>
  <sheetFormatPr baseColWidth="10" defaultRowHeight="15" x14ac:dyDescent="0"/>
  <sheetData>
    <row r="1" spans="1:5">
      <c r="A1" t="s">
        <v>24</v>
      </c>
      <c r="B1" t="s">
        <v>8</v>
      </c>
      <c r="D1" t="s">
        <v>37</v>
      </c>
      <c r="E1" t="s">
        <v>0</v>
      </c>
    </row>
    <row r="2" spans="1:5">
      <c r="A2" t="s">
        <v>38</v>
      </c>
      <c r="B2">
        <v>10</v>
      </c>
      <c r="D2">
        <v>1</v>
      </c>
      <c r="E2">
        <f>SUM(B2,B3,B12,B13)/4</f>
        <v>12.875</v>
      </c>
    </row>
    <row r="3" spans="1:5">
      <c r="A3" t="s">
        <v>39</v>
      </c>
      <c r="B3">
        <v>22.5</v>
      </c>
      <c r="D3">
        <v>2</v>
      </c>
      <c r="E3">
        <f>SUM(B4,B5,B11,B10)/4</f>
        <v>8.75</v>
      </c>
    </row>
    <row r="4" spans="1:5">
      <c r="A4" t="s">
        <v>40</v>
      </c>
      <c r="B4">
        <v>7</v>
      </c>
      <c r="D4">
        <v>3</v>
      </c>
      <c r="E4">
        <f>SUM(B6:B9)/4</f>
        <v>13.875</v>
      </c>
    </row>
    <row r="5" spans="1:5">
      <c r="A5" t="s">
        <v>41</v>
      </c>
      <c r="B5">
        <v>15</v>
      </c>
    </row>
    <row r="6" spans="1:5">
      <c r="A6" t="s">
        <v>42</v>
      </c>
      <c r="B6">
        <v>5.5</v>
      </c>
    </row>
    <row r="7" spans="1:5">
      <c r="A7" t="s">
        <v>43</v>
      </c>
      <c r="B7">
        <v>9</v>
      </c>
    </row>
    <row r="8" spans="1:5">
      <c r="A8" t="s">
        <v>44</v>
      </c>
      <c r="B8">
        <v>22</v>
      </c>
    </row>
    <row r="9" spans="1:5">
      <c r="A9" t="s">
        <v>45</v>
      </c>
      <c r="B9">
        <v>19</v>
      </c>
    </row>
    <row r="10" spans="1:5">
      <c r="A10" t="s">
        <v>46</v>
      </c>
      <c r="B10">
        <v>7.5</v>
      </c>
    </row>
    <row r="11" spans="1:5">
      <c r="A11" t="s">
        <v>47</v>
      </c>
      <c r="B11">
        <v>5.5</v>
      </c>
    </row>
    <row r="12" spans="1:5">
      <c r="A12" t="s">
        <v>48</v>
      </c>
      <c r="B12">
        <v>9.5</v>
      </c>
    </row>
    <row r="13" spans="1:5">
      <c r="A13" t="s">
        <v>49</v>
      </c>
      <c r="B13">
        <v>9.5</v>
      </c>
    </row>
    <row r="14" spans="1:5">
      <c r="A14" t="s">
        <v>50</v>
      </c>
      <c r="B14">
        <v>5.5</v>
      </c>
    </row>
    <row r="15" spans="1:5">
      <c r="A15" t="s">
        <v>51</v>
      </c>
      <c r="B15">
        <v>6</v>
      </c>
    </row>
    <row r="16" spans="1:5">
      <c r="A16" t="s">
        <v>52</v>
      </c>
      <c r="B16">
        <v>16.5</v>
      </c>
    </row>
    <row r="17" spans="1:2">
      <c r="A17" t="s">
        <v>53</v>
      </c>
      <c r="B17">
        <v>25.5</v>
      </c>
    </row>
    <row r="18" spans="1:2">
      <c r="A18" t="s">
        <v>54</v>
      </c>
      <c r="B18">
        <v>14.5</v>
      </c>
    </row>
    <row r="19" spans="1:2">
      <c r="A19" t="s">
        <v>55</v>
      </c>
      <c r="B19">
        <v>6.5</v>
      </c>
    </row>
    <row r="20" spans="1:2">
      <c r="A20" t="s">
        <v>56</v>
      </c>
      <c r="B20">
        <v>10.5</v>
      </c>
    </row>
    <row r="21" spans="1:2">
      <c r="A21" t="s">
        <v>57</v>
      </c>
      <c r="B21">
        <v>12.5</v>
      </c>
    </row>
  </sheetData>
  <sortState ref="A2:B2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Divir Gupta</dc:creator>
  <cp:lastModifiedBy>Divir Gupta</cp:lastModifiedBy>
  <dcterms:created xsi:type="dcterms:W3CDTF">2015-01-29T19:14:59Z</dcterms:created>
  <dcterms:modified xsi:type="dcterms:W3CDTF">2015-03-08T21:46:47Z</dcterms:modified>
</cp:coreProperties>
</file>